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externalLinks/externalLink136.xml" ContentType="application/vnd.openxmlformats-officedocument.spreadsheetml.externalLink+xml"/>
  <Override PartName="/xl/externalLinks/externalLink137.xml" ContentType="application/vnd.openxmlformats-officedocument.spreadsheetml.externalLink+xml"/>
  <Override PartName="/xl/externalLinks/externalLink138.xml" ContentType="application/vnd.openxmlformats-officedocument.spreadsheetml.externalLink+xml"/>
  <Override PartName="/xl/externalLinks/externalLink139.xml" ContentType="application/vnd.openxmlformats-officedocument.spreadsheetml.externalLink+xml"/>
  <Override PartName="/xl/externalLinks/externalLink140.xml" ContentType="application/vnd.openxmlformats-officedocument.spreadsheetml.externalLink+xml"/>
  <Override PartName="/xl/externalLinks/externalLink141.xml" ContentType="application/vnd.openxmlformats-officedocument.spreadsheetml.externalLink+xml"/>
  <Override PartName="/xl/externalLinks/externalLink142.xml" ContentType="application/vnd.openxmlformats-officedocument.spreadsheetml.externalLink+xml"/>
  <Override PartName="/xl/externalLinks/externalLink143.xml" ContentType="application/vnd.openxmlformats-officedocument.spreadsheetml.externalLink+xml"/>
  <Override PartName="/xl/externalLinks/externalLink144.xml" ContentType="application/vnd.openxmlformats-officedocument.spreadsheetml.externalLink+xml"/>
  <Override PartName="/xl/externalLinks/externalLink145.xml" ContentType="application/vnd.openxmlformats-officedocument.spreadsheetml.externalLink+xml"/>
  <Override PartName="/xl/externalLinks/externalLink146.xml" ContentType="application/vnd.openxmlformats-officedocument.spreadsheetml.externalLink+xml"/>
  <Override PartName="/xl/externalLinks/externalLink147.xml" ContentType="application/vnd.openxmlformats-officedocument.spreadsheetml.externalLink+xml"/>
  <Override PartName="/xl/externalLinks/externalLink148.xml" ContentType="application/vnd.openxmlformats-officedocument.spreadsheetml.externalLink+xml"/>
  <Override PartName="/xl/externalLinks/externalLink149.xml" ContentType="application/vnd.openxmlformats-officedocument.spreadsheetml.externalLink+xml"/>
  <Override PartName="/xl/externalLinks/externalLink150.xml" ContentType="application/vnd.openxmlformats-officedocument.spreadsheetml.externalLink+xml"/>
  <Override PartName="/xl/externalLinks/externalLink151.xml" ContentType="application/vnd.openxmlformats-officedocument.spreadsheetml.externalLink+xml"/>
  <Override PartName="/xl/externalLinks/externalLink152.xml" ContentType="application/vnd.openxmlformats-officedocument.spreadsheetml.externalLink+xml"/>
  <Override PartName="/xl/externalLinks/externalLink153.xml" ContentType="application/vnd.openxmlformats-officedocument.spreadsheetml.externalLink+xml"/>
  <Override PartName="/xl/externalLinks/externalLink154.xml" ContentType="application/vnd.openxmlformats-officedocument.spreadsheetml.externalLink+xml"/>
  <Override PartName="/xl/externalLinks/externalLink155.xml" ContentType="application/vnd.openxmlformats-officedocument.spreadsheetml.externalLink+xml"/>
  <Override PartName="/xl/externalLinks/externalLink156.xml" ContentType="application/vnd.openxmlformats-officedocument.spreadsheetml.externalLink+xml"/>
  <Override PartName="/xl/externalLinks/externalLink157.xml" ContentType="application/vnd.openxmlformats-officedocument.spreadsheetml.externalLink+xml"/>
  <Override PartName="/xl/externalLinks/externalLink158.xml" ContentType="application/vnd.openxmlformats-officedocument.spreadsheetml.externalLink+xml"/>
  <Override PartName="/xl/externalLinks/externalLink159.xml" ContentType="application/vnd.openxmlformats-officedocument.spreadsheetml.externalLink+xml"/>
  <Override PartName="/xl/externalLinks/externalLink160.xml" ContentType="application/vnd.openxmlformats-officedocument.spreadsheetml.externalLink+xml"/>
  <Override PartName="/xl/externalLinks/externalLink161.xml" ContentType="application/vnd.openxmlformats-officedocument.spreadsheetml.externalLink+xml"/>
  <Override PartName="/xl/externalLinks/externalLink162.xml" ContentType="application/vnd.openxmlformats-officedocument.spreadsheetml.externalLink+xml"/>
  <Override PartName="/xl/externalLinks/externalLink163.xml" ContentType="application/vnd.openxmlformats-officedocument.spreadsheetml.externalLink+xml"/>
  <Override PartName="/xl/externalLinks/externalLink164.xml" ContentType="application/vnd.openxmlformats-officedocument.spreadsheetml.externalLink+xml"/>
  <Override PartName="/xl/externalLinks/externalLink165.xml" ContentType="application/vnd.openxmlformats-officedocument.spreadsheetml.externalLink+xml"/>
  <Override PartName="/xl/externalLinks/externalLink166.xml" ContentType="application/vnd.openxmlformats-officedocument.spreadsheetml.externalLink+xml"/>
  <Override PartName="/xl/externalLinks/externalLink167.xml" ContentType="application/vnd.openxmlformats-officedocument.spreadsheetml.externalLink+xml"/>
  <Override PartName="/xl/externalLinks/externalLink168.xml" ContentType="application/vnd.openxmlformats-officedocument.spreadsheetml.externalLink+xml"/>
  <Override PartName="/xl/externalLinks/externalLink169.xml" ContentType="application/vnd.openxmlformats-officedocument.spreadsheetml.externalLink+xml"/>
  <Override PartName="/xl/externalLinks/externalLink170.xml" ContentType="application/vnd.openxmlformats-officedocument.spreadsheetml.externalLink+xml"/>
  <Override PartName="/xl/externalLinks/externalLink17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a225fc79a736b248/Documents/DOCUMENTOS MAGDALENA/LICITACIONES MAGDALENA 2024/MI CALLE SANT MARTA FASE 2/"/>
    </mc:Choice>
  </mc:AlternateContent>
  <xr:revisionPtr revIDLastSave="0" documentId="8_{80251BA6-B53C-4932-9602-50E797B851FE}" xr6:coauthVersionLast="47" xr6:coauthVersionMax="47" xr10:uidLastSave="{00000000-0000-0000-0000-000000000000}"/>
  <bookViews>
    <workbookView xWindow="-108" yWindow="-108" windowWidth="23256" windowHeight="13896" xr2:uid="{681C91EB-FBA9-4A3B-92B0-9B443FA6560C}"/>
    <workbookView xWindow="-108" yWindow="-108" windowWidth="23256" windowHeight="13896" xr2:uid="{0838B115-F593-4D81-99CE-8D7B9AA1E7D8}"/>
  </bookViews>
  <sheets>
    <sheet name="PPTO. GENERAL" sheetId="102" r:id="rId1"/>
    <sheet name="LOTE 1" sheetId="171" r:id="rId2"/>
    <sheet name="LOTE 2" sheetId="172" r:id="rId3"/>
    <sheet name="LOTE 3" sheetId="173" r:id="rId4"/>
    <sheet name="Desglose AIU" sheetId="66" state="hidden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  <externalReference r:id="rId145"/>
    <externalReference r:id="rId146"/>
    <externalReference r:id="rId147"/>
    <externalReference r:id="rId148"/>
    <externalReference r:id="rId149"/>
    <externalReference r:id="rId150"/>
    <externalReference r:id="rId151"/>
    <externalReference r:id="rId152"/>
    <externalReference r:id="rId153"/>
    <externalReference r:id="rId154"/>
    <externalReference r:id="rId155"/>
    <externalReference r:id="rId156"/>
    <externalReference r:id="rId157"/>
    <externalReference r:id="rId158"/>
    <externalReference r:id="rId159"/>
    <externalReference r:id="rId160"/>
    <externalReference r:id="rId161"/>
    <externalReference r:id="rId162"/>
    <externalReference r:id="rId163"/>
    <externalReference r:id="rId164"/>
    <externalReference r:id="rId165"/>
    <externalReference r:id="rId166"/>
    <externalReference r:id="rId167"/>
    <externalReference r:id="rId168"/>
    <externalReference r:id="rId169"/>
    <externalReference r:id="rId170"/>
    <externalReference r:id="rId171"/>
    <externalReference r:id="rId172"/>
    <externalReference r:id="rId173"/>
    <externalReference r:id="rId174"/>
    <externalReference r:id="rId175"/>
    <externalReference r:id="rId176"/>
  </externalReferences>
  <definedNames>
    <definedName name="\a">[1]PJ!#REF!</definedName>
    <definedName name="\b">[2]INSUMOS!#REF!</definedName>
    <definedName name="\i">[2]INSUMOS!#REF!</definedName>
    <definedName name="\L">#REF!</definedName>
    <definedName name="\m">[2]INSUMOS!#REF!</definedName>
    <definedName name="\P">#REF!</definedName>
    <definedName name="\r">[2]INSUMOS!#REF!</definedName>
    <definedName name="\t">[2]INSUMOS!#REF!</definedName>
    <definedName name="\x">[2]INSUMOS!#REF!</definedName>
    <definedName name="_______________________Cod1">#REF!</definedName>
    <definedName name="_______________________Pa2">'[3]Paral. 2'!$E:$E</definedName>
    <definedName name="_______________________Pa3">'[3]Paral. 3'!$E:$E</definedName>
    <definedName name="_______________________Pa4">[3]Paral.4!$E:$E</definedName>
    <definedName name="______________________Cod1">#REF!</definedName>
    <definedName name="______________________Pa1">'[3]Paral. 1'!$E$1:$E$65536</definedName>
    <definedName name="______________________Pa2">'[3]Paral. 2'!$E$1:$E$65536</definedName>
    <definedName name="______________________Pa3">'[3]Paral. 3'!$E$1:$E$65536</definedName>
    <definedName name="______________________Pa4">[3]Paral.4!$E$1:$E$65536</definedName>
    <definedName name="______________________Po2">[4]REAJUSTESACTA1PROVI!#REF!</definedName>
    <definedName name="_____________________Cod1">#REF!</definedName>
    <definedName name="_____________________Pa1">'[3]Paral. 1'!$E$1:$E$65536</definedName>
    <definedName name="_____________________Pa2">'[3]Paral. 2'!$E$1:$E$65536</definedName>
    <definedName name="_____________________Pa3">'[3]Paral. 3'!$E$1:$E$65536</definedName>
    <definedName name="_____________________Pa4">[3]Paral.4!$E$1:$E$65536</definedName>
    <definedName name="_____________________Po2">[4]REAJUSTESACTA1PROVI!#REF!</definedName>
    <definedName name="____________________Pa2">'[3]Paral. 2'!$E$1:$E$65536</definedName>
    <definedName name="____________________Pa3">'[3]Paral. 3'!$E$1:$E$65536</definedName>
    <definedName name="____________________Pa4">[3]Paral.4!$E$1:$E$65536</definedName>
    <definedName name="____________________Po2">[4]REAJUSTESACTA1PROVI!#REF!</definedName>
    <definedName name="___________________Cod1">#REF!</definedName>
    <definedName name="___________________Pa1">'[3]Paral. 1'!$E$1:$E$65536</definedName>
    <definedName name="___________________Pa2">'[3]Paral. 2'!$E$1:$E$65536</definedName>
    <definedName name="___________________Pa3">'[3]Paral. 3'!$E$1:$E$65536</definedName>
    <definedName name="___________________Pa4">[3]Paral.4!$E$1:$E$65536</definedName>
    <definedName name="___________________Po2">[4]REAJUSTESACTA1PROVI!#REF!</definedName>
    <definedName name="__________________Pa2">'[3]Paral. 2'!$E$1:$E$65536</definedName>
    <definedName name="__________________Pa3">'[3]Paral. 3'!$E$1:$E$65536</definedName>
    <definedName name="__________________Pa4">[3]Paral.4!$E$1:$E$65536</definedName>
    <definedName name="__________________Po2">[4]REAJUSTESACTA1PROVI!#REF!</definedName>
    <definedName name="_________________Cod1">#REF!</definedName>
    <definedName name="_________________Pa1">'[3]Paral. 1'!$E$1:$E$65536</definedName>
    <definedName name="_________________Pa2">'[3]Paral. 2'!$E$1:$E$65536</definedName>
    <definedName name="_________________Pa3">'[3]Paral. 3'!$E$1:$E$65536</definedName>
    <definedName name="_________________Pa4">[3]Paral.4!$E$1:$E$65536</definedName>
    <definedName name="_________________Po2">[4]REAJUSTESACTA1PROVI!#REF!</definedName>
    <definedName name="________________Pa2">'[3]Paral. 2'!$E$1:$E$65536</definedName>
    <definedName name="________________Pa3">'[3]Paral. 3'!$E$1:$E$65536</definedName>
    <definedName name="________________Pa4">[3]Paral.4!$E$1:$E$65536</definedName>
    <definedName name="________________Po2">[4]REAJUSTESACTA1PROVI!#REF!</definedName>
    <definedName name="_______________Cod1">#REF!</definedName>
    <definedName name="_______________Pa1">'[3]Paral. 1'!$E$1:$E$65536</definedName>
    <definedName name="_______________Pa2">'[3]Paral. 2'!$E$1:$E$65536</definedName>
    <definedName name="_______________Pa3">'[3]Paral. 3'!$E$1:$E$65536</definedName>
    <definedName name="_______________Pa4">[3]Paral.4!$E$1:$E$65536</definedName>
    <definedName name="_______________Po2">[4]REAJUSTESACTA1PROVI!#REF!</definedName>
    <definedName name="______________Pa2">'[3]Paral. 2'!$E$1:$E$65536</definedName>
    <definedName name="______________Pa3">'[3]Paral. 3'!$E$1:$E$65536</definedName>
    <definedName name="______________Pa4">[3]Paral.4!$E$1:$E$65536</definedName>
    <definedName name="______________Po2">[4]REAJUSTESACTA1PROVI!#REF!</definedName>
    <definedName name="_____________Cod1">#REF!</definedName>
    <definedName name="_____________Pa1">'[3]Paral. 1'!$E$1:$E$65536</definedName>
    <definedName name="_____________Pa2">'[3]Paral. 2'!$E$1:$E$65536</definedName>
    <definedName name="_____________Pa3">'[3]Paral. 3'!$E$1:$E$65536</definedName>
    <definedName name="_____________Pa4">[3]Paral.4!$E$1:$E$65536</definedName>
    <definedName name="____________Pa1">'[3]Paral. 1'!$E$1:$E$65536</definedName>
    <definedName name="____________Pa2">'[3]Paral. 2'!$E$1:$E$65536</definedName>
    <definedName name="____________Pa3">'[3]Paral. 3'!$E$1:$E$65536</definedName>
    <definedName name="____________Pa4">[3]Paral.4!$E$1:$E$65536</definedName>
    <definedName name="___________Pa1">'[3]Paral. 1'!$E$1:$E$65536</definedName>
    <definedName name="___________Pa2">'[3]Paral. 2'!$E$1:$E$65536</definedName>
    <definedName name="___________Pa3">'[3]Paral. 3'!$E$1:$E$65536</definedName>
    <definedName name="___________Pa4">[3]Paral.4!$E$1:$E$65536</definedName>
    <definedName name="__________Pa1">'[3]Paral. 1'!$E$1:$E$65536</definedName>
    <definedName name="__________Pa2">'[3]Paral. 2'!$E$1:$E$65536</definedName>
    <definedName name="__________Pa3">'[3]Paral. 3'!$E$1:$E$65536</definedName>
    <definedName name="__________Pa4">[3]Paral.4!$E$1:$E$65536</definedName>
    <definedName name="_________APU221">#REF!</definedName>
    <definedName name="_________APU465" localSheetId="1">[5]!absc</definedName>
    <definedName name="_________APU465" localSheetId="2">[5]!absc</definedName>
    <definedName name="_________APU465" localSheetId="3">[5]!absc</definedName>
    <definedName name="_________APU465" localSheetId="0">[5]!absc</definedName>
    <definedName name="_________APU465">[5]!absc</definedName>
    <definedName name="_________fei1">#REF!</definedName>
    <definedName name="_________fei10">#REF!</definedName>
    <definedName name="_________fei11">#REF!</definedName>
    <definedName name="_________fei12">#REF!</definedName>
    <definedName name="_________fei13">#REF!</definedName>
    <definedName name="_________fei14">#REF!</definedName>
    <definedName name="_________fei15">#REF!</definedName>
    <definedName name="_________fei16">#REF!</definedName>
    <definedName name="_________fei17">#REF!</definedName>
    <definedName name="_________fei18">#REF!</definedName>
    <definedName name="_________fei19">#REF!</definedName>
    <definedName name="_________fei2">#REF!</definedName>
    <definedName name="_________fei3">#REF!</definedName>
    <definedName name="_________fei4">#REF!</definedName>
    <definedName name="_________fei5">#REF!</definedName>
    <definedName name="_________fei6">#REF!</definedName>
    <definedName name="_________fei7">#REF!</definedName>
    <definedName name="_________fei8">#REF!</definedName>
    <definedName name="_________fei9">#REF!</definedName>
    <definedName name="_________Pa1">'[3]Paral. 1'!$E$1:$E$65536</definedName>
    <definedName name="_________Pa2">'[3]Paral. 2'!$E$1:$E$65536</definedName>
    <definedName name="_________Pa3">'[3]Paral. 3'!$E$1:$E$65536</definedName>
    <definedName name="_________Pa4">[3]Paral.4!$E$1:$E$65536</definedName>
    <definedName name="_________PJ50">#REF!</definedName>
    <definedName name="_________pj51">#REF!</definedName>
    <definedName name="________APU221">#REF!</definedName>
    <definedName name="________APU465" localSheetId="1">[5]!absc</definedName>
    <definedName name="________APU465" localSheetId="2">[5]!absc</definedName>
    <definedName name="________APU465" localSheetId="3">[5]!absc</definedName>
    <definedName name="________APU465" localSheetId="0">[5]!absc</definedName>
    <definedName name="________APU465">[5]!absc</definedName>
    <definedName name="________fei1">#REF!</definedName>
    <definedName name="________fei10">#REF!</definedName>
    <definedName name="________fei11">#REF!</definedName>
    <definedName name="________fei12">#REF!</definedName>
    <definedName name="________fei13">#REF!</definedName>
    <definedName name="________fei14">#REF!</definedName>
    <definedName name="________fei15">#REF!</definedName>
    <definedName name="________fei16">#REF!</definedName>
    <definedName name="________fei17">#REF!</definedName>
    <definedName name="________fei18">#REF!</definedName>
    <definedName name="________fei19">#REF!</definedName>
    <definedName name="________fei2">#REF!</definedName>
    <definedName name="________fei3">#REF!</definedName>
    <definedName name="________fei4">#REF!</definedName>
    <definedName name="________fei5">#REF!</definedName>
    <definedName name="________fei6">#REF!</definedName>
    <definedName name="________fei7">#REF!</definedName>
    <definedName name="________fei8">#REF!</definedName>
    <definedName name="________fei9">#REF!</definedName>
    <definedName name="________Pa1">'[3]Paral. 1'!$E$1:$E$65536</definedName>
    <definedName name="________Pa2">'[3]Paral. 2'!$E$1:$E$65536</definedName>
    <definedName name="________Pa3">'[3]Paral. 3'!$E$1:$E$65536</definedName>
    <definedName name="________Pa4">[3]Paral.4!$E$1:$E$65536</definedName>
    <definedName name="________PJ50">#REF!</definedName>
    <definedName name="________pj51">#REF!</definedName>
    <definedName name="________rc">#REF!</definedName>
    <definedName name="_______APU221">#REF!</definedName>
    <definedName name="_______APU465" localSheetId="1">[5]!absc</definedName>
    <definedName name="_______APU465" localSheetId="2">[5]!absc</definedName>
    <definedName name="_______APU465" localSheetId="3">[5]!absc</definedName>
    <definedName name="_______APU465" localSheetId="0">[5]!absc</definedName>
    <definedName name="_______APU465">[5]!absc</definedName>
    <definedName name="_______cua1">'[6]ALCANTARILLADO RAS'!$A$4:$B$14</definedName>
    <definedName name="_______DMD1">#REF!</definedName>
    <definedName name="_______fei1">#REF!</definedName>
    <definedName name="_______fei10">#REF!</definedName>
    <definedName name="_______fei11">#REF!</definedName>
    <definedName name="_______fei12">#REF!</definedName>
    <definedName name="_______fei13">#REF!</definedName>
    <definedName name="_______fei14">#REF!</definedName>
    <definedName name="_______fei15">#REF!</definedName>
    <definedName name="_______fei16">#REF!</definedName>
    <definedName name="_______fei17">#REF!</definedName>
    <definedName name="_______fei18">#REF!</definedName>
    <definedName name="_______fei19">#REF!</definedName>
    <definedName name="_______fei2">#REF!</definedName>
    <definedName name="_______fei3">#REF!</definedName>
    <definedName name="_______fei4">#REF!</definedName>
    <definedName name="_______fei5">#REF!</definedName>
    <definedName name="_______fei6">#REF!</definedName>
    <definedName name="_______fei7">#REF!</definedName>
    <definedName name="_______fei8">#REF!</definedName>
    <definedName name="_______fei9">#REF!</definedName>
    <definedName name="_______Pa1">'[3]Paral. 1'!$E$1:$E$65536</definedName>
    <definedName name="_______Pa2">'[3]Paral. 2'!$E$1:$E$65536</definedName>
    <definedName name="_______Pa3">'[3]Paral. 3'!$E$1:$E$65536</definedName>
    <definedName name="_______Pa4">[3]Paral.4!$E$1:$E$65536</definedName>
    <definedName name="_______PJ50">#REF!</definedName>
    <definedName name="_______pj51">#REF!</definedName>
    <definedName name="_______rc">#REF!</definedName>
    <definedName name="_______VPD1">[7]TARIFAS!$C$582</definedName>
    <definedName name="_______VPI1">[7]TARIFAS!$C$580</definedName>
    <definedName name="_______VRA1">[7]TARIFAS!$C$579</definedName>
    <definedName name="______APU221">#REF!</definedName>
    <definedName name="______APU465" localSheetId="1">[5]!absc</definedName>
    <definedName name="______APU465" localSheetId="2">[5]!absc</definedName>
    <definedName name="______APU465" localSheetId="3">[5]!absc</definedName>
    <definedName name="______APU465" localSheetId="0">[5]!absc</definedName>
    <definedName name="______APU465">[5]!absc</definedName>
    <definedName name="______cua1">'[6]ALCANTARILLADO RAS'!$A$4:$B$14</definedName>
    <definedName name="______DMD1">#REF!</definedName>
    <definedName name="______fei1">#REF!</definedName>
    <definedName name="______fei10">#REF!</definedName>
    <definedName name="______fei11">#REF!</definedName>
    <definedName name="______fei12">#REF!</definedName>
    <definedName name="______fei13">#REF!</definedName>
    <definedName name="______fei14">#REF!</definedName>
    <definedName name="______fei15">#REF!</definedName>
    <definedName name="______fei16">#REF!</definedName>
    <definedName name="______fei17">#REF!</definedName>
    <definedName name="______fei18">#REF!</definedName>
    <definedName name="______fei19">#REF!</definedName>
    <definedName name="______fei2">#REF!</definedName>
    <definedName name="______fei3">#REF!</definedName>
    <definedName name="______fei4">#REF!</definedName>
    <definedName name="______fei5">#REF!</definedName>
    <definedName name="______fei6">#REF!</definedName>
    <definedName name="______fei7">#REF!</definedName>
    <definedName name="______fei8">#REF!</definedName>
    <definedName name="______fei9">#REF!</definedName>
    <definedName name="______INF1">#REF!</definedName>
    <definedName name="______Pa1">'[3]Paral. 1'!$E$1:$E$65536</definedName>
    <definedName name="______Pa2">'[3]Paral. 2'!$E$1:$E$65536</definedName>
    <definedName name="______Pa3">'[3]Paral. 3'!$E$1:$E$65536</definedName>
    <definedName name="______Pa4">[3]Paral.4!$E$1:$E$65536</definedName>
    <definedName name="______PJ50">#REF!</definedName>
    <definedName name="______pj51">#REF!</definedName>
    <definedName name="______rc">#REF!</definedName>
    <definedName name="______VPD1">[7]TARIFAS!$C$582</definedName>
    <definedName name="______VPI1">[7]TARIFAS!$C$580</definedName>
    <definedName name="______VRA1">[7]TARIFAS!$C$579</definedName>
    <definedName name="_____APU221">#REF!</definedName>
    <definedName name="_____APU465" localSheetId="1">[5]!absc</definedName>
    <definedName name="_____APU465" localSheetId="2">[5]!absc</definedName>
    <definedName name="_____APU465" localSheetId="3">[5]!absc</definedName>
    <definedName name="_____APU465" localSheetId="0">[5]!absc</definedName>
    <definedName name="_____APU465">[5]!absc</definedName>
    <definedName name="_____cua1">'[6]ALCANTARILLADO RAS'!$A$4:$B$14</definedName>
    <definedName name="_____DMD1">#REF!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6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3">#REF!</definedName>
    <definedName name="_____EXC4">#REF!</definedName>
    <definedName name="_____EXC5">#REF!</definedName>
    <definedName name="_____EXC8">#REF!</definedName>
    <definedName name="_____EXC9">#REF!</definedName>
    <definedName name="_____fei1">#REF!</definedName>
    <definedName name="_____fei10">#REF!</definedName>
    <definedName name="_____fei11">#REF!</definedName>
    <definedName name="_____fei12">#REF!</definedName>
    <definedName name="_____fei13">#REF!</definedName>
    <definedName name="_____fei14">#REF!</definedName>
    <definedName name="_____fei15">#REF!</definedName>
    <definedName name="_____fei16">#REF!</definedName>
    <definedName name="_____fei17">#REF!</definedName>
    <definedName name="_____fei18">#REF!</definedName>
    <definedName name="_____fei19">#REF!</definedName>
    <definedName name="_____fei2">#REF!</definedName>
    <definedName name="_____fei3">#REF!</definedName>
    <definedName name="_____fei4">#REF!</definedName>
    <definedName name="_____fei5">#REF!</definedName>
    <definedName name="_____fei6">#REF!</definedName>
    <definedName name="_____fei7">#REF!</definedName>
    <definedName name="_____fei8">#REF!</definedName>
    <definedName name="_____fei9">#REF!</definedName>
    <definedName name="_____Pa1">'[3]Paral. 1'!$E$1:$E$65536</definedName>
    <definedName name="_____Pa2">'[3]Paral. 2'!$E$1:$E$65536</definedName>
    <definedName name="_____Pa3">'[3]Paral. 3'!$E$1:$E$65536</definedName>
    <definedName name="_____Pa4">[3]Paral.4!$E$1:$E$65536</definedName>
    <definedName name="_____PJ50">#REF!</definedName>
    <definedName name="_____pj51">#REF!</definedName>
    <definedName name="_____Po2">[4]REAJUSTESACTA1PROVI!#REF!</definedName>
    <definedName name="_____rc">#REF!</definedName>
    <definedName name="_____VPD1">[7]TARIFAS!$C$582</definedName>
    <definedName name="_____VPI1">[7]TARIFAS!$C$580</definedName>
    <definedName name="_____VRA1">[7]TARIFAS!$C$579</definedName>
    <definedName name="____APU221">#REF!</definedName>
    <definedName name="____APU465" localSheetId="1">[5]!absc</definedName>
    <definedName name="____APU465" localSheetId="2">[5]!absc</definedName>
    <definedName name="____APU465" localSheetId="3">[5]!absc</definedName>
    <definedName name="____APU465" localSheetId="0">[5]!absc</definedName>
    <definedName name="____APU465">[5]!absc</definedName>
    <definedName name="____cua1">'[6]ALCANTARILLADO RAS'!$A$4:$B$14</definedName>
    <definedName name="____DMD1">#REF!</definedName>
    <definedName name="____EXC2">#REF!</definedName>
    <definedName name="____EXC6">#REF!</definedName>
    <definedName name="____EXC7">#REF!</definedName>
    <definedName name="____fei1">#REF!</definedName>
    <definedName name="____fei10">#REF!</definedName>
    <definedName name="____fei11">#REF!</definedName>
    <definedName name="____fei12">#REF!</definedName>
    <definedName name="____fei13">#REF!</definedName>
    <definedName name="____fei14">#REF!</definedName>
    <definedName name="____fei15">#REF!</definedName>
    <definedName name="____fei16">#REF!</definedName>
    <definedName name="____fei17">#REF!</definedName>
    <definedName name="____fei18">#REF!</definedName>
    <definedName name="____fei19">#REF!</definedName>
    <definedName name="____fei2">#REF!</definedName>
    <definedName name="____fei3">#REF!</definedName>
    <definedName name="____fei4">#REF!</definedName>
    <definedName name="____fei5">#REF!</definedName>
    <definedName name="____fei6">#REF!</definedName>
    <definedName name="____fei7">#REF!</definedName>
    <definedName name="____fei8">#REF!</definedName>
    <definedName name="____fei9">#REF!</definedName>
    <definedName name="____Pa1">'[3]Paral. 1'!$E$1:$E$65536</definedName>
    <definedName name="____Pa2">'[3]Paral. 2'!$E$1:$E$65536</definedName>
    <definedName name="____Pa3">'[3]Paral. 3'!$E$1:$E$65536</definedName>
    <definedName name="____Pa4">[3]Paral.4!$E$1:$E$65536</definedName>
    <definedName name="____PJ50">#REF!</definedName>
    <definedName name="____pj51">#REF!</definedName>
    <definedName name="____rc">#REF!</definedName>
    <definedName name="____VPD1">[7]TARIFAS!$C$582</definedName>
    <definedName name="____VPI1">[7]TARIFAS!$C$580</definedName>
    <definedName name="____VRA1">[7]TARIFAS!$C$579</definedName>
    <definedName name="___Adi2">[8]Sábana!#REF!</definedName>
    <definedName name="___Adi3">[8]Sábana!#REF!</definedName>
    <definedName name="___Ady1">[9]Sábana!#REF!</definedName>
    <definedName name="___Ady2">[9]Sábana!#REF!</definedName>
    <definedName name="___Ady3">[9]Sábana!#REF!</definedName>
    <definedName name="___AFC1">[10]INV!$A$25:$D$28</definedName>
    <definedName name="___AFC3">[10]INV!$F$25:$I$28</definedName>
    <definedName name="___AFC5">[10]INV!$K$25:$N$28</definedName>
    <definedName name="___ALL4">#REF!</definedName>
    <definedName name="___Alt2">[8]Sábana!#REF!</definedName>
    <definedName name="___Alt3">[8]Sábana!#REF!</definedName>
    <definedName name="___And1">[9]Sábana!#REF!</definedName>
    <definedName name="___And2">[9]Sábana!#REF!</definedName>
    <definedName name="___And3">[9]Sábana!#REF!</definedName>
    <definedName name="___Ant2">[9]Sábana!#REF!</definedName>
    <definedName name="___Ant3">[9]Sábana!#REF!</definedName>
    <definedName name="___APU221">#REF!</definedName>
    <definedName name="___APU465" localSheetId="1">[5]!absc</definedName>
    <definedName name="___APU465" localSheetId="2">[5]!absc</definedName>
    <definedName name="___APU465" localSheetId="3">[5]!absc</definedName>
    <definedName name="___APU465" localSheetId="0">[5]!absc</definedName>
    <definedName name="___APU465">[5]!absc</definedName>
    <definedName name="___BGC1">[10]INV!$A$5:$D$8</definedName>
    <definedName name="___BGC3">[10]INV!$F$5:$I$8</definedName>
    <definedName name="___BGC5">[10]INV!$K$5:$N$8</definedName>
    <definedName name="___CAC1">[10]INV!$A$19:$D$22</definedName>
    <definedName name="___CAC3">[10]INV!$F$19:$I$22</definedName>
    <definedName name="___CAC5">[10]INV!$K$19:$N$22</definedName>
    <definedName name="___Cod1">#REF!</definedName>
    <definedName name="___Con1">[9]Sábana!#REF!</definedName>
    <definedName name="___Con2">[9]Sábana!#REF!</definedName>
    <definedName name="___CON2200">#REF!</definedName>
    <definedName name="___CON2500">#REF!</definedName>
    <definedName name="___Con3">[9]Sábana!#REF!</definedName>
    <definedName name="___con3000">#REF!</definedName>
    <definedName name="___cris">[9]Sábana!#REF!</definedName>
    <definedName name="___cua1">'[6]ALCANTARILLADO RAS'!$A$4:$B$14</definedName>
    <definedName name="___DMD1">#REF!</definedName>
    <definedName name="___Ega2">[9]Sábana!#REF!</definedName>
    <definedName name="___Ega3">[9]Sábana!#REF!</definedName>
    <definedName name="___Ele2">[9]Sábana!#REF!</definedName>
    <definedName name="___Ele3">[9]Sábana!#REF!</definedName>
    <definedName name="___Epm2">[9]Sábana!#REF!</definedName>
    <definedName name="___Epm3">[9]Sábana!#REF!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TR13">#REF!</definedName>
    <definedName name="___Exc1">[9]Sábana!#REF!</definedName>
    <definedName name="___EXC10">#REF!</definedName>
    <definedName name="___EXC11">#REF!</definedName>
    <definedName name="___EXC12">#REF!</definedName>
    <definedName name="___Exc2">[9]Sábana!#REF!</definedName>
    <definedName name="___Exc3">[9]Sábana!#REF!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f">[11]Cálculo!$B$67</definedName>
    <definedName name="___Inc1">[9]Sábana!#REF!</definedName>
    <definedName name="___Inc2">[9]Sábana!#REF!</definedName>
    <definedName name="___Inc3">[9]Sábana!#REF!</definedName>
    <definedName name="___INF1">#REF!</definedName>
    <definedName name="___Ing1">[9]Sábana!#REF!</definedName>
    <definedName name="___Ing2">[9]Sábana!#REF!</definedName>
    <definedName name="___Ing3">[9]Sábana!#REF!</definedName>
    <definedName name="___Jai1">[9]Sábana!#REF!</definedName>
    <definedName name="___Jai2">[9]Sábana!#REF!</definedName>
    <definedName name="___Jai3">[9]Sábana!#REF!</definedName>
    <definedName name="___MA2">#REF!</definedName>
    <definedName name="___MB1">[9]Sábana!#REF!</definedName>
    <definedName name="___MB2">[9]Sábana!#REF!</definedName>
    <definedName name="___MB3">[9]Sábana!#REF!</definedName>
    <definedName name="___mor15">#REF!</definedName>
    <definedName name="___MSC1">#REF!</definedName>
    <definedName name="___Ope1">[9]Sábana!#REF!</definedName>
    <definedName name="___Ope2">[9]Sábana!#REF!</definedName>
    <definedName name="___Ope3">[9]Sábana!#REF!</definedName>
    <definedName name="___Pa1">'[3]Paral. 1'!$E$1:$E$65536</definedName>
    <definedName name="___Pa2">'[3]Paral. 2'!$E$1:$E$65536</definedName>
    <definedName name="___Pa3">'[3]Paral. 3'!$E$1:$E$65536</definedName>
    <definedName name="___Pa4">[3]Paral.4!$E$1:$E$65536</definedName>
    <definedName name="___Pae1">[9]Sábana!#REF!</definedName>
    <definedName name="___Pae2">[9]Sábana!#REF!</definedName>
    <definedName name="___Pae3">[9]Sábana!#REF!</definedName>
    <definedName name="___PJ50">#REF!</definedName>
    <definedName name="___pj51">#REF!</definedName>
    <definedName name="___PRE1">#REF!</definedName>
    <definedName name="___PRE12">#REF!</definedName>
    <definedName name="___rc">#REF!</definedName>
    <definedName name="___Red1">[9]Sábana!#REF!</definedName>
    <definedName name="___Red2">[9]Sábana!#REF!</definedName>
    <definedName name="___Red3">[9]Sábana!#REF!</definedName>
    <definedName name="___SBC1">[10]INV!$A$12:$D$15</definedName>
    <definedName name="___SBC3">[10]INV!$F$12:$I$15</definedName>
    <definedName name="___SBC5">[10]INV!$K$12:$N$15</definedName>
    <definedName name="___Sum3">[9]Sábana!#REF!</definedName>
    <definedName name="___Tra1">[9]Sábana!#REF!</definedName>
    <definedName name="___Tra2">[9]Sábana!#REF!</definedName>
    <definedName name="___Tra3">[9]Sábana!#REF!</definedName>
    <definedName name="___VPD1">[7]TARIFAS!$C$582</definedName>
    <definedName name="___VPI1">[7]TARIFAS!$C$580</definedName>
    <definedName name="___VRA1">[7]TARIFAS!$C$579</definedName>
    <definedName name="___zzzz">[9]Sábana!#REF!</definedName>
    <definedName name="__123Graph_A" hidden="1">[12]G.G!#REF!</definedName>
    <definedName name="__123Graph_AGraph2" hidden="1">[12]G.G!#REF!</definedName>
    <definedName name="__123Graph_AMAIN" hidden="1">'[13]ETAPA 50 SMMLV'!#REF!</definedName>
    <definedName name="__123Graph_BMAIN" hidden="1">'[13]ETAPA 50 SMMLV'!#REF!</definedName>
    <definedName name="__123Graph_X" hidden="1">[12]G.G!#REF!</definedName>
    <definedName name="__123Graph_XMAIN" hidden="1">'[13]ETAPA 50 SMMLV'!#REF!</definedName>
    <definedName name="__1Sin_nombre">'[14]Control AVance'!$B$4:$K$226</definedName>
    <definedName name="__2008_Database">'[15]2008_Database Pate In'!#REF!</definedName>
    <definedName name="__A1">#REF!</definedName>
    <definedName name="__abr01">[16]Dólar!#REF!</definedName>
    <definedName name="__abr06">[16]Dólar!#REF!</definedName>
    <definedName name="__abr97">[16]Dólar!#REF!</definedName>
    <definedName name="__abr98">[16]Dólar!#REF!</definedName>
    <definedName name="__abr99">[16]Dólar!#REF!</definedName>
    <definedName name="__AFC1">[10]INV!$A$25:$D$28</definedName>
    <definedName name="__AFC3">[10]INV!$F$25:$I$28</definedName>
    <definedName name="__AFC5">[10]INV!$K$25:$N$28</definedName>
    <definedName name="__Afe1">'[15]2008 Database'!$D$2:$D$42,'[15]2008 Database'!$D$43:$D$43</definedName>
    <definedName name="__ago01">[16]Dólar!#REF!</definedName>
    <definedName name="__ago06">[16]Dólar!#REF!</definedName>
    <definedName name="__ago97">[16]Dólar!#REF!</definedName>
    <definedName name="__ago98">[16]Dólar!#REF!</definedName>
    <definedName name="__ago99">[16]Dólar!#REF!</definedName>
    <definedName name="__aiu2">[17]AIU!$J$105</definedName>
    <definedName name="__ALL4">#REF!</definedName>
    <definedName name="__APU221">#REF!</definedName>
    <definedName name="__APU465" localSheetId="1">[5]!absc</definedName>
    <definedName name="__APU465" localSheetId="2">[5]!absc</definedName>
    <definedName name="__APU465" localSheetId="3">[5]!absc</definedName>
    <definedName name="__APU465" localSheetId="0">[5]!absc</definedName>
    <definedName name="__APU465">[5]!absc</definedName>
    <definedName name="__BGC1">[10]INV!$A$5:$D$8</definedName>
    <definedName name="__BGC3">[10]INV!$F$5:$I$8</definedName>
    <definedName name="__BGC5">[10]INV!$K$5:$N$8</definedName>
    <definedName name="__Bid1">#REF!</definedName>
    <definedName name="__Bid2">#REF!</definedName>
    <definedName name="__Bid3">#REF!</definedName>
    <definedName name="__Bid4">#REF!</definedName>
    <definedName name="__CAC1">[10]INV!$A$19:$D$22</definedName>
    <definedName name="__CAC3">[10]INV!$F$19:$I$22</definedName>
    <definedName name="__CAC5">[10]INV!$K$19:$N$22</definedName>
    <definedName name="__CMU005" hidden="1">#REF!</definedName>
    <definedName name="__cmu05">#REF!</definedName>
    <definedName name="__Cod1">#REF!</definedName>
    <definedName name="__com06">[16]Gastos!#REF!</definedName>
    <definedName name="__CON123">'[18]Base Datos'!$B$8</definedName>
    <definedName name="__CON2200">#REF!</definedName>
    <definedName name="__CON2500">#REF!</definedName>
    <definedName name="__con3000">#REF!</definedName>
    <definedName name="__cua1">'[6]ALCANTARILLADO RAS'!$A$4:$B$14</definedName>
    <definedName name="__dic01">[16]Dólar!#REF!</definedName>
    <definedName name="__dic06">[16]Dólar!#REF!</definedName>
    <definedName name="__dic97">[16]Dólar!#REF!</definedName>
    <definedName name="__dic98">[16]Dólar!#REF!</definedName>
    <definedName name="__dic99">[16]Dólar!#REF!</definedName>
    <definedName name="__DMD1">#REF!</definedName>
    <definedName name="__ene01">[16]Dólar!#REF!</definedName>
    <definedName name="__ene03">[16]Dólar!#REF!</definedName>
    <definedName name="__ene06">[16]Dólar!#REF!</definedName>
    <definedName name="__ene97">[16]Dólar!#REF!</definedName>
    <definedName name="__ene98">[16]Dólar!#REF!</definedName>
    <definedName name="__ene99">[16]Dólar!#REF!</definedName>
    <definedName name="__EQP1">#REF!</definedName>
    <definedName name="__EQP10">#REF!</definedName>
    <definedName name="__EQP11">#REF!</definedName>
    <definedName name="__EQP12">#REF!</definedName>
    <definedName name="__EQP13">#REF!</definedName>
    <definedName name="__EQP14">#REF!</definedName>
    <definedName name="__EQP15">#REF!</definedName>
    <definedName name="__EQP16">#REF!</definedName>
    <definedName name="__EQP17">#REF!</definedName>
    <definedName name="__EQP18">#REF!</definedName>
    <definedName name="__EQP19">#REF!</definedName>
    <definedName name="__EQP2">#REF!</definedName>
    <definedName name="__EQP20">#REF!</definedName>
    <definedName name="__eqp27">#REF!</definedName>
    <definedName name="__EQP3">#REF!</definedName>
    <definedName name="__EQP4">#REF!</definedName>
    <definedName name="__EQP5">#REF!</definedName>
    <definedName name="__EQP6">#REF!</definedName>
    <definedName name="__EQP7">#REF!</definedName>
    <definedName name="__EQP8">#REF!</definedName>
    <definedName name="__EQP9">#REF!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23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TR13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exp06">[16]Gastos!#REF!</definedName>
    <definedName name="__f">[11]Cálculo!$B$67</definedName>
    <definedName name="__feb01">[16]Dólar!#REF!</definedName>
    <definedName name="__feb06">[16]Dólar!#REF!</definedName>
    <definedName name="__feb97">[16]Dólar!#REF!</definedName>
    <definedName name="__feb98">[16]Dólar!#REF!</definedName>
    <definedName name="__feb99">[16]Dólar!#REF!</definedName>
    <definedName name="__IPC2002">#REF!</definedName>
    <definedName name="__jul01">[16]Dólar!#REF!</definedName>
    <definedName name="__jul06">[16]Dólar!#REF!</definedName>
    <definedName name="__jul97">[16]Dólar!#REF!</definedName>
    <definedName name="__jul98">[16]Dólar!#REF!</definedName>
    <definedName name="__jul99">[16]Dólar!#REF!</definedName>
    <definedName name="__jun01">[16]Dólar!#REF!</definedName>
    <definedName name="__jun06">[16]Dólar!#REF!</definedName>
    <definedName name="__jun97">[16]Dólar!#REF!</definedName>
    <definedName name="__jun98">[16]Dólar!#REF!</definedName>
    <definedName name="__jun99">[16]Dólar!#REF!</definedName>
    <definedName name="__lgc1">[16]Gastos!#REF!</definedName>
    <definedName name="__lgc2">[16]Gastos!#REF!</definedName>
    <definedName name="__lgc3">[16]Gastos!#REF!</definedName>
    <definedName name="__LMO1">[19]MO!$A$2:$A$188</definedName>
    <definedName name="__M14">'[18]Base Datos'!$B$9</definedName>
    <definedName name="__MA2">#REF!</definedName>
    <definedName name="__mar01">[16]Dólar!#REF!</definedName>
    <definedName name="__mar06">[16]Dólar!#REF!</definedName>
    <definedName name="__mar97">[16]Dólar!#REF!</definedName>
    <definedName name="__mar98">[16]Dólar!#REF!</definedName>
    <definedName name="__mar99">[16]Dólar!#REF!</definedName>
    <definedName name="__MAT1">#REF!</definedName>
    <definedName name="__MAT10">#REF!</definedName>
    <definedName name="__MAT100">#REF!</definedName>
    <definedName name="__MAT101">#REF!</definedName>
    <definedName name="__MAT102">#REF!</definedName>
    <definedName name="__MAT103">#REF!</definedName>
    <definedName name="__MAT104">#REF!</definedName>
    <definedName name="__MAT105">#REF!</definedName>
    <definedName name="__MAT106">#REF!</definedName>
    <definedName name="__MAT107">#REF!</definedName>
    <definedName name="__MAT108">#REF!</definedName>
    <definedName name="__MAT109">#REF!</definedName>
    <definedName name="__MAT11">#REF!</definedName>
    <definedName name="__MAT110">#REF!</definedName>
    <definedName name="__MAT111">#REF!</definedName>
    <definedName name="__MAT1111">'[18]Base Datos'!$B$43</definedName>
    <definedName name="__MAT112">#REF!</definedName>
    <definedName name="__MAT113">#REF!</definedName>
    <definedName name="__MAT114">#REF!</definedName>
    <definedName name="__MAT115">#REF!</definedName>
    <definedName name="__MAT116">#REF!</definedName>
    <definedName name="__MAT117">#REF!</definedName>
    <definedName name="__MAT118">#REF!</definedName>
    <definedName name="__MAT119">#REF!</definedName>
    <definedName name="__MAT12">#REF!</definedName>
    <definedName name="__MAT120">#REF!</definedName>
    <definedName name="__MAT121">#REF!</definedName>
    <definedName name="__MAT122">#REF!</definedName>
    <definedName name="__MAT123">#REF!</definedName>
    <definedName name="__MAT124">#REF!</definedName>
    <definedName name="__MAT125">#REF!</definedName>
    <definedName name="__MAT126">#REF!</definedName>
    <definedName name="__MAT127">#REF!</definedName>
    <definedName name="__MAT128">#REF!</definedName>
    <definedName name="__MAT129">#REF!</definedName>
    <definedName name="__MAT13">#REF!</definedName>
    <definedName name="__MAT130">#REF!</definedName>
    <definedName name="__MAT131">#REF!</definedName>
    <definedName name="__MAT132">#REF!</definedName>
    <definedName name="__MAT133">#REF!</definedName>
    <definedName name="__MAT134">#REF!</definedName>
    <definedName name="__MAT135">#REF!</definedName>
    <definedName name="__MAT136">#REF!</definedName>
    <definedName name="__MAT137">#REF!</definedName>
    <definedName name="__MAT138">#REF!</definedName>
    <definedName name="__MAT139">#REF!</definedName>
    <definedName name="__MAT14">#REF!</definedName>
    <definedName name="__MAT140">#REF!</definedName>
    <definedName name="__MAT141">#REF!</definedName>
    <definedName name="__MAT142">#REF!</definedName>
    <definedName name="__MAT143">#REF!</definedName>
    <definedName name="__MAT144">#REF!</definedName>
    <definedName name="__MAT145">#REF!</definedName>
    <definedName name="__MAT146">#REF!</definedName>
    <definedName name="__MAT147">#REF!</definedName>
    <definedName name="__MAT148">#REF!</definedName>
    <definedName name="__MAT149">#REF!</definedName>
    <definedName name="__MAT15">#REF!</definedName>
    <definedName name="__MAT150">#REF!</definedName>
    <definedName name="__MAT151">#REF!</definedName>
    <definedName name="__MAT152">#REF!</definedName>
    <definedName name="__MAT153">#REF!</definedName>
    <definedName name="__MAT154">#REF!</definedName>
    <definedName name="__MAT155">#REF!</definedName>
    <definedName name="__MAT156">#REF!</definedName>
    <definedName name="__MAT157">#REF!</definedName>
    <definedName name="__MAT158">#REF!</definedName>
    <definedName name="__MAT159">#REF!</definedName>
    <definedName name="__MAT16">#REF!</definedName>
    <definedName name="__MAT160">#REF!</definedName>
    <definedName name="__MAT161">#REF!</definedName>
    <definedName name="__MAT162">#REF!</definedName>
    <definedName name="__MAT163">#REF!</definedName>
    <definedName name="__MAT164">#REF!</definedName>
    <definedName name="__MAT165">#REF!</definedName>
    <definedName name="__MAT166">#REF!</definedName>
    <definedName name="__MAT17">#REF!</definedName>
    <definedName name="__MAT170">'[20]Base Datos'!$B$212</definedName>
    <definedName name="__MAT171">'[20]Base Datos'!$B$213</definedName>
    <definedName name="__MAT18">#REF!</definedName>
    <definedName name="__MAT19">#REF!</definedName>
    <definedName name="__MAT2">#REF!</definedName>
    <definedName name="__MAT20">#REF!</definedName>
    <definedName name="__MAT21">#REF!</definedName>
    <definedName name="__MAT22">#REF!</definedName>
    <definedName name="__MAT23">#REF!</definedName>
    <definedName name="__MAT24">#REF!</definedName>
    <definedName name="__MAT25">#REF!</definedName>
    <definedName name="__MAT26">#REF!</definedName>
    <definedName name="__MAT27">#REF!</definedName>
    <definedName name="__MAT28">#REF!</definedName>
    <definedName name="__MAT29">#REF!</definedName>
    <definedName name="__MAT3">#REF!</definedName>
    <definedName name="__MAT30">#REF!</definedName>
    <definedName name="__MAT31">#REF!</definedName>
    <definedName name="__MAT32">#REF!</definedName>
    <definedName name="__MAT33">#REF!</definedName>
    <definedName name="__MAT34">#REF!</definedName>
    <definedName name="__MAT35">#REF!</definedName>
    <definedName name="__MAT36">#REF!</definedName>
    <definedName name="__MAT37">#REF!</definedName>
    <definedName name="__MAT38">#REF!</definedName>
    <definedName name="__MAT39">#REF!</definedName>
    <definedName name="__MAT4">#REF!</definedName>
    <definedName name="__MAT40">#REF!</definedName>
    <definedName name="__MAT41">#REF!</definedName>
    <definedName name="__MAT42">#REF!</definedName>
    <definedName name="__MAT43">#REF!</definedName>
    <definedName name="__MAT44">#REF!</definedName>
    <definedName name="__MAT45">#REF!</definedName>
    <definedName name="__MAT46">#REF!</definedName>
    <definedName name="__MAT47">#REF!</definedName>
    <definedName name="__MAT48">#REF!</definedName>
    <definedName name="__MAT49">#REF!</definedName>
    <definedName name="__MAT5">#REF!</definedName>
    <definedName name="__MAT50">#REF!</definedName>
    <definedName name="__MAT51">#REF!</definedName>
    <definedName name="__MAT52">#REF!</definedName>
    <definedName name="__MAT53">#REF!</definedName>
    <definedName name="__MAT54">#REF!</definedName>
    <definedName name="__MAT55">#REF!</definedName>
    <definedName name="__MAT56">#REF!</definedName>
    <definedName name="__MAT57">#REF!</definedName>
    <definedName name="__MAT58">#REF!</definedName>
    <definedName name="__MAT59">#REF!</definedName>
    <definedName name="__MAT6">#REF!</definedName>
    <definedName name="__MAT60">#REF!</definedName>
    <definedName name="__MAT61">#REF!</definedName>
    <definedName name="__MAT62">#REF!</definedName>
    <definedName name="__MAT63">#REF!</definedName>
    <definedName name="__MAT64">#REF!</definedName>
    <definedName name="__MAT65">#REF!</definedName>
    <definedName name="__MAT66">#REF!</definedName>
    <definedName name="__MAT67">#REF!</definedName>
    <definedName name="__MAT68">#REF!</definedName>
    <definedName name="__MAT69">#REF!</definedName>
    <definedName name="__MAT7">#REF!</definedName>
    <definedName name="__MAT70">#REF!</definedName>
    <definedName name="__MAT71">#REF!</definedName>
    <definedName name="__MAT72">#REF!</definedName>
    <definedName name="__MAT73">#REF!</definedName>
    <definedName name="__MAT74">#REF!</definedName>
    <definedName name="__MAT75">#REF!</definedName>
    <definedName name="__MAT76">#REF!</definedName>
    <definedName name="__MAT77">#REF!</definedName>
    <definedName name="__MAT78">#REF!</definedName>
    <definedName name="__MAT79">#REF!</definedName>
    <definedName name="__MAT8">#REF!</definedName>
    <definedName name="__MAT80">#REF!</definedName>
    <definedName name="__MAT81">#REF!</definedName>
    <definedName name="__MAT82">#REF!</definedName>
    <definedName name="__MAT83">#REF!</definedName>
    <definedName name="__MAT832">'[21]Base Datos'!$B$125</definedName>
    <definedName name="__MAT84">#REF!</definedName>
    <definedName name="__MAT85">#REF!</definedName>
    <definedName name="__MAT86">#REF!</definedName>
    <definedName name="__MAT87">#REF!</definedName>
    <definedName name="__MAT88">#REF!</definedName>
    <definedName name="__MAT89">#REF!</definedName>
    <definedName name="__MAT9">#REF!</definedName>
    <definedName name="__MAT90">#REF!</definedName>
    <definedName name="__MAT91">#REF!</definedName>
    <definedName name="__MAT92">#REF!</definedName>
    <definedName name="__MAT93">#REF!</definedName>
    <definedName name="__MAT94">#REF!</definedName>
    <definedName name="__MAT95">#REF!</definedName>
    <definedName name="__MAT96">#REF!</definedName>
    <definedName name="__MAT97">#REF!</definedName>
    <definedName name="__MAT98">#REF!</definedName>
    <definedName name="__MAT99">#REF!</definedName>
    <definedName name="__may01">[16]Dólar!#REF!</definedName>
    <definedName name="__may06">[16]Dólar!#REF!</definedName>
    <definedName name="__MAY88">'[22]Base Datos'!$B$11</definedName>
    <definedName name="__may97">[16]Dólar!#REF!</definedName>
    <definedName name="__may98">[16]Dólar!#REF!</definedName>
    <definedName name="__may99">[16]Dólar!#REF!</definedName>
    <definedName name="__MO1">#REF!</definedName>
    <definedName name="__MO10">#REF!</definedName>
    <definedName name="__MO2">#REF!</definedName>
    <definedName name="__MO3">#REF!</definedName>
    <definedName name="__MO4">#REF!</definedName>
    <definedName name="__MO5">#REF!</definedName>
    <definedName name="__MO6">#REF!</definedName>
    <definedName name="__MO7">#REF!</definedName>
    <definedName name="__MO8">#REF!</definedName>
    <definedName name="__MO9">#REF!</definedName>
    <definedName name="__mor15">#REF!</definedName>
    <definedName name="__Mux1">[23]CALCULO!$B$19</definedName>
    <definedName name="__Mux2">[23]CALCULO!$E$19</definedName>
    <definedName name="__Mux3">[23]CALCULO!$H$19</definedName>
    <definedName name="__Muy1">[23]CALCULO!$B$20</definedName>
    <definedName name="__Muy2">[23]CALCULO!$E$20</definedName>
    <definedName name="__Muy3">[23]CALCULO!$H$20</definedName>
    <definedName name="__MV1">#REF!</definedName>
    <definedName name="__MV10">#REF!</definedName>
    <definedName name="__MV11">#REF!</definedName>
    <definedName name="__MV12">#REF!</definedName>
    <definedName name="__MV13">#REF!</definedName>
    <definedName name="__MV14">#REF!</definedName>
    <definedName name="__MV15">#REF!</definedName>
    <definedName name="__MV16">#REF!</definedName>
    <definedName name="__MV17">#REF!</definedName>
    <definedName name="__MV18">#REF!</definedName>
    <definedName name="__MV19">#REF!</definedName>
    <definedName name="__MV2">#REF!</definedName>
    <definedName name="__MV20">#REF!</definedName>
    <definedName name="__MV3">#REF!</definedName>
    <definedName name="__MV4">#REF!</definedName>
    <definedName name="__MV5">#REF!</definedName>
    <definedName name="__MV6">#REF!</definedName>
    <definedName name="__MV7">#REF!</definedName>
    <definedName name="__MV8">#REF!</definedName>
    <definedName name="__MV9">#REF!</definedName>
    <definedName name="__nov01">[16]Dólar!#REF!</definedName>
    <definedName name="__nov06">[16]Dólar!#REF!</definedName>
    <definedName name="__nov97">[16]Dólar!#REF!</definedName>
    <definedName name="__nov98">[16]Dólar!#REF!</definedName>
    <definedName name="__nov99">[16]Dólar!#REF!</definedName>
    <definedName name="__occ1">[16]Gastos!#REF!</definedName>
    <definedName name="__occ2">[16]Gastos!#REF!</definedName>
    <definedName name="__oct01">[16]Dólar!#REF!</definedName>
    <definedName name="__oct06">[16]Dólar!#REF!</definedName>
    <definedName name="__oct97">[16]Dólar!#REF!</definedName>
    <definedName name="__oct98">[16]Dólar!#REF!</definedName>
    <definedName name="__oct99">[16]Dólar!#REF!</definedName>
    <definedName name="__Pa1">'[3]Paral. 1'!$E$1:$E$65536</definedName>
    <definedName name="__Pa2">'[3]Paral. 2'!$E$1:$E$65536</definedName>
    <definedName name="__Pa3">'[3]Paral. 3'!$E$1:$E$65536</definedName>
    <definedName name="__Pa4">[3]Paral.4!$E$1:$E$65536</definedName>
    <definedName name="__PJ50">#REF!</definedName>
    <definedName name="__pj51">#REF!</definedName>
    <definedName name="__POR1">#REF!</definedName>
    <definedName name="__POR2">#REF!</definedName>
    <definedName name="__POR3">#REF!</definedName>
    <definedName name="__POR4">#REF!</definedName>
    <definedName name="__POR5">#REF!</definedName>
    <definedName name="__PRE1">#REF!</definedName>
    <definedName name="__PRE12">#REF!</definedName>
    <definedName name="__Pu1">[23]CALCULO!$B$18</definedName>
    <definedName name="__Pu2">[23]CALCULO!$E$18</definedName>
    <definedName name="__Pu3">[23]CALCULO!$H$18</definedName>
    <definedName name="__rc">#REF!</definedName>
    <definedName name="__SBC1">[10]INV!$A$12:$D$15</definedName>
    <definedName name="__SBC3">[10]INV!$F$12:$I$15</definedName>
    <definedName name="__SBC5">[10]INV!$K$12:$N$15</definedName>
    <definedName name="__sep01">[16]Dólar!#REF!</definedName>
    <definedName name="__sep06">[16]Dólar!#REF!</definedName>
    <definedName name="__sep97">[16]Dólar!#REF!</definedName>
    <definedName name="__sep98">[16]Dólar!#REF!</definedName>
    <definedName name="__sep99">[16]Dólar!#REF!</definedName>
    <definedName name="__tab1">#REF!</definedName>
    <definedName name="__tab2">#REF!</definedName>
    <definedName name="__tab3">#REF!</definedName>
    <definedName name="__TAB4">#REF!</definedName>
    <definedName name="__tf3813">#REF!</definedName>
    <definedName name="__VPD1">[7]TARIFAS!$C$582</definedName>
    <definedName name="__VPI1">[7]TARIFAS!$C$580</definedName>
    <definedName name="__VRA1">[7]TARIFAS!$C$579</definedName>
    <definedName name="__Vu1">[23]CALCULO!$B$23</definedName>
    <definedName name="__Vu2">[23]CALCULO!$E$23</definedName>
    <definedName name="__Vu3">[23]CALCULO!$H$23</definedName>
    <definedName name="__xlfn.BAHTTEXT" hidden="1">#NAME?</definedName>
    <definedName name="_1.10">[24]UNIT081!#REF!</definedName>
    <definedName name="_1.11">[24]UNIT081!#REF!</definedName>
    <definedName name="_1.12">[24]UNIT081!#REF!</definedName>
    <definedName name="_1.13">[24]UNIT081!#REF!</definedName>
    <definedName name="_1.14">[24]UNIT081!#REF!</definedName>
    <definedName name="_1.15">[24]UNIT081!#REF!</definedName>
    <definedName name="_1.16">[24]UNIT081!#REF!</definedName>
    <definedName name="_1.17">[24]UNIT081!#REF!</definedName>
    <definedName name="_1.18">[24]UNIT081!#REF!</definedName>
    <definedName name="_1.19">[24]UNIT081!#REF!</definedName>
    <definedName name="_1.20">[24]UNIT081!#REF!</definedName>
    <definedName name="_1Sin_nombre">#REF!</definedName>
    <definedName name="_2_10">[24]UNIT081!#REF!</definedName>
    <definedName name="_2_11">[24]UNIT081!#REF!</definedName>
    <definedName name="_2_12">[24]UNIT081!#REF!</definedName>
    <definedName name="_2_13">[24]UNIT081!#REF!</definedName>
    <definedName name="_2_14">[24]UNIT081!#REF!</definedName>
    <definedName name="_2_15">[24]UNIT081!#REF!</definedName>
    <definedName name="_2_16">[24]UNIT081!#REF!</definedName>
    <definedName name="_2_17">[24]UNIT081!#REF!</definedName>
    <definedName name="_2_18">[24]UNIT081!#REF!</definedName>
    <definedName name="_3_10_1">[24]UNIT081!#REF!</definedName>
    <definedName name="_3_10_2">[24]UNIT081!#REF!</definedName>
    <definedName name="_3_10_3">[24]UNIT081!#REF!</definedName>
    <definedName name="_3_10_4">[24]UNIT081!#REF!</definedName>
    <definedName name="_3_10_5">[24]UNIT081!#REF!</definedName>
    <definedName name="_3_11">[24]UNIT081!#REF!</definedName>
    <definedName name="_4_10">[24]UNIT081!#REF!</definedName>
    <definedName name="_4_11">[24]UNIT081!#REF!</definedName>
    <definedName name="_4_12">[24]UNIT081!#REF!</definedName>
    <definedName name="_5">[24]UNIT081!#REF!</definedName>
    <definedName name="_5_10">[24]UNIT081!#REF!</definedName>
    <definedName name="_5_11">[24]UNIT081!#REF!</definedName>
    <definedName name="_5_12">[24]UNIT081!#REF!</definedName>
    <definedName name="_5_13">[24]UNIT081!#REF!</definedName>
    <definedName name="_5_14">[24]UNIT081!#REF!</definedName>
    <definedName name="_5_15">[24]UNIT081!#REF!</definedName>
    <definedName name="_5_16">[24]UNIT081!#REF!</definedName>
    <definedName name="_5_17">[24]UNIT081!#REF!</definedName>
    <definedName name="_5_18">[24]UNIT081!#REF!</definedName>
    <definedName name="_5_19">[24]UNIT081!#REF!</definedName>
    <definedName name="_5_20">[24]UNIT081!#REF!</definedName>
    <definedName name="_5_21">[24]UNIT081!#REF!</definedName>
    <definedName name="_5_22">[24]UNIT081!#REF!</definedName>
    <definedName name="_A1">#REF!</definedName>
    <definedName name="_A115042">#REF!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di2">[8]Sábana!#REF!</definedName>
    <definedName name="_Adi3">[8]Sábana!#REF!</definedName>
    <definedName name="_Ady1">[9]Sábana!#REF!</definedName>
    <definedName name="_Ady2">[9]Sábana!#REF!</definedName>
    <definedName name="_Ady3">[9]Sábana!#REF!</definedName>
    <definedName name="_AFC1">[10]INV!$A$25:$D$28</definedName>
    <definedName name="_AFC3">[10]INV!$F$25:$I$28</definedName>
    <definedName name="_AFC5">[10]INV!$K$25:$N$28</definedName>
    <definedName name="_Afe1">'[25]2007 Database'!$E$2:$E$171,'[25]2007 Database'!$E$171:$E$172</definedName>
    <definedName name="_aiu2">[17]AIU!$J$105</definedName>
    <definedName name="_ALL4">#REF!</definedName>
    <definedName name="_Alt2">[8]Sábana!#REF!</definedName>
    <definedName name="_Alt3">[8]Sábana!#REF!</definedName>
    <definedName name="_And1">[9]Sábana!#REF!</definedName>
    <definedName name="_And2">[9]Sábana!#REF!</definedName>
    <definedName name="_And3">[9]Sábana!#REF!</definedName>
    <definedName name="_Ant2">[9]Sábana!#REF!</definedName>
    <definedName name="_Ant3">[9]Sábana!#REF!</definedName>
    <definedName name="_APU221">#REF!</definedName>
    <definedName name="_APU3">#REF!</definedName>
    <definedName name="_APU465" localSheetId="1">[5]!absc</definedName>
    <definedName name="_APU465" localSheetId="2">[5]!absc</definedName>
    <definedName name="_APU465" localSheetId="3">[5]!absc</definedName>
    <definedName name="_APU465" localSheetId="0">[5]!absc</definedName>
    <definedName name="_APU465">[5]!absc</definedName>
    <definedName name="_B104067">#REF!</definedName>
    <definedName name="_B110111">#REF!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93008">#REF!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[10]INV!$A$5:$D$8</definedName>
    <definedName name="_BGC3">[10]INV!$F$5:$I$8</definedName>
    <definedName name="_BGC5">[10]INV!$K$5:$N$8</definedName>
    <definedName name="_CAC1">[10]INV!$A$19:$D$22</definedName>
    <definedName name="_CAC3">[10]INV!$F$19:$I$22</definedName>
    <definedName name="_CAC5">[10]INV!$K$19:$N$22</definedName>
    <definedName name="_CAP1">#REF!</definedName>
    <definedName name="_CMU005" hidden="1">#REF!</definedName>
    <definedName name="_cmu05">#REF!</definedName>
    <definedName name="_Cod1">#REF!</definedName>
    <definedName name="_Con1">[9]Sábana!#REF!</definedName>
    <definedName name="_CON123">'[18]Base Datos'!$B$8</definedName>
    <definedName name="_Con2">[9]Sábana!#REF!</definedName>
    <definedName name="_CON2200">#REF!</definedName>
    <definedName name="_CON2500">#REF!</definedName>
    <definedName name="_Con3">[9]Sábana!#REF!</definedName>
    <definedName name="_con3000">#REF!</definedName>
    <definedName name="_cua1">'[6]ALCANTARILLADO RAS'!$A$4:$B$14</definedName>
    <definedName name="_D128899">#REF!</definedName>
    <definedName name="_D77032">#REF!</definedName>
    <definedName name="_DMD1">#REF!</definedName>
    <definedName name="_E113701">#REF!</definedName>
    <definedName name="_Ega2">[9]Sábana!#REF!</definedName>
    <definedName name="_Ega3">[9]Sábana!#REF!</definedName>
    <definedName name="_Ele2">[9]Sábana!#REF!</definedName>
    <definedName name="_Ele3">[9]Sábana!#REF!</definedName>
    <definedName name="_Epm2">[9]Sábana!#REF!</definedName>
    <definedName name="_Epm3">[9]Sábana!#REF!</definedName>
    <definedName name="_EQP1">#REF!</definedName>
    <definedName name="_EQP10">#REF!</definedName>
    <definedName name="_EQP11">#REF!</definedName>
    <definedName name="_EQP12">#REF!</definedName>
    <definedName name="_EQP13">#REF!</definedName>
    <definedName name="_EQP14">#REF!</definedName>
    <definedName name="_EQP15">#REF!</definedName>
    <definedName name="_EQP16">#REF!</definedName>
    <definedName name="_EQP17">#REF!</definedName>
    <definedName name="_EQP18">#REF!</definedName>
    <definedName name="_EQP19">#REF!</definedName>
    <definedName name="_EQP2">#REF!</definedName>
    <definedName name="_EQP20">#REF!</definedName>
    <definedName name="_eqp27">#REF!</definedName>
    <definedName name="_EQP3">#REF!</definedName>
    <definedName name="_EQP4">#REF!</definedName>
    <definedName name="_EQP5">#REF!</definedName>
    <definedName name="_EQP6">#REF!</definedName>
    <definedName name="_EQP7">#REF!</definedName>
    <definedName name="_EQP8">#REF!</definedName>
    <definedName name="_EQP9">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23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TR13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 hidden="1">#REF!</definedName>
    <definedName name="_fcv1">#REF!</definedName>
    <definedName name="_FEB1">#REF!</definedName>
    <definedName name="_fei1">#REF!</definedName>
    <definedName name="_fei10">#REF!</definedName>
    <definedName name="_fei11">#REF!</definedName>
    <definedName name="_fei12">#REF!</definedName>
    <definedName name="_fei13">#REF!</definedName>
    <definedName name="_fei14">#REF!</definedName>
    <definedName name="_fei15">#REF!</definedName>
    <definedName name="_fei16">#REF!</definedName>
    <definedName name="_fei17">#REF!</definedName>
    <definedName name="_fei18">#REF!</definedName>
    <definedName name="_fei19">#REF!</definedName>
    <definedName name="_fei2">#REF!</definedName>
    <definedName name="_fei3">#REF!</definedName>
    <definedName name="_fei4">#REF!</definedName>
    <definedName name="_fei5">#REF!</definedName>
    <definedName name="_fei6">#REF!</definedName>
    <definedName name="_fei7">#REF!</definedName>
    <definedName name="_fei8">#REF!</definedName>
    <definedName name="_fei9">#REF!</definedName>
    <definedName name="_Fill" hidden="1">#REF!</definedName>
    <definedName name="_G118050">#REF!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191456">#REF!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nc1">[9]Sábana!#REF!</definedName>
    <definedName name="_Inc2">[9]Sábana!#REF!</definedName>
    <definedName name="_Inc3">[9]Sábana!#REF!</definedName>
    <definedName name="_INF1">#REF!</definedName>
    <definedName name="_Ing1">[9]Sábana!#REF!</definedName>
    <definedName name="_Ing2">[9]Sábana!#REF!</definedName>
    <definedName name="_Ing3">[9]Sábana!#REF!</definedName>
    <definedName name="_IPC2002">#REF!</definedName>
    <definedName name="_Jai1">[9]Sábana!#REF!</definedName>
    <definedName name="_Jai2">[9]Sábana!#REF!</definedName>
    <definedName name="_Jai3">[9]Sábana!#REF!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[2]INSUMOS!#REF!</definedName>
    <definedName name="_Key2" hidden="1">#REF!</definedName>
    <definedName name="_kjk6" hidden="1">{"TAB1",#N/A,TRUE,"GENERAL";"TAB2",#N/A,TRUE,"GENERAL";"TAB3",#N/A,TRUE,"GENERAL";"TAB4",#N/A,TRUE,"GENERAL";"TAB5",#N/A,TRUE,"GENERAL"}</definedName>
    <definedName name="_LMO1">[19]MO!$A$2:$A$188</definedName>
    <definedName name="_M14">'[18]Base Datos'!$B$9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R01">#REF!</definedName>
    <definedName name="_MAT1">#REF!</definedName>
    <definedName name="_MAT10">#REF!</definedName>
    <definedName name="_MAT100">#REF!</definedName>
    <definedName name="_MAT101">#REF!</definedName>
    <definedName name="_MAT102">#REF!</definedName>
    <definedName name="_MAT103">#REF!</definedName>
    <definedName name="_MAT104">#REF!</definedName>
    <definedName name="_MAT105">#REF!</definedName>
    <definedName name="_MAT106">#REF!</definedName>
    <definedName name="_MAT107">#REF!</definedName>
    <definedName name="_MAT108">#REF!</definedName>
    <definedName name="_MAT109">#REF!</definedName>
    <definedName name="_MAT11">#REF!</definedName>
    <definedName name="_MAT110">#REF!</definedName>
    <definedName name="_MAT111">#REF!</definedName>
    <definedName name="_MAT1111">'[18]Base Datos'!$B$43</definedName>
    <definedName name="_MAT112">#REF!</definedName>
    <definedName name="_MAT113">#REF!</definedName>
    <definedName name="_MAT114">#REF!</definedName>
    <definedName name="_MAT115">#REF!</definedName>
    <definedName name="_MAT116">#REF!</definedName>
    <definedName name="_MAT117">#REF!</definedName>
    <definedName name="_MAT118">#REF!</definedName>
    <definedName name="_MAT119">#REF!</definedName>
    <definedName name="_MAT12">#REF!</definedName>
    <definedName name="_MAT120">#REF!</definedName>
    <definedName name="_MAT121">#REF!</definedName>
    <definedName name="_MAT122">#REF!</definedName>
    <definedName name="_MAT123">#REF!</definedName>
    <definedName name="_MAT124">#REF!</definedName>
    <definedName name="_MAT125">#REF!</definedName>
    <definedName name="_MAT126">#REF!</definedName>
    <definedName name="_MAT127">#REF!</definedName>
    <definedName name="_MAT128">#REF!</definedName>
    <definedName name="_MAT129">#REF!</definedName>
    <definedName name="_MAT13">#REF!</definedName>
    <definedName name="_MAT130">#REF!</definedName>
    <definedName name="_MAT131">#REF!</definedName>
    <definedName name="_MAT132">#REF!</definedName>
    <definedName name="_MAT133">#REF!</definedName>
    <definedName name="_MAT134">#REF!</definedName>
    <definedName name="_MAT135">#REF!</definedName>
    <definedName name="_MAT136">#REF!</definedName>
    <definedName name="_MAT137">#REF!</definedName>
    <definedName name="_MAT138">#REF!</definedName>
    <definedName name="_MAT139">#REF!</definedName>
    <definedName name="_MAT14">#REF!</definedName>
    <definedName name="_MAT140">#REF!</definedName>
    <definedName name="_MAT141">#REF!</definedName>
    <definedName name="_MAT142">#REF!</definedName>
    <definedName name="_MAT143">#REF!</definedName>
    <definedName name="_MAT144">#REF!</definedName>
    <definedName name="_MAT145">#REF!</definedName>
    <definedName name="_MAT146">#REF!</definedName>
    <definedName name="_MAT147">#REF!</definedName>
    <definedName name="_MAT148">#REF!</definedName>
    <definedName name="_MAT149">#REF!</definedName>
    <definedName name="_MAT15">#REF!</definedName>
    <definedName name="_MAT150">#REF!</definedName>
    <definedName name="_MAT151">#REF!</definedName>
    <definedName name="_MAT152">#REF!</definedName>
    <definedName name="_MAT153">#REF!</definedName>
    <definedName name="_MAT154">#REF!</definedName>
    <definedName name="_MAT155">#REF!</definedName>
    <definedName name="_MAT156">#REF!</definedName>
    <definedName name="_MAT157">#REF!</definedName>
    <definedName name="_MAT158">#REF!</definedName>
    <definedName name="_MAT159">#REF!</definedName>
    <definedName name="_MAT16">#REF!</definedName>
    <definedName name="_MAT160">#REF!</definedName>
    <definedName name="_MAT161">#REF!</definedName>
    <definedName name="_MAT162">#REF!</definedName>
    <definedName name="_MAT163">#REF!</definedName>
    <definedName name="_MAT164">#REF!</definedName>
    <definedName name="_MAT165">#REF!</definedName>
    <definedName name="_MAT166">#REF!</definedName>
    <definedName name="_MAT17">#REF!</definedName>
    <definedName name="_MAT170">'[20]Base Datos'!$B$212</definedName>
    <definedName name="_MAT171">'[20]Base Datos'!$B$213</definedName>
    <definedName name="_MAT18">#REF!</definedName>
    <definedName name="_MAT19">#REF!</definedName>
    <definedName name="_MAT2">#REF!</definedName>
    <definedName name="_MAT20">#REF!</definedName>
    <definedName name="_MAT21">#REF!</definedName>
    <definedName name="_MAT22">#REF!</definedName>
    <definedName name="_MAT23">#REF!</definedName>
    <definedName name="_MAT24">#REF!</definedName>
    <definedName name="_MAT25">#REF!</definedName>
    <definedName name="_MAT26">#REF!</definedName>
    <definedName name="_MAT27">#REF!</definedName>
    <definedName name="_MAT28">#REF!</definedName>
    <definedName name="_MAT29">#REF!</definedName>
    <definedName name="_MAT3">#REF!</definedName>
    <definedName name="_MAT30">#REF!</definedName>
    <definedName name="_MAT31">#REF!</definedName>
    <definedName name="_MAT32">#REF!</definedName>
    <definedName name="_MAT33">#REF!</definedName>
    <definedName name="_MAT34">#REF!</definedName>
    <definedName name="_MAT35">#REF!</definedName>
    <definedName name="_MAT36">#REF!</definedName>
    <definedName name="_MAT37">#REF!</definedName>
    <definedName name="_MAT38">#REF!</definedName>
    <definedName name="_MAT39">#REF!</definedName>
    <definedName name="_MAT4">#REF!</definedName>
    <definedName name="_MAT40">#REF!</definedName>
    <definedName name="_MAT41">#REF!</definedName>
    <definedName name="_MAT42">#REF!</definedName>
    <definedName name="_MAT43">#REF!</definedName>
    <definedName name="_MAT44">#REF!</definedName>
    <definedName name="_MAT45">#REF!</definedName>
    <definedName name="_MAT46">#REF!</definedName>
    <definedName name="_MAT47">#REF!</definedName>
    <definedName name="_MAT48">#REF!</definedName>
    <definedName name="_MAT49">#REF!</definedName>
    <definedName name="_MAT5">#REF!</definedName>
    <definedName name="_MAT50">#REF!</definedName>
    <definedName name="_MAT51">#REF!</definedName>
    <definedName name="_MAT52">#REF!</definedName>
    <definedName name="_MAT53">#REF!</definedName>
    <definedName name="_MAT54">#REF!</definedName>
    <definedName name="_MAT55">#REF!</definedName>
    <definedName name="_MAT56">#REF!</definedName>
    <definedName name="_MAT57">#REF!</definedName>
    <definedName name="_MAT58">#REF!</definedName>
    <definedName name="_MAT59">#REF!</definedName>
    <definedName name="_MAT6">#REF!</definedName>
    <definedName name="_MAT60">#REF!</definedName>
    <definedName name="_MAT61">#REF!</definedName>
    <definedName name="_MAT62">#REF!</definedName>
    <definedName name="_MAT63">#REF!</definedName>
    <definedName name="_MAT64">#REF!</definedName>
    <definedName name="_MAT65">#REF!</definedName>
    <definedName name="_MAT66">#REF!</definedName>
    <definedName name="_MAT67">#REF!</definedName>
    <definedName name="_MAT68">#REF!</definedName>
    <definedName name="_MAT69">#REF!</definedName>
    <definedName name="_MAT7">#REF!</definedName>
    <definedName name="_MAT70">#REF!</definedName>
    <definedName name="_MAT71">#REF!</definedName>
    <definedName name="_MAT72">#REF!</definedName>
    <definedName name="_MAT73">#REF!</definedName>
    <definedName name="_MAT74">#REF!</definedName>
    <definedName name="_MAT75">#REF!</definedName>
    <definedName name="_MAT76">#REF!</definedName>
    <definedName name="_MAT77">#REF!</definedName>
    <definedName name="_MAT78">#REF!</definedName>
    <definedName name="_MAT79">#REF!</definedName>
    <definedName name="_MAT8">#REF!</definedName>
    <definedName name="_MAT80">#REF!</definedName>
    <definedName name="_MAT81">#REF!</definedName>
    <definedName name="_MAT82">#REF!</definedName>
    <definedName name="_MAT83">#REF!</definedName>
    <definedName name="_MAT832">'[21]Base Datos'!$B$125</definedName>
    <definedName name="_MAT84">#REF!</definedName>
    <definedName name="_MAT85">#REF!</definedName>
    <definedName name="_MAT86">#REF!</definedName>
    <definedName name="_MAT87">#REF!</definedName>
    <definedName name="_MAT88">#REF!</definedName>
    <definedName name="_MAT89">#REF!</definedName>
    <definedName name="_MAT9">#REF!</definedName>
    <definedName name="_MAT90">#REF!</definedName>
    <definedName name="_MAT91">#REF!</definedName>
    <definedName name="_MAT92">#REF!</definedName>
    <definedName name="_MAT93">#REF!</definedName>
    <definedName name="_MAT94">#REF!</definedName>
    <definedName name="_MAT95">#REF!</definedName>
    <definedName name="_MAT96">#REF!</definedName>
    <definedName name="_MAT97">#REF!</definedName>
    <definedName name="_MAT98">#REF!</definedName>
    <definedName name="_MAT99">#REF!</definedName>
    <definedName name="_MAY88">'[22]Base Datos'!$B$11</definedName>
    <definedName name="_MB1">[9]Sábana!#REF!</definedName>
    <definedName name="_MB2">[9]Sábana!#REF!</definedName>
    <definedName name="_MB3">[9]Sábana!#REF!</definedName>
    <definedName name="_MO1">#REF!</definedName>
    <definedName name="_MO10">#REF!</definedName>
    <definedName name="_MO2">#REF!</definedName>
    <definedName name="_MO3">#REF!</definedName>
    <definedName name="_MO4">#REF!</definedName>
    <definedName name="_MO5">#REF!</definedName>
    <definedName name="_MO6">#REF!</definedName>
    <definedName name="_MO7">#REF!</definedName>
    <definedName name="_MO8">#REF!</definedName>
    <definedName name="_MO9">#REF!</definedName>
    <definedName name="_mor15">#REF!</definedName>
    <definedName name="_MSC1">#REF!</definedName>
    <definedName name="_Mux1">[23]CALCULO!$B$19</definedName>
    <definedName name="_Mux2">[23]CALCULO!$E$19</definedName>
    <definedName name="_Mux3">[23]CALCULO!$H$19</definedName>
    <definedName name="_Muy1">[23]CALCULO!$B$20</definedName>
    <definedName name="_Muy2">[23]CALCULO!$E$20</definedName>
    <definedName name="_Muy3">[23]CALCULO!$H$20</definedName>
    <definedName name="_MV1">#REF!</definedName>
    <definedName name="_MV10">#REF!</definedName>
    <definedName name="_MV11">#REF!</definedName>
    <definedName name="_MV12">#REF!</definedName>
    <definedName name="_MV13">#REF!</definedName>
    <definedName name="_MV14">#REF!</definedName>
    <definedName name="_MV15">#REF!</definedName>
    <definedName name="_MV16">#REF!</definedName>
    <definedName name="_MV17">#REF!</definedName>
    <definedName name="_MV18">#REF!</definedName>
    <definedName name="_MV19">#REF!</definedName>
    <definedName name="_MV2">#REF!</definedName>
    <definedName name="_MV20">#REF!</definedName>
    <definedName name="_MV3">#REF!</definedName>
    <definedName name="_MV4">#REF!</definedName>
    <definedName name="_MV5">#REF!</definedName>
    <definedName name="_MV6">#REF!</definedName>
    <definedName name="_MV7">#REF!</definedName>
    <definedName name="_MV8">#REF!</definedName>
    <definedName name="_MV9">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oa2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pe1">[9]Sábana!#REF!</definedName>
    <definedName name="_Ope2">[9]Sábana!#REF!</definedName>
    <definedName name="_Ope3">[9]Sábana!#REF!</definedName>
    <definedName name="_Order1" hidden="1">255</definedName>
    <definedName name="_Order2" hidden="1">255</definedName>
    <definedName name="_ORO10">#REF!</definedName>
    <definedName name="_ORO11">#REF!</definedName>
    <definedName name="_ORO12">#REF!</definedName>
    <definedName name="_ORO13">#REF!</definedName>
    <definedName name="_ORO14">#REF!</definedName>
    <definedName name="_ORO15">#REF!</definedName>
    <definedName name="_ORO16">#REF!</definedName>
    <definedName name="_ORO17">#REF!</definedName>
    <definedName name="_ORO18">#REF!</definedName>
    <definedName name="_ORO19">#REF!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'[3]Paral. 1'!$E:$E</definedName>
    <definedName name="_Pa2">'[3]Paral. 2'!$E$1:$E$65536</definedName>
    <definedName name="_Pa3">'[3]Paral. 3'!$E$1:$E$65536</definedName>
    <definedName name="_Pa4">[3]Paral.4!$E$1:$E$65536</definedName>
    <definedName name="_Pae1">[9]Sábana!#REF!</definedName>
    <definedName name="_Pae2">[9]Sábana!#REF!</definedName>
    <definedName name="_Pae3">[9]Sábana!#REF!</definedName>
    <definedName name="_Parse_Out" hidden="1">#REF!</definedName>
    <definedName name="_PJ50">#REF!</definedName>
    <definedName name="_pj51">#REF!</definedName>
    <definedName name="_PMT5671">[26]MEMORIAS!#REF!</definedName>
    <definedName name="_PMT5805">[26]MEMORIAS!#REF!</definedName>
    <definedName name="_PMT5806">[26]MEMORIAS!#REF!</definedName>
    <definedName name="_PMT5815">[26]MEMORIAS!#REF!</definedName>
    <definedName name="_PMT5820">[26]MEMORIAS!#REF!</definedName>
    <definedName name="_Po2">[4]REAJUSTESACTA1PROVI!#REF!</definedName>
    <definedName name="_POR1">#REF!</definedName>
    <definedName name="_POR2">#REF!</definedName>
    <definedName name="_POR3">#REF!</definedName>
    <definedName name="_POR4">#REF!</definedName>
    <definedName name="_POR5">#REF!</definedName>
    <definedName name="_PRE1">#REF!</definedName>
    <definedName name="_PRE12">#REF!</definedName>
    <definedName name="_Pu1">[23]CALCULO!$B$18</definedName>
    <definedName name="_Pu2">[23]CALCULO!$E$18</definedName>
    <definedName name="_Pu3">[23]CALCULO!$H$18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c">#REF!</definedName>
    <definedName name="_Red1">[9]Sábana!#REF!</definedName>
    <definedName name="_Red2">[9]Sábana!#REF!</definedName>
    <definedName name="_Red3">[9]Sábana!#REF!</definedName>
    <definedName name="_Regression_Out" hidden="1">#REF!</definedName>
    <definedName name="_Regression_X" hidden="1">#REF!</definedName>
    <definedName name="_Regression_Y" hidden="1">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[10]INV!$A$12:$D$15</definedName>
    <definedName name="_SBC3">[10]INV!$F$12:$I$15</definedName>
    <definedName name="_SBC5">[10]INV!$K$12:$N$15</definedName>
    <definedName name="_Sort" hidden="1">[2]INSUMOS!#REF!</definedName>
    <definedName name="_Sum3">[9]Sábana!#REF!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Table2_Out" hidden="1">#REF!</definedName>
    <definedName name="_TBV1">#REF!</definedName>
    <definedName name="_TBV1606">#REF!</definedName>
    <definedName name="_TBV3">#REF!</definedName>
    <definedName name="_tf3813">#REF!</definedName>
    <definedName name="_Tra1">[9]Sábana!#REF!</definedName>
    <definedName name="_Tra2">[9]Sábana!#REF!</definedName>
    <definedName name="_Tra3">[9]Sábana!#REF!</definedName>
    <definedName name="_TRM2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hidden="1">{"via1",#N/A,TRUE,"general";"via2",#N/A,TRUE,"general";"via3",#N/A,TRUE,"general"}</definedName>
    <definedName name="_VPD1">[7]TARIFAS!$C$582</definedName>
    <definedName name="_VPI1">[7]TARIFAS!$C$580</definedName>
    <definedName name="_VRA1">[7]TARIFAS!$C$579</definedName>
    <definedName name="_Vu1">[23]CALCULO!$B$23</definedName>
    <definedName name="_Vu2">[23]CALCULO!$E$23</definedName>
    <definedName name="_Vu3">[23]CALCULO!$H$23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#REF!</definedName>
    <definedName name="A.1">'[18]Base Datos'!$B$7</definedName>
    <definedName name="A.D.CV1_Moisture">#REF!</definedName>
    <definedName name="A.D.CV2_Al">#REF!</definedName>
    <definedName name="A.D.CV2_Co">#REF!</definedName>
    <definedName name="A.D.CV2_ContainedAl">#REF!</definedName>
    <definedName name="A.D.CV2_ContainedCo">#REF!</definedName>
    <definedName name="A.D.CV2_ContainedFe">#REF!</definedName>
    <definedName name="A.D.CV2_ContainedMg">#REF!</definedName>
    <definedName name="A.D.CV2_ContainedNi">#REF!</definedName>
    <definedName name="A.D.CV2_ContainedSi">#REF!</definedName>
    <definedName name="A.D.CV2_DryTonnes">#REF!</definedName>
    <definedName name="A.D.CV2_dtph">#REF!</definedName>
    <definedName name="A.D.CV2_Fe">#REF!</definedName>
    <definedName name="A.D.CV2_Mg">#REF!</definedName>
    <definedName name="A.D.CV2_Ni">#REF!</definedName>
    <definedName name="A.D.CV2_Si">#REF!</definedName>
    <definedName name="A.D.Mill_Availability">#REF!</definedName>
    <definedName name="A.D.Mill_Downtime">#REF!</definedName>
    <definedName name="A.D.Mill_DryTonnes">#REF!</definedName>
    <definedName name="A.D.Mill_DryTph">#REF!</definedName>
    <definedName name="A.D.Mill_PowerDraw">#REF!</definedName>
    <definedName name="A.D.Mill_PowerDrawPerTonne">#REF!</definedName>
    <definedName name="A.D.Mill_Uptime">#REF!</definedName>
    <definedName name="A.D.Mill_Utilization">#REF!</definedName>
    <definedName name="A.D.Mill_WetTonnes">#REF!</definedName>
    <definedName name="A.D.Mill_WetTph">#REF!</definedName>
    <definedName name="A.D.MillFeed_Al">#REF!</definedName>
    <definedName name="A.D.MillFeed_Co">#REF!</definedName>
    <definedName name="A.D.MillFeed_Fe">#REF!</definedName>
    <definedName name="A.D.MillFeed_Mg">#REF!</definedName>
    <definedName name="A.D.MillFeed_Ni">#REF!</definedName>
    <definedName name="A.D.MillFeed_Si">#REF!</definedName>
    <definedName name="A.D.MillH2O_Head">#REF!</definedName>
    <definedName name="A.D.MillH2O_Screen">#REF!</definedName>
    <definedName name="A.D.MillH2O_Total">#REF!</definedName>
    <definedName name="A.D.OreToStorage_Al">#REF!</definedName>
    <definedName name="A.D.OreToStorage_Co">#REF!</definedName>
    <definedName name="A.D.OreToStorage_ContainedAl">#REF!</definedName>
    <definedName name="A.D.OreToStorage_ContainedCo">#REF!</definedName>
    <definedName name="A.D.OreToStorage_ContainedFe">#REF!</definedName>
    <definedName name="A.D.OreToStorage_ContainedMg">#REF!</definedName>
    <definedName name="A.D.OreToStorage_ContainedNi">#REF!</definedName>
    <definedName name="A.D.OreToStorage_ContainedSi">#REF!</definedName>
    <definedName name="A.D.OreToStorage_DryTonnes">#REF!</definedName>
    <definedName name="A.D.OreToStorage_DryTph">#REF!</definedName>
    <definedName name="A.D.OreToStorage_Fe">#REF!</definedName>
    <definedName name="A.D.OreToStorage_Mg">#REF!</definedName>
    <definedName name="A.D.OreToStorage_Ni">#REF!</definedName>
    <definedName name="A.D.OreToStorage_PulpDensity">#REF!</definedName>
    <definedName name="A.D.OreToStorage_PulpYieldStress">#REF!</definedName>
    <definedName name="A.D.OreToStorage_Si">#REF!</definedName>
    <definedName name="A.D.OreToStorage_Tank1Level">#REF!</definedName>
    <definedName name="A.D.OreToStorage_Tank2Level">#REF!</definedName>
    <definedName name="A.D.OreToStorage_Tank3Level">#REF!</definedName>
    <definedName name="A.D.OreToStorage_Tank4Level">#REF!</definedName>
    <definedName name="A.D.OreToStorage_Volume">#REF!</definedName>
    <definedName name="A.D.OreToStorage_VolumePerHr">#REF!</definedName>
    <definedName name="A.D.ROM1_PercentFed">#REF!</definedName>
    <definedName name="A.D.ROM1_TonnesFed">#REF!</definedName>
    <definedName name="A.D.ROM2_PercentFed">#REF!</definedName>
    <definedName name="A.D.ROM2_TonnesFed">#REF!</definedName>
    <definedName name="A.D.ROM3_PercentFed">#REF!</definedName>
    <definedName name="A.D.ROM3_TonnesFed">#REF!</definedName>
    <definedName name="A.D.ROM4_PercentFed">#REF!</definedName>
    <definedName name="A.D.ROM4_TonnesFed">#REF!</definedName>
    <definedName name="A.D.ROM5_PercentFed">#REF!</definedName>
    <definedName name="A.D.ROM5_TonnesFed">#REF!</definedName>
    <definedName name="A.D.Total_ContainedAl">#REF!</definedName>
    <definedName name="A.D.Total_ContainedCo">#REF!</definedName>
    <definedName name="A.D.Total_ContainedFe">#REF!</definedName>
    <definedName name="A.D.Total_ContainedMg">#REF!</definedName>
    <definedName name="A.D.Total_ContainedNi">#REF!</definedName>
    <definedName name="A.D.Total_ContainedSi">#REF!</definedName>
    <definedName name="A.M.CV1_Moisture">#REF!</definedName>
    <definedName name="A.M.CV2_Al">#REF!</definedName>
    <definedName name="A.M.CV2_Co">#REF!</definedName>
    <definedName name="A.M.CV2_DryTonnes">#REF!</definedName>
    <definedName name="A.M.CV2_dtph">#REF!</definedName>
    <definedName name="A.M.CV2_Fe">#REF!</definedName>
    <definedName name="A.M.CV2_Mg">#REF!</definedName>
    <definedName name="A.M.CV2_Ni">#REF!</definedName>
    <definedName name="A.M.CV2_Si">#REF!</definedName>
    <definedName name="A.M.Mill_Availability">#REF!</definedName>
    <definedName name="A.M.Mill_Downtime">#REF!</definedName>
    <definedName name="A.M.Mill_DryTonnes">#REF!</definedName>
    <definedName name="A.M.Mill_DryTph">#REF!</definedName>
    <definedName name="A.M.Mill_PowerDraw">#REF!</definedName>
    <definedName name="A.M.Mill_PowerDrawPerTonne">#REF!</definedName>
    <definedName name="A.M.Mill_Uptime">#REF!</definedName>
    <definedName name="A.M.Mill_Utilization">#REF!</definedName>
    <definedName name="A.M.Mill_WetTonnes">#REF!</definedName>
    <definedName name="A.M.Mill_WetTph">#REF!</definedName>
    <definedName name="A.M.MillFeed_Al">#REF!</definedName>
    <definedName name="A.M.MillFeed_Co">#REF!</definedName>
    <definedName name="A.M.MillFeed_Fe">#REF!</definedName>
    <definedName name="A.M.MillFeed_Mg">#REF!</definedName>
    <definedName name="A.M.MillFeed_Ni">#REF!</definedName>
    <definedName name="A.M.MillFeed_Si">#REF!</definedName>
    <definedName name="A.M.MillH2O_Head">#REF!</definedName>
    <definedName name="A.M.MillH2O_Screen">#REF!</definedName>
    <definedName name="A.M.MillH2O_Total">#REF!</definedName>
    <definedName name="A.M.OreToStorage_Al">#REF!</definedName>
    <definedName name="A.M.OreToStorage_Co">#REF!</definedName>
    <definedName name="A.M.OreToStorage_DryTonnes">#REF!</definedName>
    <definedName name="A.M.OreToStorage_DryTph">#REF!</definedName>
    <definedName name="A.M.OreToStorage_Fe">#REF!</definedName>
    <definedName name="A.M.OreToStorage_Mg">#REF!</definedName>
    <definedName name="A.M.OreToStorage_Ni">#REF!</definedName>
    <definedName name="A.M.OreToStorage_PulpDensity">#REF!</definedName>
    <definedName name="A.M.OreToStorage_PulpYieldStress">#REF!</definedName>
    <definedName name="A.M.OreToStorage_Si">#REF!</definedName>
    <definedName name="A.M.OreToStorage_Volume">#REF!</definedName>
    <definedName name="A.M.OreToStorage_VolumePerHr">#REF!</definedName>
    <definedName name="A.Y.CV1_Moisture">#REF!</definedName>
    <definedName name="A.Y.CV2_Al">#REF!</definedName>
    <definedName name="A.Y.CV2_Co">#REF!</definedName>
    <definedName name="A.Y.CV2_DryTonnes">#REF!</definedName>
    <definedName name="A.Y.CV2_dtph">#REF!</definedName>
    <definedName name="A.Y.CV2_Fe">#REF!</definedName>
    <definedName name="A.Y.CV2_Mg">#REF!</definedName>
    <definedName name="A.Y.CV2_Ni">#REF!</definedName>
    <definedName name="A.Y.CV2_Si">#REF!</definedName>
    <definedName name="A.Y.Mill_Availability">#REF!</definedName>
    <definedName name="A.Y.Mill_Downtime">#REF!</definedName>
    <definedName name="A.Y.Mill_DryTonnes">#REF!</definedName>
    <definedName name="A.Y.Mill_DryTph">#REF!</definedName>
    <definedName name="A.Y.Mill_PowerDraw">#REF!</definedName>
    <definedName name="A.Y.Mill_PowerDrawPerTonne">#REF!</definedName>
    <definedName name="A.Y.Mill_Uptime">#REF!</definedName>
    <definedName name="A.Y.Mill_Utilization">#REF!</definedName>
    <definedName name="A.Y.Mill_WetTonnes">#REF!</definedName>
    <definedName name="A.Y.Mill_WetTph">#REF!</definedName>
    <definedName name="A.Y.MillFeed_Al">#REF!</definedName>
    <definedName name="A.Y.MillFeed_Co">#REF!</definedName>
    <definedName name="A.Y.MillFeed_Fe">#REF!</definedName>
    <definedName name="A.Y.MillFeed_Mg">#REF!</definedName>
    <definedName name="A.Y.MillFeed_Ni">#REF!</definedName>
    <definedName name="A.Y.MillFeed_Si">#REF!</definedName>
    <definedName name="A.Y.MillH2O_Head">#REF!</definedName>
    <definedName name="A.Y.MillH2O_Screen">#REF!</definedName>
    <definedName name="A.Y.MillH2O_Total">#REF!</definedName>
    <definedName name="A.Y.OreToStorage_Al">#REF!</definedName>
    <definedName name="A.Y.OreToStorage_Co">#REF!</definedName>
    <definedName name="A.Y.OreToStorage_DryTonnes">#REF!</definedName>
    <definedName name="A.Y.OreToStorage_DryTph">#REF!</definedName>
    <definedName name="A.Y.OreToStorage_Fe">#REF!</definedName>
    <definedName name="A.Y.OreToStorage_Mg">#REF!</definedName>
    <definedName name="A.Y.OreToStorage_Ni">#REF!</definedName>
    <definedName name="A.Y.OreToStorage_PulpDensity">#REF!</definedName>
    <definedName name="A.Y.OreToStorage_PulpYieldStress">#REF!</definedName>
    <definedName name="A.Y.OreToStorage_Si">#REF!</definedName>
    <definedName name="A.Y.OreToStorage_Volume">#REF!</definedName>
    <definedName name="A.Y.OreToStorage_VolumePerHr">#REF!</definedName>
    <definedName name="a_1">#REF!</definedName>
    <definedName name="a_2">#REF!</definedName>
    <definedName name="a_3">#REF!</definedName>
    <definedName name="a_4">#REF!</definedName>
    <definedName name="A_impresión_IM">#REF!</definedName>
    <definedName name="A0">#REF!</definedName>
    <definedName name="a2a" hidden="1">{"TAB1",#N/A,TRUE,"GENERAL";"TAB2",#N/A,TRUE,"GENERAL";"TAB3",#N/A,TRUE,"GENERAL";"TAB4",#N/A,TRUE,"GENERAL";"TAB5",#N/A,TRUE,"GENERAL"}</definedName>
    <definedName name="A84.96">#REF!</definedName>
    <definedName name="AA">#REF!</definedName>
    <definedName name="aaa">'[27]#REF'!$D$4</definedName>
    <definedName name="AAAAA">[1]PJ!#REF!</definedName>
    <definedName name="aaaaaaaaa">#REF!</definedName>
    <definedName name="AAAAAAAAAA">#REF!</definedName>
    <definedName name="aaaaas" hidden="1">{"TAB1",#N/A,TRUE,"GENERAL";"TAB2",#N/A,TRUE,"GENERAL";"TAB3",#N/A,TRUE,"GENERAL";"TAB4",#N/A,TRUE,"GENERAL";"TAB5",#N/A,TRUE,"GENERAL"}</definedName>
    <definedName name="AAC">[10]AASHTO!$A$14:$F$17</definedName>
    <definedName name="AADOQUINVEH">#REF!</definedName>
    <definedName name="AANDENES">#REF!</definedName>
    <definedName name="aas" hidden="1">{"TAB1",#N/A,TRUE,"GENERAL";"TAB2",#N/A,TRUE,"GENERAL";"TAB3",#N/A,TRUE,"GENERAL";"TAB4",#N/A,TRUE,"GENERAL";"TAB5",#N/A,TRUE,"GENERAL"}</definedName>
    <definedName name="ab">#REF!</definedName>
    <definedName name="abc">#REF!</definedName>
    <definedName name="ABG">[10]AASHTO!$A$2:$F$5</definedName>
    <definedName name="abr00">[16]Dólar!#REF!</definedName>
    <definedName name="absc">#N/A</definedName>
    <definedName name="absc1" localSheetId="1">[5]!absc</definedName>
    <definedName name="absc1" localSheetId="2">[5]!absc</definedName>
    <definedName name="absc1" localSheetId="3">[5]!absc</definedName>
    <definedName name="absc1" localSheetId="0">[5]!absc</definedName>
    <definedName name="absc1">[5]!absc</definedName>
    <definedName name="Ac">#REF!</definedName>
    <definedName name="ACALZADA">#REF!</definedName>
    <definedName name="ACCE2">#REF!</definedName>
    <definedName name="ACCE4">#REF!</definedName>
    <definedName name="ACCE6">#REF!</definedName>
    <definedName name="AccessDatabase" hidden="1">"A:\SAIN.mdb"</definedName>
    <definedName name="Acefy4200">'[28]APUS BASIC'!$G$340</definedName>
    <definedName name="ACERO">#REF!</definedName>
    <definedName name="Acero_corrugado">'[28]LISTADO DE MATERIALES Y EQUIPOS'!$B$14</definedName>
    <definedName name="ACERO40">[29]PRECIOS!$B$52</definedName>
    <definedName name="ACERO60">#REF!</definedName>
    <definedName name="ACOM">#REF!</definedName>
    <definedName name="acondicionamientopozo">#REF!</definedName>
    <definedName name="Acopla_sanitario_grival">'[28]LISTADO DE MATERIALES Y EQUIPOS'!$B$70</definedName>
    <definedName name="Acta">#REF!</definedName>
    <definedName name="Acta1">#REF!</definedName>
    <definedName name="ad">#REF!</definedName>
    <definedName name="Ad_Un">#REF!</definedName>
    <definedName name="ADAPTADOR_HEMBRA_P.V.C_1_2">#REF!</definedName>
    <definedName name="ADAPTADOR_MACHO_P.V.C_1_2">#REF!</definedName>
    <definedName name="Adaptador_pvc">'[28]LISTADO DE MATERIALES Y EQUIPOS'!$B$125</definedName>
    <definedName name="adasd">#REF!</definedName>
    <definedName name="AdditionalCosts_Lumpsum">#REF!</definedName>
    <definedName name="AdditionalCosts_Percent">#REF!</definedName>
    <definedName name="ADFGSDB" hidden="1">{"via1",#N/A,TRUE,"general";"via2",#N/A,TRUE,"general";"via3",#N/A,TRUE,"general"}</definedName>
    <definedName name="ADI">#REF!</definedName>
    <definedName name="administrador">[30]Informacion!$B$15</definedName>
    <definedName name="Admon">#REF!</definedName>
    <definedName name="adoc1" localSheetId="1">[5]!absc</definedName>
    <definedName name="adoc1" localSheetId="2">[5]!absc</definedName>
    <definedName name="adoc1" localSheetId="3">[5]!absc</definedName>
    <definedName name="adoc1" localSheetId="0">[5]!absc</definedName>
    <definedName name="adoc1">[5]!absc</definedName>
    <definedName name="adoq" localSheetId="1">[5]!absc</definedName>
    <definedName name="adoq" localSheetId="2">[5]!absc</definedName>
    <definedName name="adoq" localSheetId="3">[5]!absc</definedName>
    <definedName name="adoq" localSheetId="0">[5]!absc</definedName>
    <definedName name="adoq">[5]!absc</definedName>
    <definedName name="ADSAD" hidden="1">{"TAB1",#N/A,TRUE,"GENERAL";"TAB2",#N/A,TRUE,"GENERAL";"TAB3",#N/A,TRUE,"GENERAL";"TAB4",#N/A,TRUE,"GENERAL";"TAB5",#N/A,TRUE,"GENERAL"}</definedName>
    <definedName name="Ae">#REF!</definedName>
    <definedName name="aefa" hidden="1">{"via1",#N/A,TRUE,"general";"via2",#N/A,TRUE,"general";"via3",#N/A,TRUE,"general"}</definedName>
    <definedName name="Af">#REF!</definedName>
    <definedName name="afdsw" hidden="1">{"TAB1",#N/A,TRUE,"GENERAL";"TAB2",#N/A,TRUE,"GENERAL";"TAB3",#N/A,TRUE,"GENERAL";"TAB4",#N/A,TRUE,"GENERAL";"TAB5",#N/A,TRUE,"GENERAL"}</definedName>
    <definedName name="Afe">'[31]2009 Jagua'!$C$2:$C$27</definedName>
    <definedName name="afecompletions">#REF!</definedName>
    <definedName name="Ag">#REF!</definedName>
    <definedName name="agdsgg" hidden="1">{"via1",#N/A,TRUE,"general";"via2",#N/A,TRUE,"general";"via3",#N/A,TRUE,"general"}</definedName>
    <definedName name="ago00">[16]Dólar!#REF!</definedName>
    <definedName name="Agregado_Grueso">'[28]LISTADO DE MATERIALES Y EQUIPOS'!$B$10</definedName>
    <definedName name="AGRICOLA">[32]PRES.AGRI!$B$1:$N$35</definedName>
    <definedName name="Agua">'[28]LISTADO DE MATERIALES Y EQUIPOS'!$B$18</definedName>
    <definedName name="ah">#REF!</definedName>
    <definedName name="ahe">#REF!</definedName>
    <definedName name="Ai">#REF!</definedName>
    <definedName name="Aire_Acondicionado_Inverter_12000_btu">'[28]LISTADO DE MATERIALES Y EQUIPOS'!$B$118</definedName>
    <definedName name="Aire_Acondicionado_Inverter_9000_btu">'[28]LISTADO DE MATERIALES Y EQUIPOS'!$B$117</definedName>
    <definedName name="AIU">#REF!</definedName>
    <definedName name="aj">#REF!</definedName>
    <definedName name="Ajizal">'[33]AJIZAL 3335'!$A$7:$J$142</definedName>
    <definedName name="Ajuste">[34]Datos!$B$11</definedName>
    <definedName name="Ak">#REF!</definedName>
    <definedName name="AL">'[35]Cant Obra'!#REF!</definedName>
    <definedName name="ALAMBRE">#REF!</definedName>
    <definedName name="ALAMBRE_">#REF!</definedName>
    <definedName name="Alambre_de_pua_calibre_14">'[28]LISTADO DE MATERIALES Y EQUIPOS'!$B$16</definedName>
    <definedName name="Alambre_negro">'[28]LISTADO DE MATERIALES Y EQUIPOS'!$B$15</definedName>
    <definedName name="alampuas">[36]lisprecios!#REF!</definedName>
    <definedName name="alc" localSheetId="1">[37]!absc</definedName>
    <definedName name="alc" localSheetId="2">[37]!absc</definedName>
    <definedName name="alc" localSheetId="3">[37]!absc</definedName>
    <definedName name="alc" localSheetId="0">[37]!absc</definedName>
    <definedName name="alc">[37]!absc</definedName>
    <definedName name="ALUMTE">#REF!</definedName>
    <definedName name="Am">#REF!</definedName>
    <definedName name="AMBIENTAL">#REF!</definedName>
    <definedName name="An">#REF!</definedName>
    <definedName name="ANA">#REF!</definedName>
    <definedName name="Analyst" hidden="1">#REF!</definedName>
    <definedName name="Andamios">'[28]LISTADO DE MATERIALES Y EQUIPOS'!$B$44</definedName>
    <definedName name="andenes">#REF!</definedName>
    <definedName name="angulo_6_metros_3__16_x_2_pulgadas_g___50">'[28]LISTADO DE MATERIALES Y EQUIPOS'!$B$53</definedName>
    <definedName name="ANOMarch02">#REF!</definedName>
    <definedName name="ANOPLMarch02">#REF!</definedName>
    <definedName name="ANORev2">#REF!</definedName>
    <definedName name="ANOTB_JUN01">#REF!</definedName>
    <definedName name="anscount" hidden="1">1</definedName>
    <definedName name="ANTI">#REF!</definedName>
    <definedName name="anticorrosiva">[36]lisprecios!#REF!</definedName>
    <definedName name="Anticorrosivo">'[28]LISTADO DE MATERIALES Y EQUIPOS'!$B$60</definedName>
    <definedName name="Añ">#REF!</definedName>
    <definedName name="ao">#REF!</definedName>
    <definedName name="ap">[38]Planilla!$D$58</definedName>
    <definedName name="APIJA">#REF!</definedName>
    <definedName name="aprdata">#REF!</definedName>
    <definedName name="APU" localSheetId="1">[5]!absc</definedName>
    <definedName name="APU" localSheetId="2">[5]!absc</definedName>
    <definedName name="APU" localSheetId="3">[5]!absc</definedName>
    <definedName name="APU" localSheetId="0">[5]!absc</definedName>
    <definedName name="APU">[5]!absc</definedName>
    <definedName name="apu_cerraduras">[39]APU!$F$2403</definedName>
    <definedName name="apu_cieloraso_tablilla_pino">[39]APU!$F$1201</definedName>
    <definedName name="apu_columna_confinamiento">[39]APU!$F$659</definedName>
    <definedName name="apu_combo_ap_sanit">[39]APU!$F$2416</definedName>
    <definedName name="apu_cubierta_ondulit">[39]APU!$F$1105</definedName>
    <definedName name="apu_cubierta_zinc">[39]APU!$F$1145</definedName>
    <definedName name="apu_demolicion_pañete">[39]APU!$F$44</definedName>
    <definedName name="apu_ducha_sencilla">[39]APU!$F$2623</definedName>
    <definedName name="apu_guardaescobas_madera">[39]APU!$F$1749</definedName>
    <definedName name="apu_herramientas">[39]APU!$F$3354</definedName>
    <definedName name="apu_lampara_2x48">[39]APU!$F$3237</definedName>
    <definedName name="apu_lampara_2x96">[39]APU!$F$3245</definedName>
    <definedName name="apu_levante_bloque_10">[39]APU!$F$900</definedName>
    <definedName name="apu_marco_puerta">[39]APU!$F$2292</definedName>
    <definedName name="apu_pintura_cieloraso_esmalte">[39]APU!$F$2946</definedName>
    <definedName name="apu_pintura_marcos">[39]APU!$F$2908</definedName>
    <definedName name="apu_pintura_rejas_anticorrosivo">[39]APU!$F$2871</definedName>
    <definedName name="apu_salida_alumbrado">[39]APU!$F$3122</definedName>
    <definedName name="apu_salida_tomacorriente">[39]APU!$F$3137</definedName>
    <definedName name="apu_tablero_10_circuitos">[39]APU!$F$3192</definedName>
    <definedName name="apu_toma_telefonico">[39]APU!$F$3170</definedName>
    <definedName name="apu_ventilador">[39]APU!$F$3253</definedName>
    <definedName name="apu_viga_amarre_sobre_muros15">[39]APU!$F$758</definedName>
    <definedName name="APU221.1">#REF!</definedName>
    <definedName name="APU221.2">#REF!</definedName>
    <definedName name="APUPTARD">#REF!</definedName>
    <definedName name="Aq">#REF!</definedName>
    <definedName name="aqaq" hidden="1">{"TAB1",#N/A,TRUE,"GENERAL";"TAB2",#N/A,TRUE,"GENERAL";"TAB3",#N/A,TRUE,"GENERAL";"TAB4",#N/A,TRUE,"GENERAL";"TAB5",#N/A,TRUE,"GENERAL"}</definedName>
    <definedName name="Ar">#REF!</definedName>
    <definedName name="AREA">#REF!</definedName>
    <definedName name="Área_de_Cantidades">#REF!</definedName>
    <definedName name="_xlnm.Print_Area" localSheetId="4">'Desglose AIU'!$A$1:$I$51</definedName>
    <definedName name="_xlnm.Print_Area" localSheetId="1">'LOTE 1'!$A$1:$F$44</definedName>
    <definedName name="_xlnm.Print_Area" localSheetId="2">'LOTE 2'!$A$1:$F$44</definedName>
    <definedName name="_xlnm.Print_Area" localSheetId="3">'LOTE 3'!$A$1:$F$44</definedName>
    <definedName name="_xlnm.Print_Area" localSheetId="0">'PPTO. GENERAL'!$A$1:$L$44</definedName>
    <definedName name="_xlnm.Print_Area">#REF!</definedName>
    <definedName name="Arena">'[28]LISTADO DE MATERIALES Y EQUIPOS'!$B$9</definedName>
    <definedName name="arg" hidden="1">[1]MI!#REF!</definedName>
    <definedName name="Arrendamiento">#REF!</definedName>
    <definedName name="ArrendamientoCostos">#REF!</definedName>
    <definedName name="AS">'[35]Cant Obra'!#REF!</definedName>
    <definedName name="asas">#REF!</definedName>
    <definedName name="asaSASASAS">#REF!</definedName>
    <definedName name="ASB">[10]AASHTO!$A$8:$F$11</definedName>
    <definedName name="asd">#REF!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d">#REF!</definedName>
    <definedName name="ASDDSF">#REF!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istenciaCarretera">#REF!</definedName>
    <definedName name="AsistenciaCostos">#REF!</definedName>
    <definedName name="asojkdr" hidden="1">{"TAB1",#N/A,TRUE,"GENERAL";"TAB2",#N/A,TRUE,"GENERAL";"TAB3",#N/A,TRUE,"GENERAL";"TAB4",#N/A,TRUE,"GENERAL";"TAB5",#N/A,TRUE,"GENERAL"}</definedName>
    <definedName name="assdf">#REF!</definedName>
    <definedName name="assetclass">#REF!</definedName>
    <definedName name="assetclass2">#REF!</definedName>
    <definedName name="assetclass3">#REF!</definedName>
    <definedName name="astrid">#REF!</definedName>
    <definedName name="At">#REF!</definedName>
    <definedName name="au">#REF!</definedName>
    <definedName name="aur">#REF!</definedName>
    <definedName name="av">#REF!</definedName>
    <definedName name="AVIGA">#REF!</definedName>
    <definedName name="ax">#REF!</definedName>
    <definedName name="Ay">#REF!</definedName>
    <definedName name="Ayudante">'[28]LISTADO DE MATERIALES Y EQUIPOS'!$B$6</definedName>
    <definedName name="azaz" hidden="1">{"TAB1",#N/A,TRUE,"GENERAL";"TAB2",#N/A,TRUE,"GENERAL";"TAB3",#N/A,TRUE,"GENERAL";"TAB4",#N/A,TRUE,"GENERAL";"TAB5",#N/A,TRUE,"GENERAL"}</definedName>
    <definedName name="B">#REF!</definedName>
    <definedName name="B.DATOS">[7]BS.DATOS!$B$5:$N$30</definedName>
    <definedName name="B_impresión_IM">#REF!</definedName>
    <definedName name="B10512.">#REF!</definedName>
    <definedName name="B13.120">#REF!</definedName>
    <definedName name="B35.62">#REF!</definedName>
    <definedName name="Ba">#REF!</definedName>
    <definedName name="BAJA">#REF!</definedName>
    <definedName name="BALASTO">#REF!</definedName>
    <definedName name="baldosa">[36]lisprecios!#REF!</definedName>
    <definedName name="BALDOSIN">#REF!</definedName>
    <definedName name="Ballincourt">'[40]REF - Listas'!$B$13:$B$23</definedName>
    <definedName name="Banda2">#REF!</definedName>
    <definedName name="Banda2a">#REF!</definedName>
    <definedName name="BASE">#REF!</definedName>
    <definedName name="base_datos_t45">[41]CALIDAD!#REF!</definedName>
    <definedName name="Base_Mat">#REF!</definedName>
    <definedName name="Base_MO">#REF!</definedName>
    <definedName name="base_VaR">#REF!</definedName>
    <definedName name="BaseDate">[42]Parameters!$D$17</definedName>
    <definedName name="BaseDatos">#REF!</definedName>
    <definedName name="BaseDatos_Ore1">'[43]BD100-45'!#REF!</definedName>
    <definedName name="BaseDatos_T831">'[44]BD100-45-P1'!#REF!</definedName>
    <definedName name="_xlnm.Database">[45]REHABILITACION!$B$1:$R$2770</definedName>
    <definedName name="BasePeriod">#REF!</definedName>
    <definedName name="bb">#REF!</definedName>
    <definedName name="BBA">'[21]Base Datos'!$B:$F</definedName>
    <definedName name="bbb">#REF!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>#REF!</definedName>
    <definedName name="Bf">#REF!</definedName>
    <definedName name="bfgxddvd">#REF!</definedName>
    <definedName name="bfnfv" hidden="1">{"TAB1",#N/A,TRUE,"GENERAL";"TAB2",#N/A,TRUE,"GENERAL";"TAB3",#N/A,TRUE,"GENERAL";"TAB4",#N/A,TRUE,"GENERAL";"TAB5",#N/A,TRUE,"GENERAL"}</definedName>
    <definedName name="Bg">#REF!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vfcdx" hidden="1">{"via1",#N/A,TRUE,"general";"via2",#N/A,TRUE,"general";"via3",#N/A,TRUE,"general"}</definedName>
    <definedName name="Bh">#REF!</definedName>
    <definedName name="BHT">#REF!</definedName>
    <definedName name="Bi">#REF!</definedName>
    <definedName name="bid_expiration">#REF!</definedName>
    <definedName name="Bid_Received">#REF!</definedName>
    <definedName name="BID_SENT">#REF!</definedName>
    <definedName name="Bid1DOD">#REF!</definedName>
    <definedName name="Bid1Ext">#REF!</definedName>
    <definedName name="Bid1Qty">#REF!</definedName>
    <definedName name="Bid1TAC">#REF!</definedName>
    <definedName name="Bid1Unevalcost">#REF!</definedName>
    <definedName name="Bid1UNIT">#REF!</definedName>
    <definedName name="Bid2DOD">#REF!</definedName>
    <definedName name="Bid2Ext">#REF!</definedName>
    <definedName name="Bid2Qty">#REF!</definedName>
    <definedName name="Bid2TAC">#REF!</definedName>
    <definedName name="Bid2Unevalcost">#REF!</definedName>
    <definedName name="Bid2UNIT">#REF!</definedName>
    <definedName name="Bid3DOD">#REF!</definedName>
    <definedName name="Bid3Ext">#REF!</definedName>
    <definedName name="Bid3Qty">#REF!</definedName>
    <definedName name="Bid3TAC">#REF!</definedName>
    <definedName name="Bid3unevalcost">#REF!</definedName>
    <definedName name="Bid3Unit">#REF!</definedName>
    <definedName name="Bid4DOD">#REF!</definedName>
    <definedName name="Bid4Ext">#REF!</definedName>
    <definedName name="Bid4Qty">#REF!</definedName>
    <definedName name="Bid4TAC">#REF!</definedName>
    <definedName name="Bid4unevalcost">#REF!</definedName>
    <definedName name="Bid4Unit">#REF!</definedName>
    <definedName name="Bidlist">"List Box 6"</definedName>
    <definedName name="BidRange">#REF!</definedName>
    <definedName name="bimestre">'[46]ESTADO RED'!$E$8</definedName>
    <definedName name="Bk">#REF!</definedName>
    <definedName name="bl">#REF!</definedName>
    <definedName name="Bloque">'[28]LISTADO DE MATERIALES Y EQUIPOS'!$B$19</definedName>
    <definedName name="BLOQUE_DE_ARCILLA_H5">#REF!</definedName>
    <definedName name="Bm">#REF!</definedName>
    <definedName name="BMBTU">[42]Parameters!$K$18</definedName>
    <definedName name="BMCoalPrice">#REF!</definedName>
    <definedName name="Bn">#REF!</definedName>
    <definedName name="BNB">#REF!</definedName>
    <definedName name="bnm">#REF!</definedName>
    <definedName name="BOMB2">#N/A</definedName>
    <definedName name="BOMBAS">#N/A</definedName>
    <definedName name="BOMBASTABLA2.2">#REF!</definedName>
    <definedName name="BOMBEOALCANTARILLADOTABLA1.9">'[7]INFORMACIÓN REFERENCIA'!$B$415:$N$426</definedName>
    <definedName name="BORDE1">#N/A</definedName>
    <definedName name="bordillo">#REF!</definedName>
    <definedName name="BorraR">#REF!</definedName>
    <definedName name="Bp">[23]CALCULO!$E$66</definedName>
    <definedName name="BPSRate_Month">#REF!</definedName>
    <definedName name="BQ238em237">'[47]Cant Obra'!#REF!</definedName>
    <definedName name="br" hidden="1">{"TAB1",#N/A,TRUE,"GENERAL";"TAB2",#N/A,TRUE,"GENERAL";"TAB3",#N/A,TRUE,"GENERAL";"TAB4",#N/A,TRUE,"GENERAL";"TAB5",#N/A,TRUE,"GENERAL"}</definedName>
    <definedName name="Breaker_15_amp">'[28]LISTADO DE MATERIALES Y EQUIPOS'!$B$96</definedName>
    <definedName name="breaker_20_amp">'[28]LISTADO DE MATERIALES Y EQUIPOS'!$B$97</definedName>
    <definedName name="BS_Data_Col" hidden="1">#REF!</definedName>
    <definedName name="bsb" hidden="1">{"via1",#N/A,TRUE,"general";"via2",#N/A,TRUE,"general";"via3",#N/A,TRUE,"general"}</definedName>
    <definedName name="BSpb" hidden="1">#REF!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DGET">#REF!</definedName>
    <definedName name="BUDGET_VALUE">#REF!</definedName>
    <definedName name="budgeted">#REF!</definedName>
    <definedName name="BUENO">'[48]ESTADO VÍA-CRIT.TECNICO'!#REF!&lt;2.5</definedName>
    <definedName name="BuiltIn_Print_Area">#REF!</definedName>
    <definedName name="BuiltIn_Print_Area___0">#REF!</definedName>
    <definedName name="BuiltIn_Print_Area___0___0">#REF!</definedName>
    <definedName name="BuiltIn_Print_Area___0___0___0">#REF!</definedName>
    <definedName name="BuiltIn_Print_Titles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hidden="1">{"via1",#N/A,TRUE,"general";"via2",#N/A,TRUE,"general";"via3",#N/A,TRUE,"general"}</definedName>
    <definedName name="BytMesInicioInctoMmto">#REF!</definedName>
    <definedName name="C.1">#REF!</definedName>
    <definedName name="C.10">#REF!</definedName>
    <definedName name="C.11">#REF!</definedName>
    <definedName name="C.2">#REF!</definedName>
    <definedName name="C.3">#REF!</definedName>
    <definedName name="C.4">#REF!</definedName>
    <definedName name="C.5">#REF!</definedName>
    <definedName name="C.6">#REF!</definedName>
    <definedName name="C.7">#REF!</definedName>
    <definedName name="C.8">#REF!</definedName>
    <definedName name="C.9">#REF!</definedName>
    <definedName name="C_">#REF!</definedName>
    <definedName name="Ca">#REF!</definedName>
    <definedName name="caa">#REF!</definedName>
    <definedName name="CAB">#N/A</definedName>
    <definedName name="CABALLETE">#REF!</definedName>
    <definedName name="Cable__10">'[28]LISTADO DE MATERIALES Y EQUIPOS'!$B$93</definedName>
    <definedName name="Cable__12">'[28]LISTADO DE MATERIALES Y EQUIPOS'!$B$94</definedName>
    <definedName name="Cable__14">'[28]LISTADO DE MATERIALES Y EQUIPOS'!$B$95</definedName>
    <definedName name="CADENERO">[29]PRECIOS!$B$14</definedName>
    <definedName name="CAJA">#REF!</definedName>
    <definedName name="Caja_hexagonal_pvc">'[28]LISTADO DE MATERIALES Y EQUIPOS'!$B$124</definedName>
    <definedName name="CALCULO">'[7]CALCULO POI'!#REF!</definedName>
    <definedName name="calculopozo1">'[7]CALCULO POI'!#REF!</definedName>
    <definedName name="CALCULOPOZOS">'[7]CALCULO POI'!#REF!</definedName>
    <definedName name="calculopozos1">'[7]CALCULO POI'!$B$120:$C$154</definedName>
    <definedName name="CALCULOS">'[7]CALCULO POI'!$B$118:$CV$154</definedName>
    <definedName name="CALCULOSALCANTARILLADO">'[7]CALCULO POI'!$B$324:$BP$360</definedName>
    <definedName name="CALE">'[49]Datos del 2005 CONTRATO'!#REF!</definedName>
    <definedName name="CALEND">'[49]Datos del 2005 CONTRATO'!#REF!</definedName>
    <definedName name="CALENDA">'[49]Datos del 2005 CONTRATO'!#REF!</definedName>
    <definedName name="Calendar">'[49]Datos del 2005 CONTRATO'!#REF!</definedName>
    <definedName name="CALENDARIO">'[49]Datos del 2005 CONTRATO'!#REF!</definedName>
    <definedName name="Caliche">#REF!</definedName>
    <definedName name="CalP">'[7]CALCULO POI'!#REF!</definedName>
    <definedName name="cambio">'[50]PSM05-055'!$C$289</definedName>
    <definedName name="cancha">#REF!</definedName>
    <definedName name="CanonesMedida">#REF!</definedName>
    <definedName name="CanonFcro">#REF!</definedName>
    <definedName name="CanonImpuestos">#REF!</definedName>
    <definedName name="CanonMedidaEspecial">#REF!</definedName>
    <definedName name="CanonMmto">#REF!</definedName>
    <definedName name="CanonSeguro">#REF!</definedName>
    <definedName name="CanonSoat">#REF!</definedName>
    <definedName name="CanonTotal">#REF!</definedName>
    <definedName name="CanonTramites">#REF!</definedName>
    <definedName name="CANT">#REF!</definedName>
    <definedName name="CANT1.1">#REF!</definedName>
    <definedName name="CANT1.2">#REF!</definedName>
    <definedName name="CANT1.3">#REF!</definedName>
    <definedName name="CANT1.5">#REF!</definedName>
    <definedName name="CANT1.6">#REF!</definedName>
    <definedName name="CANT1.7">#REF!</definedName>
    <definedName name="CANT1.9">#REF!</definedName>
    <definedName name="CANT2.11">#REF!</definedName>
    <definedName name="CANT2.12">#REF!</definedName>
    <definedName name="CANT2.2">#REF!</definedName>
    <definedName name="CANT2.3">#REF!</definedName>
    <definedName name="CANT2.4">#REF!</definedName>
    <definedName name="CANT8.1">#REF!</definedName>
    <definedName name="CANT8.2">#REF!</definedName>
    <definedName name="CANT8.3">#REF!</definedName>
    <definedName name="CANT8.4">#REF!</definedName>
    <definedName name="CANT8.5">#REF!</definedName>
    <definedName name="CANT8.6">#REF!</definedName>
    <definedName name="CANT8.7">#REF!</definedName>
    <definedName name="Cantidad">#REF!</definedName>
    <definedName name="CANTIDADESDEOBRA">'[7]CALCULO POI'!$B$161:$R$196</definedName>
    <definedName name="CAOLIN">#REF!</definedName>
    <definedName name="CAP">#REF!</definedName>
    <definedName name="CapActividad">#REF!</definedName>
    <definedName name="CAPATAZ_I">"TABLA1"</definedName>
    <definedName name="CapCom">#REF!</definedName>
    <definedName name="CapComponent">#REF!</definedName>
    <definedName name="Capex">#REF!</definedName>
    <definedName name="CapexFac">[42]Sensitivities!$I$13</definedName>
    <definedName name="CapitalCongelado">#REF!</definedName>
    <definedName name="Capitalpb" hidden="1">#REF!</definedName>
    <definedName name="CapitalStructure" hidden="1">#REF!</definedName>
    <definedName name="CapResumen">#REF!</definedName>
    <definedName name="Captafaros">#REF!</definedName>
    <definedName name="Captafaros2">#REF!</definedName>
    <definedName name="CapTarget">#REF!</definedName>
    <definedName name="CapTotalCol">#REF!</definedName>
    <definedName name="CARBON">'[51]BASE DE DATOS ORIG'!#REF!</definedName>
    <definedName name="CARGA">#N/A</definedName>
    <definedName name="CARGO">#REF!</definedName>
    <definedName name="carlos">#REF!</definedName>
    <definedName name="Casa">[52]Hoja1!$A$4:$F$211</definedName>
    <definedName name="Cashpb" hidden="1">#REF!</definedName>
    <definedName name="cat">[53]Parameters!$I$31</definedName>
    <definedName name="Cat1Life">[54]Parameters!$I$31</definedName>
    <definedName name="Cat1Rate">[54]Parameters!$J$31</definedName>
    <definedName name="Cat1Salvage">[42]Deprec!$H$58</definedName>
    <definedName name="Cat2Life">[55]Index!$T$66</definedName>
    <definedName name="Cat2Rate">[55]Index!$U$66</definedName>
    <definedName name="Cat2Salvage">#REF!</definedName>
    <definedName name="Cat3Life">[54]Parameters!$I$33</definedName>
    <definedName name="Cat3Rate">[54]Parameters!$J$33</definedName>
    <definedName name="Cat3Salvage">[42]Deprec!$H$132</definedName>
    <definedName name="Cat4Life">[54]Parameters!$I$34</definedName>
    <definedName name="Cat4Rate">[54]Parameters!$J$34</definedName>
    <definedName name="Cat4Salvage">[42]Deprec!$H$132</definedName>
    <definedName name="causa">#REF!</definedName>
    <definedName name="Cb">#REF!</definedName>
    <definedName name="cc">#REF!</definedName>
    <definedName name="cccc">#REF!</definedName>
    <definedName name="ccccc" hidden="1">{"TAB1",#N/A,TRUE,"GENERAL";"TAB2",#N/A,TRUE,"GENERAL";"TAB3",#N/A,TRUE,"GENERAL";"TAB4",#N/A,TRUE,"GENERAL";"TAB5",#N/A,TRUE,"GENERAL"}</definedName>
    <definedName name="CCCCCC">'[56]A. P. U.'!#REF!</definedName>
    <definedName name="CContLab">#REF!</definedName>
    <definedName name="CContParts">#REF!</definedName>
    <definedName name="ccto210">#REF!</definedName>
    <definedName name="cd">#REF!</definedName>
    <definedName name="cdcdc" hidden="1">{"via1",#N/A,TRUE,"general";"via2",#N/A,TRUE,"general";"via3",#N/A,TRUE,"general"}</definedName>
    <definedName name="Ce">#REF!</definedName>
    <definedName name="CEBLANCO">#REF!</definedName>
    <definedName name="ceerf" hidden="1">{"TAB1",#N/A,TRUE,"GENERAL";"TAB2",#N/A,TRUE,"GENERAL";"TAB3",#N/A,TRUE,"GENERAL";"TAB4",#N/A,TRUE,"GENERAL";"TAB5",#N/A,TRUE,"GENERAL"}</definedName>
    <definedName name="Cemento">'[28]LISTADO DE MATERIALES Y EQUIPOS'!$B$12</definedName>
    <definedName name="Cemento_Blanco">'[28]LISTADO DE MATERIALES Y EQUIPOS'!$B$11</definedName>
    <definedName name="Cf">#REF!</definedName>
    <definedName name="Cg">#REF!</definedName>
    <definedName name="CGET">#REF!</definedName>
    <definedName name="Ch">#REF!</definedName>
    <definedName name="CH_Infra_Capex">[57]Workings!$H$299:$BR$299</definedName>
    <definedName name="Change_in_Cash" hidden="1">#REF!</definedName>
    <definedName name="CHAZO_PUNTILLA_ANCLAJES">'[28]LISTADO DE MATERIALES Y EQUIPOS'!$B$105</definedName>
    <definedName name="Check_to_Cash" hidden="1">#REF!</definedName>
    <definedName name="CHINA">#REF!</definedName>
    <definedName name="Ci">#REF!</definedName>
    <definedName name="Cierrapuerta_hidraulico_ajustable_hasta_80_kilos">'[28]LISTADO DE MATERIALES Y EQUIPOS'!$B$90</definedName>
    <definedName name="cinta">[36]lisprecios!#REF!</definedName>
    <definedName name="CINTA_MALLA_ADHESIVA_X_90M">'[28]LISTADO DE MATERIALES Y EQUIPOS'!$B$107</definedName>
    <definedName name="CINTA_V_15">#REF!</definedName>
    <definedName name="CIRCUITOS">[58]Circuitos!$C$2:$C$891</definedName>
    <definedName name="CIRCUNVALAR">#REF!</definedName>
    <definedName name="Ciudad">'[59]FIRMAS y DATOS'!$F:$F</definedName>
    <definedName name="Cj">#REF!</definedName>
    <definedName name="Ck">#REF!</definedName>
    <definedName name="clase">#REF!</definedName>
    <definedName name="class2">'[40]REF - Listas'!$D$27:$D$28</definedName>
    <definedName name="class3">'[40]REF - Listas'!$F$4:$F$7</definedName>
    <definedName name="classification">'[40]REF - Listas'!$D$15:$D$24</definedName>
    <definedName name="Client">#REF!</definedName>
    <definedName name="Client_name">#REF!</definedName>
    <definedName name="Client_ref_number">#REF!</definedName>
    <definedName name="Cll">#REF!</definedName>
    <definedName name="CLube">#REF!</definedName>
    <definedName name="Cm">#REF!</definedName>
    <definedName name="CMina">[60]Cuentas!$P$11:$P$111</definedName>
    <definedName name="cmuooo5">#REF!</definedName>
    <definedName name="Cn">#REF!</definedName>
    <definedName name="Cñ">#REF!</definedName>
    <definedName name="co">#REF!</definedName>
    <definedName name="Coal">#REF!</definedName>
    <definedName name="Coal_Closing_Stock">[61]INPUT_TEMP!#REF!</definedName>
    <definedName name="Coal_DB">#REF!</definedName>
    <definedName name="Coal1">#REF!</definedName>
    <definedName name="Coal2">'[55]NPV Summary'!#REF!</definedName>
    <definedName name="Coal3">'[55]NPV Summary'!#REF!</definedName>
    <definedName name="Coal4">#REF!</definedName>
    <definedName name="CoalFleet">#REF!</definedName>
    <definedName name="CoalLoad">#REF!</definedName>
    <definedName name="CoalOpCost">#REF!</definedName>
    <definedName name="CoalOverCap">#REF!</definedName>
    <definedName name="CoalPriceFac">[42]Sensitivities!$I$10</definedName>
    <definedName name="CoalRepl">#REF!</definedName>
    <definedName name="CoalUtil">#REF!</definedName>
    <definedName name="Cod">#REF!</definedName>
    <definedName name="codigos">[62]Banderas!$A:$A</definedName>
    <definedName name="CODO_45___3__GRAN_RADIO_C_x_E">#REF!</definedName>
    <definedName name="CODO_45___3__P.V.C">#REF!</definedName>
    <definedName name="CODO_45__2__P.V.C">#REF!</definedName>
    <definedName name="CODO_90___3__GRAN_RADIO_C_x_E">#REF!</definedName>
    <definedName name="CODO_90___3__P.V.C">#REF!</definedName>
    <definedName name="CODO_90_x_3__B_x_B">#REF!</definedName>
    <definedName name="CODO_90_x_3__B_x_EL">#REF!</definedName>
    <definedName name="CODO_P.V.C_90___1_2">#REF!</definedName>
    <definedName name="CODO90X2">[63]Materiales!$C$38</definedName>
    <definedName name="CODO90X4">[63]Materiales!$C$39</definedName>
    <definedName name="CODOS">#REF!</definedName>
    <definedName name="coeficienterugosidad">'[7]INFORMACIÓN REFERENCIA'!$B$90:$C$101</definedName>
    <definedName name="COHaul">#REF!</definedName>
    <definedName name="COLBOR">#REF!</definedName>
    <definedName name="COLLAR_DE_DERIVACION_2____1_2">#REF!</definedName>
    <definedName name="COLLAR_DE_DERIVACION_3____1_2">#REF!</definedName>
    <definedName name="COLLAR_DE_DERIVACION_DE_HF_DE_3____1_2__PARA_INSTALACION_DE_VENTOSA_EN_TUBERIA_DE_P.V.C">#REF!</definedName>
    <definedName name="ColTap">'[3]Coloc. e Interc. Tapones'!$E$1:$E$65536</definedName>
    <definedName name="columna">[36]lisprecios!#REF!</definedName>
    <definedName name="ComBid1">#REF!</definedName>
    <definedName name="ComBid1CurrCode">#REF!</definedName>
    <definedName name="ComBid1EvalTotal">#REF!</definedName>
    <definedName name="ComBid1LeadTime">#REF!</definedName>
    <definedName name="ComBid1Number">#REF!</definedName>
    <definedName name="ComBid1PayTerms">#REF!</definedName>
    <definedName name="ComBid1Penalty">#REF!</definedName>
    <definedName name="ComBid1PromiseDate">#REF!</definedName>
    <definedName name="ComBid1Rate">#REF!</definedName>
    <definedName name="ComBid1Retention">#REF!</definedName>
    <definedName name="ComBid1Total">#REF!</definedName>
    <definedName name="ComBid2">#REF!</definedName>
    <definedName name="ComBid2CurrCode">#REF!</definedName>
    <definedName name="ComBid2EvalTotal">#REF!</definedName>
    <definedName name="ComBid2LeadTime">#REF!</definedName>
    <definedName name="ComBid2Number">#REF!</definedName>
    <definedName name="ComBid2PayTerms">#REF!</definedName>
    <definedName name="ComBid2Penalty">#REF!</definedName>
    <definedName name="ComBid2PromiseDate">#REF!</definedName>
    <definedName name="ComBid2Rate">#REF!</definedName>
    <definedName name="ComBid2Retention">#REF!</definedName>
    <definedName name="ComBid2Total">#REF!</definedName>
    <definedName name="ComBid3">#REF!</definedName>
    <definedName name="ComBid3CurrCode">#REF!</definedName>
    <definedName name="ComBid3EvalTotal">#REF!</definedName>
    <definedName name="ComBid3LeadTime">#REF!</definedName>
    <definedName name="comBid3Number">#REF!</definedName>
    <definedName name="ComBid3PayTerms">#REF!</definedName>
    <definedName name="ComBid3Penalty">#REF!</definedName>
    <definedName name="ComBid3PromiseDate">#REF!</definedName>
    <definedName name="ComBid3Rate">#REF!</definedName>
    <definedName name="ComBid3Retention">#REF!</definedName>
    <definedName name="ComBid3Total">#REF!</definedName>
    <definedName name="ComBid4">#REF!</definedName>
    <definedName name="ComBid4CurrCode">#REF!</definedName>
    <definedName name="ComBid4EvalTotal">#REF!</definedName>
    <definedName name="ComBid4LeadTime">#REF!</definedName>
    <definedName name="ComBid4Number">#REF!</definedName>
    <definedName name="ComBid4PayTerms">#REF!</definedName>
    <definedName name="ComBid4Penalty">#REF!</definedName>
    <definedName name="ComBid4PromiseDate">#REF!</definedName>
    <definedName name="ComBid4Rate">#REF!</definedName>
    <definedName name="ComBid4Retention">#REF!</definedName>
    <definedName name="ComBid4Total">#REF!</definedName>
    <definedName name="ComBidRange">#REF!</definedName>
    <definedName name="Combo_Sanitario_manantial_corona">'[28]LISTADO DE MATERIALES Y EQUIPOS'!$B$69</definedName>
    <definedName name="Combustible">#REF!</definedName>
    <definedName name="CombustibleCostos">#REF!</definedName>
    <definedName name="COMEstAward_date">#REF!</definedName>
    <definedName name="COMJob_Number">#REF!</definedName>
    <definedName name="COMMR_description">#REF!</definedName>
    <definedName name="COMMRNumber">#REF!</definedName>
    <definedName name="comp">[64]PRESUP!$A:$IV</definedName>
    <definedName name="compactacion">#REF!</definedName>
    <definedName name="COMPenalty">#REF!</definedName>
    <definedName name="Compilado">#REF!</definedName>
    <definedName name="COMProject_Currency">#REF!</definedName>
    <definedName name="COMProject_name">#REF!</definedName>
    <definedName name="compuerta">[36]lisprecios!#REF!</definedName>
    <definedName name="CON_3000">#REF!</definedName>
    <definedName name="CONC">'[65]Base Datos'!$B$217</definedName>
    <definedName name="Conc.2000">'[28]APUS BASIC'!$G$165</definedName>
    <definedName name="Conc.2500">'[28]APUS BASIC'!$G$122</definedName>
    <definedName name="Conc.3000">'[28]APUS BASIC'!$G$80</definedName>
    <definedName name="Conc3">[8]Sábana!#REF!</definedName>
    <definedName name="CONCRE">'[65]Base Datos'!$B$46</definedName>
    <definedName name="CONCRE123">#REF!</definedName>
    <definedName name="CONCRE124">#REF!</definedName>
    <definedName name="concre15">#REF!</definedName>
    <definedName name="CONCRE25">#REF!</definedName>
    <definedName name="concre3000">#REF!</definedName>
    <definedName name="concre35">#REF!</definedName>
    <definedName name="concreto">'[66]APU''s'!#REF!</definedName>
    <definedName name="CONCRETO123">'[18]Base Datos'!$B$29</definedName>
    <definedName name="concreto14">#REF!</definedName>
    <definedName name="CONCRETO20">#REF!</definedName>
    <definedName name="concreto25">#REF!</definedName>
    <definedName name="CONCRETO30">#REF!</definedName>
    <definedName name="concreto3000">'[66]APU''s'!#REF!</definedName>
    <definedName name="concreto35">#REF!</definedName>
    <definedName name="concretoplaca">#REF!</definedName>
    <definedName name="CONDUCCION331">'[7]INFORMACIÓN REFERENCIA'!$B$122:$E$133</definedName>
    <definedName name="CONDUCCIONES">#REF!</definedName>
    <definedName name="CONDUCCIONTABLA3.3.1">'[7]INFORMACIÓN REFERENCIA'!$B$122:$D$133</definedName>
    <definedName name="Conductores">#REF!</definedName>
    <definedName name="ConductoresCostos">#REF!</definedName>
    <definedName name="conexiondomiciliaria">#REF!</definedName>
    <definedName name="Congelar_Capital_Vencido">#REF!</definedName>
    <definedName name="cons">#REF!</definedName>
    <definedName name="CONSOLIDADO">#REF!</definedName>
    <definedName name="CONSORCIO">[24]UNIT081!#REF!</definedName>
    <definedName name="Consultor">[67]Datos!$B$3</definedName>
    <definedName name="consum">#REF!</definedName>
    <definedName name="consumo">[68]consumo1!$A$1:$IV$65536</definedName>
    <definedName name="CONTADO">#REF!</definedName>
    <definedName name="ContLabCostOutput">#REF!</definedName>
    <definedName name="ContPartsCostOutput">#REF!</definedName>
    <definedName name="Contrato">#REF!</definedName>
    <definedName name="COORDENADAS">#REF!</definedName>
    <definedName name="COORDENADAS1">#REF!</definedName>
    <definedName name="Coordinador">[67]Datos!$B$6</definedName>
    <definedName name="copia">#REF!</definedName>
    <definedName name="Coraza">#REF!</definedName>
    <definedName name="corte">#REF!</definedName>
    <definedName name="corterocoso">#REF!</definedName>
    <definedName name="cost_analysis">#REF!</definedName>
    <definedName name="COST_CENTRES">'[69]C - CENTROS DE COSTO Y GASTOS'!$A$5:$B$248</definedName>
    <definedName name="CostCode">'[70]cost codes'!$B$2:$F$54</definedName>
    <definedName name="COSTOPERSONALTABLA1.5.3">'[7]INFORMACIÓN REFERENCIA'!$B$542:$F$545</definedName>
    <definedName name="COSTOPERSONALTABLA1.5.4">'[7]INFORMACIÓN REFERENCIA'!$B$549:$G$560</definedName>
    <definedName name="COSTOPERSONALTABLA1.5.5">'[7]INFORMACIÓN REFERENCIA'!$B$564:$G$621</definedName>
    <definedName name="COSTOREDESALCTABLA7.4">#REF!</definedName>
    <definedName name="COSTOREDESTABLA7.3">#REF!</definedName>
    <definedName name="COSTOSCONDUCCIONACU">'[7]BD COSTOS UNIDAD CONSTRUCTIVA'!$B$34:$J$49</definedName>
    <definedName name="cota">'[71]Base de Diseño'!$A$1:$D$290</definedName>
    <definedName name="COTAS">[72]Hoja3!$A$5:$B$154</definedName>
    <definedName name="count">'[57]Inputs-SUMMARY'!$H$3:$BR$3</definedName>
    <definedName name="counter">[61]ASSUMPTIONS!$H$6:$AP$6</definedName>
    <definedName name="COUNTRY_OF_ORIGIN">#REF!</definedName>
    <definedName name="cp">#REF!</definedName>
    <definedName name="CPlanta">[60]Cuentas!$S$11:$S$56</definedName>
    <definedName name="Cq">#REF!</definedName>
    <definedName name="Cr">#REF!</definedName>
    <definedName name="CRandM">#REF!</definedName>
    <definedName name="CREDITO">#REF!</definedName>
    <definedName name="_xlnm.Criteria">[2]INSUMOS!#REF!</definedName>
    <definedName name="Criterios_IM">[2]INSUMOS!#REF!</definedName>
    <definedName name="CRP">#REF!</definedName>
    <definedName name="CRUCE_200_CANAL_S1">#REF!</definedName>
    <definedName name="CRUCE_200_CANAL_S2">#REF!</definedName>
    <definedName name="CRUCE_200_CANAL_S3">#REF!</definedName>
    <definedName name="CRUCE_200_CANAL_S4">#REF!</definedName>
    <definedName name="CRUCE_200_CANAL_S5">#REF!</definedName>
    <definedName name="CRUCE_200_CANAL_S6">#REF!</definedName>
    <definedName name="CRUCE_8__A_S1">#REF!</definedName>
    <definedName name="CRUCE_8__A_S2">#REF!</definedName>
    <definedName name="CRUCE_8__A_S3">#REF!</definedName>
    <definedName name="CRUCE_8__A_S4">#REF!</definedName>
    <definedName name="CRUCE_8__A_S5">#REF!</definedName>
    <definedName name="CRUCE_8__A_S6">#REF!</definedName>
    <definedName name="CRUCE12__A_S1">#REF!</definedName>
    <definedName name="CRUCE12__A_S2">#REF!</definedName>
    <definedName name="CRUCE12__A_S3">#REF!</definedName>
    <definedName name="CRUCE12__A_S4">#REF!</definedName>
    <definedName name="CRUCE12__A_S5">#REF!</definedName>
    <definedName name="CRUCE12__A_S6">#REF!</definedName>
    <definedName name="CRUCE12_B_S1">#REF!</definedName>
    <definedName name="CRUCE12_B_S2">#REF!</definedName>
    <definedName name="CRUCE12_B_S3">#REF!</definedName>
    <definedName name="CRUCE12_B_S4">#REF!</definedName>
    <definedName name="CRUCE12_B_S5">#REF!</definedName>
    <definedName name="CRUCE12_B_S6">#REF!</definedName>
    <definedName name="CRUCE160_CANAL_S1">#REF!</definedName>
    <definedName name="CRUCE160_CANAL_S2">#REF!</definedName>
    <definedName name="CRUCE160_CANAL_S3">#REF!</definedName>
    <definedName name="CRUCE160_CANAL_S4">#REF!</definedName>
    <definedName name="CRUCE160_CANAL_S5">#REF!</definedName>
    <definedName name="CRUCE160_CANAL_S6">#REF!</definedName>
    <definedName name="CRUCE90_CANAL_S1">#REF!</definedName>
    <definedName name="CRUCE90_CANAL_S2">#REF!</definedName>
    <definedName name="CRUCE90_CANAL_S3">#REF!</definedName>
    <definedName name="CRUCE90_CANAL_S4">#REF!</definedName>
    <definedName name="CRUCE90_CANAL_S5">#REF!</definedName>
    <definedName name="CRUCE90_CANAL_S6">#REF!</definedName>
    <definedName name="CRUCE90_S1">#REF!</definedName>
    <definedName name="CRUCE90_S2">#REF!</definedName>
    <definedName name="CRUCE90_S3">#REF!</definedName>
    <definedName name="CRUCE90_S4">#REF!</definedName>
    <definedName name="CRUCE90_S5">#REF!</definedName>
    <definedName name="CRUCE90_S6">#REF!</definedName>
    <definedName name="Cruceta_metálica_en_ángulo_de__2m_x_2_5__x_2_5__x_1_4_.">"Prueba1"</definedName>
    <definedName name="Cs">#REF!</definedName>
    <definedName name="Ct">#REF!</definedName>
    <definedName name="CTyre">#REF!</definedName>
    <definedName name="Cu">#REF!</definedName>
    <definedName name="CUAALB">[73]CUADRILLAS!$D$73</definedName>
    <definedName name="CUACON">[73]CUADRILLAS!$D$62</definedName>
    <definedName name="CUAD">#REF!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dr">#REF!</definedName>
    <definedName name="CUADRILLA">#REF!</definedName>
    <definedName name="cuadrillaa1">[74]PERSONAL!$D$22</definedName>
    <definedName name="cuadrillaa2">[74]PERSONAL!$D$27</definedName>
    <definedName name="cuadrillaa4">[36]PERSONAL!#REF!</definedName>
    <definedName name="cuadrillac1">[74]PERSONAL!$D$45</definedName>
    <definedName name="cuadrillas">#REF!</definedName>
    <definedName name="cuadrillas2">[36]PERSONAL!#REF!</definedName>
    <definedName name="Cuadro">#REF!</definedName>
    <definedName name="CUADRO1">#REF!</definedName>
    <definedName name="CUAEXC">[73]CUADRILLAS!$D$49</definedName>
    <definedName name="CUAPLO">#REF!</definedName>
    <definedName name="CUATOP">#REF!</definedName>
    <definedName name="cube">#REF!</definedName>
    <definedName name="CUBE_UNIT">#REF!</definedName>
    <definedName name="CUBS">[75]Hoja1!$A:$IV</definedName>
    <definedName name="cUCA">#REF!</definedName>
    <definedName name="CUCON">#REF!</definedName>
    <definedName name="CUEXC">#REF!</definedName>
    <definedName name="Cumm_Us_inf">[57]Workings!$H$8:$BR$8</definedName>
    <definedName name="CUNET" hidden="1">{"via1",#N/A,TRUE,"general";"via2",#N/A,TRUE,"general";"via3",#N/A,TRUE,"general"}</definedName>
    <definedName name="cuneta">#REF!</definedName>
    <definedName name="CUPLOM">#REF!</definedName>
    <definedName name="curAsisCarr1A">#REF!</definedName>
    <definedName name="curCanDTFSemana">#REF!</definedName>
    <definedName name="CurCanonPorMillon">#REF!</definedName>
    <definedName name="CurCostComGl1a">#REF!</definedName>
    <definedName name="CurCostoCondMes">#REF!</definedName>
    <definedName name="CurCostoImptoTimbre">#REF!</definedName>
    <definedName name="CurCostoKm10A">#REF!</definedName>
    <definedName name="CurCostoKm11A">#REF!</definedName>
    <definedName name="CurCostoKm1A">#REF!</definedName>
    <definedName name="CurCostoKm2A">#REF!</definedName>
    <definedName name="CurCostoKm3A">#REF!</definedName>
    <definedName name="CurCostoKm4A">#REF!</definedName>
    <definedName name="CurCostoKm5A">#REF!</definedName>
    <definedName name="CurCostoKm6A">#REF!</definedName>
    <definedName name="CurCostoKm7A">#REF!</definedName>
    <definedName name="CurCostoKm8A">#REF!</definedName>
    <definedName name="CurCostoKm9A">#REF!</definedName>
    <definedName name="CurCostoLlantas">#REF!</definedName>
    <definedName name="CurCostoMttoFKm10A">#REF!</definedName>
    <definedName name="CurCostoMttoFKm1A">#REF!</definedName>
    <definedName name="CurCostoMttoFKm2A">#REF!</definedName>
    <definedName name="CurCostoMttoFKm3A">#REF!</definedName>
    <definedName name="CurCostoMttoFKm4A">#REF!</definedName>
    <definedName name="CurCostoMttoFKm5A">#REF!</definedName>
    <definedName name="CurCostoMttoFKm6A">#REF!</definedName>
    <definedName name="CurCostoMttoFKm7A">#REF!</definedName>
    <definedName name="CurCostoMttoFKm8A">#REF!</definedName>
    <definedName name="CurCostoMttoFKm9A">#REF!</definedName>
    <definedName name="CurCostoOportunidadFcroEntrega">#REF!</definedName>
    <definedName name="CurCostosMargendeNegociacion">#REF!</definedName>
    <definedName name="CurCostoVentaVehCliente">#REF!</definedName>
    <definedName name="CurDescuentoAccesorio">#REF!</definedName>
    <definedName name="CurDTFMaxima">#REF!</definedName>
    <definedName name="CurDTFminima">#REF!</definedName>
    <definedName name="CurDTFSemaTriAntic">#REF!</definedName>
    <definedName name="CurFuelCargoMensual">#REF!</definedName>
    <definedName name="CurFuelEquipo">#REF!</definedName>
    <definedName name="CurGPSCargoMensual">#REF!</definedName>
    <definedName name="CurGPSEquipo">#REF!</definedName>
    <definedName name="CurImptoRod1A">#REF!</definedName>
    <definedName name="CurImptoTimRetoma">#REF!</definedName>
    <definedName name="curIpcProye10A">#REF!</definedName>
    <definedName name="curIpcProye1A">#REF!</definedName>
    <definedName name="CurIpcProye2A">#REF!</definedName>
    <definedName name="CurIpcProye3A">#REF!</definedName>
    <definedName name="CurIpcProye4A">#REF!</definedName>
    <definedName name="CurIpcProye5A">#REF!</definedName>
    <definedName name="curIpcProye6A">#REF!</definedName>
    <definedName name="curIpcProye7A">#REF!</definedName>
    <definedName name="curIpcProye8A">#REF!</definedName>
    <definedName name="curIpcProye9A">#REF!</definedName>
    <definedName name="CurIvaAccesorios">#REF!</definedName>
    <definedName name="CurKitCarretera">#REF!</definedName>
    <definedName name="CurMerchand">#REF!</definedName>
    <definedName name="CurMontoMinImptoTimbre">#REF!</definedName>
    <definedName name="CurPickup">#REF!</definedName>
    <definedName name="currency_code">#REF!</definedName>
    <definedName name="currency_conversion_factor">#REF!</definedName>
    <definedName name="CurSeguroCanon">#REF!</definedName>
    <definedName name="CurServicioGPSDelClienteMensual">#REF!</definedName>
    <definedName name="curSOAT1A">#REF!</definedName>
    <definedName name="CurStandby">#REF!</definedName>
    <definedName name="CurTramiteAnual">#REF!</definedName>
    <definedName name="CurTramTransito">#REF!</definedName>
    <definedName name="CurUtilidadNominal">#REF!</definedName>
    <definedName name="Curva_conduit_pvc_1_2">'[28]LISTADO DE MATERIALES Y EQUIPOS'!$B$123</definedName>
    <definedName name="CurValorAccesConIva">#REF!</definedName>
    <definedName name="CurValorMinAccriosReventa">#REF!</definedName>
    <definedName name="CurVariable1">#REF!</definedName>
    <definedName name="CurVariable2">#REF!</definedName>
    <definedName name="CurVariable3">#REF!</definedName>
    <definedName name="CurVlrAsegurado">#REF!</definedName>
    <definedName name="CurVlrVentaVehCliente">#REF!</definedName>
    <definedName name="curVPN">#REF!</definedName>
    <definedName name="CurVrVehicPrecPubConIvaSinDtos">#REF!</definedName>
    <definedName name="CurVrVehícPrecPubConIvaSinDtos">#REF!</definedName>
    <definedName name="CUTOP">#REF!</definedName>
    <definedName name="cv">#REF!</definedName>
    <definedName name="CV2.Daily_Tonnes">#REF!</definedName>
    <definedName name="CV2.Moisture">#REF!</definedName>
    <definedName name="CVa">'[3]Cambio de Valv.'!$E$1:$E$65536</definedName>
    <definedName name="cvcvcvcv">#REF!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Cw">#REF!</definedName>
    <definedName name="cx">#REF!</definedName>
    <definedName name="cxcxcxc">#REF!</definedName>
    <definedName name="cxz">#REF!</definedName>
    <definedName name="Cy">#REF!</definedName>
    <definedName name="CZN_north_perc">50</definedName>
    <definedName name="CZN_south_perc">0</definedName>
    <definedName name="D">#REF!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[76]Sheet1!$F$18:$H$977</definedName>
    <definedName name="Data_Base">#REF!</definedName>
    <definedName name="Date">[77]Constants!$B$9</definedName>
    <definedName name="Datos">'[47]Base de Diseño'!$A$2:$D$35</definedName>
    <definedName name="Datos_G1">#REF!</definedName>
    <definedName name="Datos_G2">#REF!</definedName>
    <definedName name="Datos_SW_G1">#REF!</definedName>
    <definedName name="Datos_SW_G2">#REF!</definedName>
    <definedName name="datos1">'[78]Base de Diseño'!$A$1:$D$204</definedName>
    <definedName name="datos2">#REF!</definedName>
    <definedName name="datos3">#REF!</definedName>
    <definedName name="Days_in_Month">#REF!</definedName>
    <definedName name="dbfdfbi" hidden="1">{"TAB1",#N/A,TRUE,"GENERAL";"TAB2",#N/A,TRUE,"GENERAL";"TAB3",#N/A,TRUE,"GENERAL";"TAB4",#N/A,TRUE,"GENERAL";"TAB5",#N/A,TRUE,"GENERAL"}</definedName>
    <definedName name="dblgarantiaExtendida">#REF!</definedName>
    <definedName name="dblPunRentabilidad">#REF!</definedName>
    <definedName name="dblUtilVehiculo">#REF!</definedName>
    <definedName name="dc">#REF!</definedName>
    <definedName name="DCF">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_1">NA()</definedName>
    <definedName name="ddd_11">NA()</definedName>
    <definedName name="ddd_12">NA()</definedName>
    <definedName name="ddd_6">NA()</definedName>
    <definedName name="ddd_7">NA()</definedName>
    <definedName name="ddd_8">NA()</definedName>
    <definedName name="ddd_9">NA()</definedName>
    <definedName name="ddddd">#REF!</definedName>
    <definedName name="ddddddddd">#REF!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">#REF!</definedName>
    <definedName name="Dealpb" hidden="1">#REF!</definedName>
    <definedName name="Debt_Purchase_Price_Funding">[79]CONTROL!$G$45</definedName>
    <definedName name="Debt_S5_EA_Sch">[61]INPUT_TEMP!#REF!</definedName>
    <definedName name="Debt_S6_EA_Sch">[61]INPUT_TEMP!#REF!</definedName>
    <definedName name="DEC">#REF!</definedName>
    <definedName name="decbs">#REF!</definedName>
    <definedName name="decisión">'[59]FIRMAS y DATOS'!$M$1:$M$2</definedName>
    <definedName name="Decjv">#REF!</definedName>
    <definedName name="Decjv2">#REF!</definedName>
    <definedName name="deded" hidden="1">{"TAB1",#N/A,TRUE,"GENERAL";"TAB2",#N/A,TRUE,"GENERAL";"TAB3",#N/A,TRUE,"GENERAL";"TAB4",#N/A,TRUE,"GENERAL";"TAB5",#N/A,TRUE,"GENERAL"}</definedName>
    <definedName name="default_leadtime">#REF!</definedName>
    <definedName name="defd" hidden="1">{"via1",#N/A,TRUE,"general";"via2",#N/A,TRUE,"general";"via3",#N/A,TRUE,"general"}</definedName>
    <definedName name="DEMANDA">#REF!</definedName>
    <definedName name="demolicion">#REF!</definedName>
    <definedName name="demolicioncuneta">#REF!</definedName>
    <definedName name="DENS">#REF!</definedName>
    <definedName name="densi">#REF!</definedName>
    <definedName name="Dep_IAS_tot">[57]Tax!#REF!</definedName>
    <definedName name="Department">'[80]REF - Listas'!$D$4:$D$12</definedName>
    <definedName name="Depreciation">#REF!</definedName>
    <definedName name="DepreciationPB" hidden="1">#REF!</definedName>
    <definedName name="DES">#REF!</definedName>
    <definedName name="DESC1">[81]ITEMS!$B$2</definedName>
    <definedName name="DESC521">[82]ITEMS!$B$522</definedName>
    <definedName name="Descrip_cuadrillas">[83]Cuadrillas!$A$15:$A$75</definedName>
    <definedName name="Descrip_equipos">[83]Equ!$A$15:$A$100</definedName>
    <definedName name="Descripcion">#REF!</definedName>
    <definedName name="Descripción">[83]Mat!$A$9:$A$1038</definedName>
    <definedName name="description">#REF!</definedName>
    <definedName name="design">'[84]Design (3)'!$A$12:$CM$71</definedName>
    <definedName name="design2">[84]Design!$A$24:$CM$66</definedName>
    <definedName name="Designer">#REF!</definedName>
    <definedName name="DetailsBid1">#REF!</definedName>
    <definedName name="DetailsBid2">#REF!</definedName>
    <definedName name="DetailsBid3">#REF!</definedName>
    <definedName name="DetailsBid4">#REF!</definedName>
    <definedName name="DetailsBidRange">#REF!</definedName>
    <definedName name="deuda">[68]deuda!$A$1:$IV$65536</definedName>
    <definedName name="deuda2">[85]deuda!$A$1:$IV$65536</definedName>
    <definedName name="df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GHS">#REF!</definedName>
    <definedName name="DFBNJ" hidden="1">{"via1",#N/A,TRUE,"general";"via2",#N/A,TRUE,"general";"via3",#N/A,TRUE,"general"}</definedName>
    <definedName name="dfcvc">#REF!</definedName>
    <definedName name="dfdaa">#REF!</definedName>
    <definedName name="dfdf">#REF!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">#REF!</definedName>
    <definedName name="dia24hr">#REF!</definedName>
    <definedName name="DIAME">#REF!</definedName>
    <definedName name="diametros">#REF!</definedName>
    <definedName name="DiametrosCodos">'[86]L codos'!$B$2:$V$2</definedName>
    <definedName name="DIANA">'[87]DATOS EPANET'!$A$5:$B$189</definedName>
    <definedName name="dias">#REF!</definedName>
    <definedName name="DIAS_DEL_MES">#REF!</definedName>
    <definedName name="dias_semana">#REF!</definedName>
    <definedName name="Dias_semanales">#REF!</definedName>
    <definedName name="DIAS_SEMANAS">#REF!</definedName>
    <definedName name="DIASDELMES">#REF!</definedName>
    <definedName name="DIASROTACION">#REF!</definedName>
    <definedName name="DiasSupuestosCierre">#REF!</definedName>
    <definedName name="dic00">[16]Dólar!#REF!</definedName>
    <definedName name="diferencial">[36]lisprecios!#REF!</definedName>
    <definedName name="DIOGE">'[22]Base Datos'!$B:$F</definedName>
    <definedName name="DIRECCIÓN">'[59]FIRMAS y DATOS'!$E:$E</definedName>
    <definedName name="DIRECTO1">[88]APU!$U$132</definedName>
    <definedName name="DIRECTO10">[88]APU!$U$681</definedName>
    <definedName name="DIRECTO100">[88]APU!$U$6171</definedName>
    <definedName name="DIRECTO101">[88]APU!$U$6232</definedName>
    <definedName name="DIRECTO102">[88]APU!$U$6293</definedName>
    <definedName name="DIRECTO103">[88]APU!$U$6354</definedName>
    <definedName name="DIRECTO104">[88]APU!$U$6415</definedName>
    <definedName name="DIRECTO105">[88]APU!$U$6476</definedName>
    <definedName name="DIRECTO11">[88]APU!$U$742</definedName>
    <definedName name="DIRECTO12">[88]APU!$U$803</definedName>
    <definedName name="DIRECTO124">[88]APU!$U$7635</definedName>
    <definedName name="DIRECTO125">[88]APU!$U$7696</definedName>
    <definedName name="DIRECTO126">[88]APU!$U$7757</definedName>
    <definedName name="DIRECTO127">[88]APU!$U$7818</definedName>
    <definedName name="DIRECTO128">[88]APU!$U$7879</definedName>
    <definedName name="DIRECTO129">[88]APU!$U$7940</definedName>
    <definedName name="DIRECTO13">[88]APU!$U$864</definedName>
    <definedName name="DIRECTO130">[88]APU!$U$8001</definedName>
    <definedName name="DIRECTO131">[88]APU!$U$8062</definedName>
    <definedName name="DIRECTO132">[88]APU!$U$8123</definedName>
    <definedName name="DIRECTO133">[88]APU!$U$8184</definedName>
    <definedName name="DIRECTO134">[88]APU!$U$8245</definedName>
    <definedName name="DIRECTO14">[88]APU!$U$925</definedName>
    <definedName name="DIRECTO15">[88]APU!$U$986</definedName>
    <definedName name="DIRECTO16">[88]APU!$U$1047</definedName>
    <definedName name="DIRECTO17">[88]APU!$U$1108</definedName>
    <definedName name="DIRECTO18">[88]APU!$U$1169</definedName>
    <definedName name="DIRECTO2">[88]APU!$U$193</definedName>
    <definedName name="DIRECTO2.10">[88]APU!$U$14889</definedName>
    <definedName name="DIRECTO2.11">[88]APU!$U$14950</definedName>
    <definedName name="DIRECTO2.12">[88]APU!$U$15011</definedName>
    <definedName name="DIRECTO2.9">[88]APU!$U$11839</definedName>
    <definedName name="DIRECTO21">[88]APU!$U$1352</definedName>
    <definedName name="DIRECTO22">[88]APU!$U$1413</definedName>
    <definedName name="DIRECTO23">[88]APU!$U$1474</definedName>
    <definedName name="DIRECTO24">[88]APU!$U$1535</definedName>
    <definedName name="DIRECTO25">[88]APU!$U$1596</definedName>
    <definedName name="DIRECTO26">[88]APU!$U$1657</definedName>
    <definedName name="DIRECTO27">[88]APU!$U$1718</definedName>
    <definedName name="DIRECTO28">[88]APU!$U$1779</definedName>
    <definedName name="DIRECTO29">[88]APU!$U$1840</definedName>
    <definedName name="DIRECTO3">[88]APU!$U$254</definedName>
    <definedName name="DIRECTO3.15">[88]APU!$U$8667</definedName>
    <definedName name="DIRECTO3.16">[88]APU!$U$8728</definedName>
    <definedName name="DIRECTO3.17">[88]APU!$U$8789</definedName>
    <definedName name="DIRECTO3.18">[88]APU!$U$8850</definedName>
    <definedName name="DIRECTO3.19">[88]APU!$U$8911</definedName>
    <definedName name="DIRECTO3.20">[88]APU!$U$8972</definedName>
    <definedName name="DIRECTO3.21">[88]APU!$U$11961</definedName>
    <definedName name="DIRECTO3.22">[88]APU!$U$14523</definedName>
    <definedName name="DIRECTO3.23">[88]APU!$U$15133</definedName>
    <definedName name="DIRECTO3.24">[88]APU!$U$16292</definedName>
    <definedName name="DIRECTO3.25">[88]APU!$U$16353</definedName>
    <definedName name="DIRECTO3.26">[88]APU!$U$16414</definedName>
    <definedName name="DIRECTO3.27">[88]APU!$U$16475</definedName>
    <definedName name="DIRECTO3.28">[88]APU!$U$16536</definedName>
    <definedName name="DIRECTO30">[88]APU!$U$1901</definedName>
    <definedName name="DIRECTO31">[88]APU!$U$1962</definedName>
    <definedName name="DIRECTO32">[88]APU!$U$2023</definedName>
    <definedName name="DIRECTO33">[88]APU!$U$2084</definedName>
    <definedName name="DIRECTO34">[88]APU!$U$2145</definedName>
    <definedName name="DIRECTO35">[88]APU!$U$2206</definedName>
    <definedName name="DIRECTO36">[88]APU!$U$2267</definedName>
    <definedName name="DIRECTO37">[88]APU!$U$2328</definedName>
    <definedName name="DIRECTO38">[88]APU!$U$2389</definedName>
    <definedName name="DIRECTO39">[88]APU!$U$2450</definedName>
    <definedName name="DIRECTO4">[88]APU!$U$315</definedName>
    <definedName name="DIRECTO4.20">[88]APU!$U$9216</definedName>
    <definedName name="DIRECTO4.21">[88]APU!$U$9277</definedName>
    <definedName name="DIRECTO4.22">[88]APU!$U$9338</definedName>
    <definedName name="DIRECTO4.23">[88]APU!$U$9399</definedName>
    <definedName name="DIRECTO4.24">[88]APU!$U$9460</definedName>
    <definedName name="DIRECTO4.25">[88]APU!$U$9521</definedName>
    <definedName name="DIRECTO4.26">[88]APU!$U$9582</definedName>
    <definedName name="DIRECTO4.27">[88]APU!$U$9643</definedName>
    <definedName name="DIRECTO4.28">[88]APU!$U$9704</definedName>
    <definedName name="DIRECTO4.29">[88]APU!$U$9765</definedName>
    <definedName name="DIRECTO4.30">[88]APU!$U$9826</definedName>
    <definedName name="DIRECTO4.31">[88]APU!$U$9887</definedName>
    <definedName name="DIRECTO4.32">[88]APU!$U$9948</definedName>
    <definedName name="DIRECTO4.33">[88]APU!$U$10009</definedName>
    <definedName name="DIRECTO4.34">[88]APU!$U$10070</definedName>
    <definedName name="DIRECTO4.35">[88]APU!$U$11595</definedName>
    <definedName name="DIRECTO4.36">[88]APU!$U$11656</definedName>
    <definedName name="DIRECTO4.37">[88]APU!$U$15987</definedName>
    <definedName name="DIRECTO4.38">[88]APU!$U$15194</definedName>
    <definedName name="DIRECTO4.39">[88]APU!$U$14279</definedName>
    <definedName name="DIRECTO4.40">[88]APU!$U$14340</definedName>
    <definedName name="DIRECTO4.41">[88]APU!$U$14401</definedName>
    <definedName name="DIRECTO4.42">[88]APU!$U$14462</definedName>
    <definedName name="DIRECTO4.43">[88]APU!$U$14584</definedName>
    <definedName name="DIRECTO4.44">[88]APU!$U$16048</definedName>
    <definedName name="DIRECTO4.45">[88]APU!$U$16109</definedName>
    <definedName name="DIRECTO4.46">[88]APU!$U$14706</definedName>
    <definedName name="DIRECTO4.47">[88]APU!$U$15926</definedName>
    <definedName name="DIRECTO4.48">[88]APU!$U$16170</definedName>
    <definedName name="DIRECTO4.49">[88]APU!$U$16231</definedName>
    <definedName name="DIRECTO4.50">[88]APU!$U$16902</definedName>
    <definedName name="DIRECTO4.51">[88]APU!$U$17634</definedName>
    <definedName name="DIRECTO4.52">[88]APU!$U$17695</definedName>
    <definedName name="DIRECTO40">[88]APU!$U$2511</definedName>
    <definedName name="DIRECTO41">[88]APU!$U$2572</definedName>
    <definedName name="DIRECTO42">[88]APU!$U$2633</definedName>
    <definedName name="DIRECTO43">[88]APU!$U$2694</definedName>
    <definedName name="DIRECTO44">[88]APU!$U$2755</definedName>
    <definedName name="DIRECTO45">[88]APU!$U$2816</definedName>
    <definedName name="DIRECTO46">[88]APU!$U$2877</definedName>
    <definedName name="DIRECTO47">[88]APU!$U$2938</definedName>
    <definedName name="DIRECTO48">[88]APU!$U$2999</definedName>
    <definedName name="DIRECTO49">[88]APU!$U$3060</definedName>
    <definedName name="DIRECTO5">[88]APU!$U$376</definedName>
    <definedName name="DIRECTO5.100">[88]APU!$U$12449</definedName>
    <definedName name="DIRECTO5.101">[88]APU!$U$12510</definedName>
    <definedName name="DIRECTO5.104">[88]APU!$U$12571</definedName>
    <definedName name="DIRECTO5.105">[88]APU!$U$12632</definedName>
    <definedName name="DIRECTO5.106">[88]APU!$U$12693</definedName>
    <definedName name="DIRECTO5.107">[88]APU!$U$12754</definedName>
    <definedName name="DIRECTO5.108">[88]APU!$U$12815</definedName>
    <definedName name="DIRECTO5.109">[88]APU!$U$12876</definedName>
    <definedName name="DIRECTO5.111">[88]APU!$U$12937</definedName>
    <definedName name="DIRECTO5.112">[88]APU!$U$12998</definedName>
    <definedName name="DIRECTO5.113">[88]APU!$U$14767</definedName>
    <definedName name="DIRECTO5.114">[88]APU!$U$14828</definedName>
    <definedName name="DIRECTO5.115">[88]APU!$U$15072</definedName>
    <definedName name="DIRECTO5.53">[88]APU!$U$10131</definedName>
    <definedName name="DIRECTO5.54">[88]APU!$U$10192</definedName>
    <definedName name="DIRECTO5.55">[88]APU!$U$10253</definedName>
    <definedName name="DIRECTO5.56">[88]APU!$U$10314</definedName>
    <definedName name="DIRECTO5.57">[88]APU!$U$10375</definedName>
    <definedName name="DIRECTO5.58">[88]APU!$U$10436</definedName>
    <definedName name="DIRECTO5.59">[88]APU!$U$10497</definedName>
    <definedName name="DIRECTO5.60">[88]APU!$U$10558</definedName>
    <definedName name="DIRECTO5.61">[88]APU!$U$10619</definedName>
    <definedName name="DIRECTO5.62">[88]APU!$U$10680</definedName>
    <definedName name="DIRECTO5.63">[88]APU!$U$10741</definedName>
    <definedName name="DIRECTO5.64">[88]APU!$U$10802</definedName>
    <definedName name="DIRECTO5.65">[88]APU!$U$10863</definedName>
    <definedName name="DIRECTO5.66">[88]APU!$U$10924</definedName>
    <definedName name="DIRECTO5.67">[88]APU!$U$10985</definedName>
    <definedName name="DIRECTO5.68">[88]APU!$U$11046</definedName>
    <definedName name="DIRECTO5.69">[88]APU!$U$11107</definedName>
    <definedName name="DIRECTO5.70">[88]APU!$U$11168</definedName>
    <definedName name="DIRECTO5.71">[88]APU!$U$11229</definedName>
    <definedName name="DIRECTO5.72">[88]APU!$U$12022</definedName>
    <definedName name="DIRECTO5.73">[88]APU!$U$12083</definedName>
    <definedName name="DIRECTO5.74">[88]APU!$U$12144</definedName>
    <definedName name="DIRECTO5.77">[88]APU!$U$12205</definedName>
    <definedName name="DIRECTO5.78">[88]APU!$U$12327</definedName>
    <definedName name="DIRECTO5.79">[88]APU!$U$12388</definedName>
    <definedName name="DIRECTO5.80">[88]APU!$U$12266</definedName>
    <definedName name="DIRECTO5.82">[88]APU!$U$14035</definedName>
    <definedName name="DIRECTO5.83">[88]APU!$U$14096</definedName>
    <definedName name="DIRECTO5.84">[88]APU!$U$13364</definedName>
    <definedName name="DIRECTO5.85">[88]APU!$U$13425</definedName>
    <definedName name="DIRECTO5.86">[88]APU!$U$13486</definedName>
    <definedName name="DIRECTO5.87">[88]APU!$U$13547</definedName>
    <definedName name="DIRECTO5.88">[88]APU!$U$13608</definedName>
    <definedName name="DIRECTO5.89">[88]APU!$U$13669</definedName>
    <definedName name="DIRECTO5.90">[88]APU!$U$13730</definedName>
    <definedName name="DIRECTO5.91">[88]APU!$U$13791</definedName>
    <definedName name="DIRECTO5.92">[88]APU!$U$13852</definedName>
    <definedName name="DIRECTO5.93">[88]APU!$U$13913</definedName>
    <definedName name="DIRECTO5.94">[88]APU!$U$13974</definedName>
    <definedName name="DIRECTO5.95">[88]APU!$U$13059</definedName>
    <definedName name="DIRECTO5.96">[88]APU!$U$13120</definedName>
    <definedName name="DIRECTO5.97">[88]APU!$U$13181</definedName>
    <definedName name="DIRECTO5.98">[88]APU!$U$13242</definedName>
    <definedName name="DIRECTO5.99">[88]APU!$U$13303</definedName>
    <definedName name="DIRECTO50">[88]APU!$U$3121</definedName>
    <definedName name="DIRECTO51">[88]APU!$U$3182</definedName>
    <definedName name="DIRECTO52">[88]APU!$U$3243</definedName>
    <definedName name="DIRECTO53">[88]APU!$U$3304</definedName>
    <definedName name="DIRECTO54">[88]APU!$U$3365</definedName>
    <definedName name="DIRECTO55">[88]APU!$U$3426</definedName>
    <definedName name="DIRECTO56">[88]APU!$U$3487</definedName>
    <definedName name="DIRECTO57">[88]APU!$U$3548</definedName>
    <definedName name="DIRECTO58">[88]APU!$U$3609</definedName>
    <definedName name="DIRECTO59">[88]APU!$U$3670</definedName>
    <definedName name="DIRECTO6">[88]APU!$U$437</definedName>
    <definedName name="DIRECTO60">[88]APU!$U$3731</definedName>
    <definedName name="DIRECTO61">[88]APU!$U$3792</definedName>
    <definedName name="DIRECTO62">[88]APU!$U$3853</definedName>
    <definedName name="DIRECTO63">[88]APU!$U$3914</definedName>
    <definedName name="DIRECTO64">[88]APU!$U$3975</definedName>
    <definedName name="DIRECTO65">[88]APU!$U$4036</definedName>
    <definedName name="DIRECTO66">[88]APU!$U$4097</definedName>
    <definedName name="DIRECTO67">[88]APU!$U$4158</definedName>
    <definedName name="DIRECTO68">[88]APU!$U$4219</definedName>
    <definedName name="DIRECTO69">[88]APU!$U$4280</definedName>
    <definedName name="DIRECTO7">[88]APU!$U$498</definedName>
    <definedName name="DIRECTO7.12">[88]APU!$U$8305</definedName>
    <definedName name="DIRECTO7.13">[88]APU!$U$8366</definedName>
    <definedName name="DIRECTO7.14">[88]APU!$U$8427</definedName>
    <definedName name="DIRECTO7.15">[88]APU!$U$8488</definedName>
    <definedName name="DIRECTO7.16">[88]APU!$U$8606</definedName>
    <definedName name="DIRECTO7.17">[88]APU!$U$11290</definedName>
    <definedName name="DIRECTO7.18">[88]APU!$U$11351</definedName>
    <definedName name="DIRECTO7.19">[88]APU!$U$11412</definedName>
    <definedName name="DIRECTO7.20">[88]APU!$U$11473</definedName>
    <definedName name="DIRECTO7.21">[88]APU!$U$11534</definedName>
    <definedName name="DIRECTO7.22">[88]APU!$U$11717</definedName>
    <definedName name="DIRECTO7.23">[88]APU!$U$11778</definedName>
    <definedName name="DIRECTO7.24">[88]APU!$U$14645</definedName>
    <definedName name="DIRECTO7.25">[88]APU!$U$15255</definedName>
    <definedName name="DIRECTO7.26">[88]APU!$U$15316</definedName>
    <definedName name="DIRECTO7.27">[88]APU!$U$15377</definedName>
    <definedName name="DIRECTO7.28">[88]APU!$U$15438</definedName>
    <definedName name="DIRECTO7.29">[88]APU!$U$15499</definedName>
    <definedName name="DIRECTO7.30">[88]APU!$U$15560</definedName>
    <definedName name="DIRECTO7.31">[88]APU!$U$15621</definedName>
    <definedName name="DIRECTO7.32">[88]APU!$U$15682</definedName>
    <definedName name="DIRECTO7.33">[88]APU!$U$15743</definedName>
    <definedName name="DIRECTO7.34">[88]APU!$U$15804</definedName>
    <definedName name="DIRECTO7.35">[88]APU!$U$15865</definedName>
    <definedName name="DIRECTO7.36">[88]APU!$U$17085</definedName>
    <definedName name="DIRECTO7.37">[88]APU!$U$17268</definedName>
    <definedName name="DIRECTO7.38">[88]APU!$U$17207</definedName>
    <definedName name="DIRECTO7.39">[88]APU!$U$17390</definedName>
    <definedName name="DIRECTO7.40">[88]APU!$U$17451</definedName>
    <definedName name="DIRECTO7.41">[88]APU!$U$17512</definedName>
    <definedName name="DIRECTO7.42">[88]APU!$U$17146</definedName>
    <definedName name="DIRECTO7.43">[88]APU!$U$17573</definedName>
    <definedName name="DIRECTO7.44">[88]APU!$U$17329</definedName>
    <definedName name="DIRECTO70">[88]APU!$U$4341</definedName>
    <definedName name="DIRECTO71">[88]APU!$U$4402</definedName>
    <definedName name="DIRECTO72">[88]APU!$U$4463</definedName>
    <definedName name="DIRECTO73">[88]APU!$U$4524</definedName>
    <definedName name="DIRECTO74">[88]APU!$U$4585</definedName>
    <definedName name="DIRECTO75">[88]APU!$U$4646</definedName>
    <definedName name="DIRECTO76">[88]APU!$U$4707</definedName>
    <definedName name="DIRECTO77">[88]APU!$U$4768</definedName>
    <definedName name="DIRECTO78">[88]APU!$U$4829</definedName>
    <definedName name="DIRECTO79">[88]APU!$U$4890</definedName>
    <definedName name="DIRECTO8">[88]APU!$U$559</definedName>
    <definedName name="DIRECTO80">[88]APU!$U$4951</definedName>
    <definedName name="DIRECTO81">[88]APU!$U$5012</definedName>
    <definedName name="DIRECTO82">[88]APU!$U$5073</definedName>
    <definedName name="DIRECTO83">[88]APU!$U$5134</definedName>
    <definedName name="DIRECTO84">[88]APU!$U$5195</definedName>
    <definedName name="DIRECTO85">[88]APU!$U$5256</definedName>
    <definedName name="DIRECTO86">[88]APU!$U$5317</definedName>
    <definedName name="DIRECTO87">[88]APU!$U$5378</definedName>
    <definedName name="DIRECTO88">[88]APU!$U$5439</definedName>
    <definedName name="DIRECTO89">[88]APU!$U$5500</definedName>
    <definedName name="DIRECTO9">[88]APU!$U$620</definedName>
    <definedName name="DIRECTO9.1">[88]APU!$U$16597</definedName>
    <definedName name="DIRECTO9.2">[88]APU!$U$16658</definedName>
    <definedName name="DIRECTO9.3">[88]APU!$U$16719</definedName>
    <definedName name="DIRECTO9.4">[88]APU!$U$16780</definedName>
    <definedName name="DIRECTO9.5">[88]APU!$U$16841</definedName>
    <definedName name="DIRECTO90">[88]APU!$U$5561</definedName>
    <definedName name="DIRECTO91">[88]APU!$U$5622</definedName>
    <definedName name="DIRECTO92">[88]APU!$U$5683</definedName>
    <definedName name="DIRECTO93">[88]APU!$U$5744</definedName>
    <definedName name="DIRECTO94">[88]APU!$U$5805</definedName>
    <definedName name="DIRECTO95">[88]APU!$U$5866</definedName>
    <definedName name="DIRECTO96">[88]APU!$U$5927</definedName>
    <definedName name="DIRECTO97">[88]APU!$U$5988</definedName>
    <definedName name="DIRECTO98">[88]APU!$U$6049</definedName>
    <definedName name="DIRECTO99">[88]APU!$U$6110</definedName>
    <definedName name="Discount_Lumpsum">#REF!</definedName>
    <definedName name="discount_percent">#REF!</definedName>
    <definedName name="discount2">[89]Cover!#REF!</definedName>
    <definedName name="discount3">[89]Cover!#REF!</definedName>
    <definedName name="discount4">[89]Cover!#REF!</definedName>
    <definedName name="DiscRateHigh">#REF!</definedName>
    <definedName name="DiscRateMed">#REF!</definedName>
    <definedName name="DISPONIBILIDAD">#REF!</definedName>
    <definedName name="DistanciasPRS7801">[90]Hoja1!$K$3:$L$55</definedName>
    <definedName name="DistanciasPRS9003">[90]Hoja1!$A$3:$B$52</definedName>
    <definedName name="DistanciasPRS9004">[90]Hoja1!$F$3:$G$33</definedName>
    <definedName name="div_pay">[61]ASSUMPTIONS!#REF!</definedName>
    <definedName name="dj">#REF!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MD">#REF!</definedName>
    <definedName name="do">#REF!</definedName>
    <definedName name="Documentstatus">#REF!</definedName>
    <definedName name="Documentstatus1">'[40]REF - Listas'!$B$4:$B$11</definedName>
    <definedName name="DOM160X20_S1">#REF!</definedName>
    <definedName name="DOM160X20_S2">#REF!</definedName>
    <definedName name="DOM160X20_S3">#REF!</definedName>
    <definedName name="DOM160X20_S4">#REF!</definedName>
    <definedName name="DOM160X20_S5">#REF!</definedName>
    <definedName name="DOM160X20_S6">#REF!</definedName>
    <definedName name="DOM160X32_S1">#REF!</definedName>
    <definedName name="DOM160X32_S2">#REF!</definedName>
    <definedName name="DOM160X32_S3">#REF!</definedName>
    <definedName name="DOM160X32_S4">#REF!</definedName>
    <definedName name="DOM160X32_S5">#REF!</definedName>
    <definedName name="DOM160X32_S6">#REF!</definedName>
    <definedName name="DOM200X20_S1">#REF!</definedName>
    <definedName name="DOM200X20_S2">#REF!</definedName>
    <definedName name="DOM200X20_S3">#REF!</definedName>
    <definedName name="DOM200X20_S4">#REF!</definedName>
    <definedName name="DOM200X20_S5">#REF!</definedName>
    <definedName name="DOM200X20_S6">#REF!</definedName>
    <definedName name="DOM200X32_S1">#REF!</definedName>
    <definedName name="DOM200X32_S2">#REF!</definedName>
    <definedName name="DOM200X32_S3">#REF!</definedName>
    <definedName name="DOM200X32_S4">#REF!</definedName>
    <definedName name="DOM200X32_S5">#REF!</definedName>
    <definedName name="DOM200X32_S6">#REF!</definedName>
    <definedName name="DOM90X20_S1">#REF!</definedName>
    <definedName name="DOM90X20_S2">#REF!</definedName>
    <definedName name="DOM90X20_S3">#REF!</definedName>
    <definedName name="DOM90X20_S4">#REF!</definedName>
    <definedName name="DOM90X20_S5">#REF!</definedName>
    <definedName name="DOM90X20_S6">#REF!</definedName>
    <definedName name="DOM90X32_S1">#REF!</definedName>
    <definedName name="DOM90X32_S2">#REF!</definedName>
    <definedName name="DOM90X32_S3">#REF!</definedName>
    <definedName name="DOM90X32_S4">#REF!</definedName>
    <definedName name="DOM90X32_S5">#REF!</definedName>
    <definedName name="DOM90X32_S6">#REF!</definedName>
    <definedName name="DOMESP90X63_S1">#REF!</definedName>
    <definedName name="DOMESP90X63_S2">#REF!</definedName>
    <definedName name="DOMESP90X63_S3">#REF!</definedName>
    <definedName name="DOMESP90X63_S4">#REF!</definedName>
    <definedName name="DOMESP90X63_S5">#REF!</definedName>
    <definedName name="DOMESP90X63_S6">#REF!</definedName>
    <definedName name="DOR">#REF!</definedName>
    <definedName name="DOT">#REF!</definedName>
    <definedName name="dota">#REF!</definedName>
    <definedName name="DRAWING_LEAD_TIME">#REF!</definedName>
    <definedName name="drf">#REF!</definedName>
    <definedName name="DRTOS1">'[91]Cost Codes'!$B$4:$G$331</definedName>
    <definedName name="dry" hidden="1">{"via1",#N/A,TRUE,"general";"via2",#N/A,TRUE,"general";"via3",#N/A,TRUE,"general"}</definedName>
    <definedName name="DS">#REF!</definedName>
    <definedName name="DSA">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e">#REF!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t">#REF!</definedName>
    <definedName name="dtf">#REF!</definedName>
    <definedName name="DTFSMedida">#REF!</definedName>
    <definedName name="DtmFechaCotizacion">#REF!</definedName>
    <definedName name="DtmFechVigenCotiza">#REF!</definedName>
    <definedName name="dtrhj" hidden="1">{"via1",#N/A,TRUE,"general";"via2",#N/A,TRUE,"general";"via3",#N/A,TRUE,"general"}</definedName>
    <definedName name="DTS">#REF!</definedName>
    <definedName name="DUCTO">[92]CONDUIT!#REF!</definedName>
    <definedName name="dxd">[23]CALCULO!$E$75</definedName>
    <definedName name="dxfgg" hidden="1">{"via1",#N/A,TRUE,"general";"via2",#N/A,TRUE,"general";"via3",#N/A,TRUE,"general"}</definedName>
    <definedName name="DZ.Main" hidden="1">#REF!</definedName>
    <definedName name="e">#REF!</definedName>
    <definedName name="E_03">#REF!</definedName>
    <definedName name="E17083.">#REF!</definedName>
    <definedName name="e3e33" hidden="1">{"via1",#N/A,TRUE,"general";"via2",#N/A,TRUE,"general";"via3",#N/A,TRUE,"general"}</definedName>
    <definedName name="ED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dil">[36]lisprecios!#REF!</definedName>
    <definedName name="EDWIN">#REF!</definedName>
    <definedName name="ee">#REF!</definedName>
    <definedName name="EEE">#REF!</definedName>
    <definedName name="eeedfr" hidden="1">{"TAB1",#N/A,TRUE,"GENERAL";"TAB2",#N/A,TRUE,"GENERAL";"TAB3",#N/A,TRUE,"GENERAL";"TAB4",#N/A,TRUE,"GENERAL";"TAB5",#N/A,TRUE,"GENERAL"}</definedName>
    <definedName name="EEEEEEE">#REF!</definedName>
    <definedName name="eeeeeeeeee">#REF!</definedName>
    <definedName name="eeeeeeeeeee">#REF!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ER">#REF!</definedName>
    <definedName name="ef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INAR">#REF!</definedName>
    <definedName name="el">#REF!</definedName>
    <definedName name="Elec1">[8]Sábana!#REF!</definedName>
    <definedName name="Elec2">[8]Sábana!#REF!</definedName>
    <definedName name="Elec3">[8]Sábana!#REF!</definedName>
    <definedName name="ElectConsPrice">[42]Parameters!$R$15</definedName>
    <definedName name="ElectDemandPrice">#REF!</definedName>
    <definedName name="EMPAQUE">#REF!</definedName>
    <definedName name="Enchape_euro_o_corona">'[28]LISTADO DE MATERIALES Y EQUIPOS'!$B$65</definedName>
    <definedName name="Ene">[93]ENE!$A$12:$H$34</definedName>
    <definedName name="Ene_C">[93]ENE!$A$35:$H$52</definedName>
    <definedName name="ene00">[16]Dólar!#REF!</definedName>
    <definedName name="EneFeb">'[94]Ene-Feb'!$A$12:$H$34</definedName>
    <definedName name="ENERGIATABLA1.2.4">'[7]CALCULO COSTOS DE OPERACIÓN'!$B$127:$AF$163</definedName>
    <definedName name="Engine">#N/A</definedName>
    <definedName name="EQUI">[95]EQUIPO!$B$2:$B$36</definedName>
    <definedName name="EQUI3">[96]Equipo!$A:$IV</definedName>
    <definedName name="EquipData">'[42]Equip Data'!$B$14:$AQ$75</definedName>
    <definedName name="EquipInput">#REF!</definedName>
    <definedName name="EquipLifeRank">#REF!</definedName>
    <definedName name="EQUIPO">#REF!</definedName>
    <definedName name="EQUIPO_1">[95]EQUIPO!$B$2:$D$36</definedName>
    <definedName name="Equipo_de_soldadura">'[28]LISTADO DE MATERIALES Y EQUIPOS'!$B$31</definedName>
    <definedName name="equipo_mayor">#REF!</definedName>
    <definedName name="equipomayor2">[97]desglose!#REF!</definedName>
    <definedName name="EquipOpCostOutput">#REF!</definedName>
    <definedName name="EquipOpFleet">#REF!</definedName>
    <definedName name="Equipos">[83]Equ!$A$11:$G$100</definedName>
    <definedName name="equiprecord">[76]Sheet1!$A$18:$A$1072</definedName>
    <definedName name="EquipReplOutput">#REF!</definedName>
    <definedName name="EquipRow">#REF!</definedName>
    <definedName name="eqw" hidden="1">{"via1",#N/A,TRUE,"general";"via2",#N/A,TRUE,"general";"via3",#N/A,TRUE,"general"}</definedName>
    <definedName name="er">#REF!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R">#REF!</definedName>
    <definedName name="erra">#REF!</definedName>
    <definedName name="ERROR">#REF!</definedName>
    <definedName name="ERROR1">#REF!</definedName>
    <definedName name="ERROR2">#REF!</definedName>
    <definedName name="ERROR3">[98]TARIF2002!#REF!</definedName>
    <definedName name="ERROR5">[98]TARIF2002!#REF!</definedName>
    <definedName name="errr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1_1">#REF!</definedName>
    <definedName name="ES1_10">#REF!</definedName>
    <definedName name="ES1_11">#REF!</definedName>
    <definedName name="ES1_12">#REF!</definedName>
    <definedName name="ES1_13">#REF!</definedName>
    <definedName name="ES1_14">#REF!</definedName>
    <definedName name="ES1_15">#REF!</definedName>
    <definedName name="ES1_16">#REF!</definedName>
    <definedName name="ES1_17">#REF!</definedName>
    <definedName name="ES1_18">#REF!</definedName>
    <definedName name="ES1_19">#REF!</definedName>
    <definedName name="ES1_2">#REF!</definedName>
    <definedName name="ES1_20">#REF!</definedName>
    <definedName name="ES1_21">#REF!</definedName>
    <definedName name="ES1_22">#REF!</definedName>
    <definedName name="ES1_23">#REF!</definedName>
    <definedName name="ES1_24">#REF!</definedName>
    <definedName name="ES1_25">#REF!</definedName>
    <definedName name="ES1_26">#REF!</definedName>
    <definedName name="ES1_27">#REF!</definedName>
    <definedName name="ES1_28">#REF!</definedName>
    <definedName name="ES1_29">#REF!</definedName>
    <definedName name="ES1_3">#REF!</definedName>
    <definedName name="ES1_30">#REF!</definedName>
    <definedName name="ES1_31">#REF!</definedName>
    <definedName name="ES1_32">#REF!</definedName>
    <definedName name="ES1_33">#REF!</definedName>
    <definedName name="ES1_34">#REF!</definedName>
    <definedName name="ES1_35">#REF!</definedName>
    <definedName name="ES1_36">#REF!</definedName>
    <definedName name="ES1_37">#REF!</definedName>
    <definedName name="ES1_38">#REF!</definedName>
    <definedName name="ES1_39">#REF!</definedName>
    <definedName name="ES1_4">#REF!</definedName>
    <definedName name="ES1_40">#REF!</definedName>
    <definedName name="ES1_41">#REF!</definedName>
    <definedName name="ES1_42">#REF!</definedName>
    <definedName name="ES1_43">#REF!</definedName>
    <definedName name="ES1_5">#REF!</definedName>
    <definedName name="ES1_6">#REF!</definedName>
    <definedName name="ES1_7">#REF!</definedName>
    <definedName name="ES1_8">#REF!</definedName>
    <definedName name="ES1_9">#REF!</definedName>
    <definedName name="ES2_1">#REF!</definedName>
    <definedName name="ES2_10">#REF!</definedName>
    <definedName name="ES2_11">#REF!</definedName>
    <definedName name="ES2_12">#REF!</definedName>
    <definedName name="ES2_13">#REF!</definedName>
    <definedName name="ES2_14">#REF!</definedName>
    <definedName name="ES2_15">#REF!</definedName>
    <definedName name="ES2_16">#REF!</definedName>
    <definedName name="ES2_17">#REF!</definedName>
    <definedName name="ES2_18">#REF!</definedName>
    <definedName name="ES2_19">#REF!</definedName>
    <definedName name="ES2_2">#REF!</definedName>
    <definedName name="ES2_20">#REF!</definedName>
    <definedName name="ES2_21">#REF!</definedName>
    <definedName name="ES2_22">#REF!</definedName>
    <definedName name="ES2_23">#REF!</definedName>
    <definedName name="ES2_24">#REF!</definedName>
    <definedName name="ES2_25">#REF!</definedName>
    <definedName name="ES2_26">#REF!</definedName>
    <definedName name="ES2_27">#REF!</definedName>
    <definedName name="ES2_28">#REF!</definedName>
    <definedName name="ES2_29">#REF!</definedName>
    <definedName name="ES2_3">#REF!</definedName>
    <definedName name="ES2_30">#REF!</definedName>
    <definedName name="ES2_31">#REF!</definedName>
    <definedName name="ES2_32">#REF!</definedName>
    <definedName name="ES2_33">#REF!</definedName>
    <definedName name="ES2_34">#REF!</definedName>
    <definedName name="ES2_35">#REF!</definedName>
    <definedName name="ES2_36">#REF!</definedName>
    <definedName name="ES2_37">#REF!</definedName>
    <definedName name="ES2_38">#REF!</definedName>
    <definedName name="ES2_39">#REF!</definedName>
    <definedName name="ES2_4">#REF!</definedName>
    <definedName name="ES2_40">#REF!</definedName>
    <definedName name="ES2_41">#REF!</definedName>
    <definedName name="ES2_42">#REF!</definedName>
    <definedName name="ES2_43">#REF!</definedName>
    <definedName name="ES2_5">#REF!</definedName>
    <definedName name="ES2_6">#REF!</definedName>
    <definedName name="ES2_7">#REF!</definedName>
    <definedName name="ES2_8">#REF!</definedName>
    <definedName name="ES2_9">#REF!</definedName>
    <definedName name="ES3_1">#REF!</definedName>
    <definedName name="ES3_10">#REF!</definedName>
    <definedName name="ES3_11">#REF!</definedName>
    <definedName name="ES3_12">#REF!</definedName>
    <definedName name="ES3_13">#REF!</definedName>
    <definedName name="ES3_14">#REF!</definedName>
    <definedName name="ES3_15">#REF!</definedName>
    <definedName name="ES3_16">#REF!</definedName>
    <definedName name="ES3_17">#REF!</definedName>
    <definedName name="ES3_18">#REF!</definedName>
    <definedName name="ES3_19">#REF!</definedName>
    <definedName name="ES3_2">#REF!</definedName>
    <definedName name="ES3_20">#REF!</definedName>
    <definedName name="ES3_21">#REF!</definedName>
    <definedName name="ES3_22">#REF!</definedName>
    <definedName name="ES3_23">#REF!</definedName>
    <definedName name="ES3_24">#REF!</definedName>
    <definedName name="ES3_25">#REF!</definedName>
    <definedName name="ES3_26">#REF!</definedName>
    <definedName name="ES3_27">#REF!</definedName>
    <definedName name="ES3_28">#REF!</definedName>
    <definedName name="ES3_29">#REF!</definedName>
    <definedName name="ES3_3">#REF!</definedName>
    <definedName name="ES3_30">#REF!</definedName>
    <definedName name="ES3_31">#REF!</definedName>
    <definedName name="ES3_32">#REF!</definedName>
    <definedName name="ES3_33">#REF!</definedName>
    <definedName name="ES3_34">#REF!</definedName>
    <definedName name="ES3_35">#REF!</definedName>
    <definedName name="ES3_36">#REF!</definedName>
    <definedName name="ES3_37">#REF!</definedName>
    <definedName name="ES3_38">#REF!</definedName>
    <definedName name="ES3_39">#REF!</definedName>
    <definedName name="ES3_4">#REF!</definedName>
    <definedName name="ES3_40">#REF!</definedName>
    <definedName name="ES3_41">#REF!</definedName>
    <definedName name="ES3_42">#REF!</definedName>
    <definedName name="ES3_43">#REF!</definedName>
    <definedName name="ES3_5">#REF!</definedName>
    <definedName name="ES3_6">#REF!</definedName>
    <definedName name="ES3_7">#REF!</definedName>
    <definedName name="ES3_8">#REF!</definedName>
    <definedName name="ES3_9">#REF!</definedName>
    <definedName name="ES4_1">#REF!</definedName>
    <definedName name="ES4_10">#REF!</definedName>
    <definedName name="ES4_11">#REF!</definedName>
    <definedName name="ES4_12">#REF!</definedName>
    <definedName name="ES4_13">#REF!</definedName>
    <definedName name="ES4_14">#REF!</definedName>
    <definedName name="ES4_15">#REF!</definedName>
    <definedName name="ES4_16">#REF!</definedName>
    <definedName name="ES4_17">#REF!</definedName>
    <definedName name="ES4_18">#REF!</definedName>
    <definedName name="ES4_19">#REF!</definedName>
    <definedName name="ES4_2">#REF!</definedName>
    <definedName name="ES4_20">#REF!</definedName>
    <definedName name="ES4_21">#REF!</definedName>
    <definedName name="ES4_22">#REF!</definedName>
    <definedName name="ES4_23">#REF!</definedName>
    <definedName name="ES4_24">#REF!</definedName>
    <definedName name="ES4_25">#REF!</definedName>
    <definedName name="ES4_26">#REF!</definedName>
    <definedName name="ES4_27">#REF!</definedName>
    <definedName name="ES4_28">#REF!</definedName>
    <definedName name="ES4_29">#REF!</definedName>
    <definedName name="ES4_3">#REF!</definedName>
    <definedName name="ES4_30">#REF!</definedName>
    <definedName name="ES4_31">#REF!</definedName>
    <definedName name="ES4_32">#REF!</definedName>
    <definedName name="ES4_33">#REF!</definedName>
    <definedName name="ES4_34">#REF!</definedName>
    <definedName name="ES4_35">#REF!</definedName>
    <definedName name="ES4_36">#REF!</definedName>
    <definedName name="ES4_37">#REF!</definedName>
    <definedName name="ES4_38">#REF!</definedName>
    <definedName name="ES4_39">#REF!</definedName>
    <definedName name="ES4_4">#REF!</definedName>
    <definedName name="ES4_40">#REF!</definedName>
    <definedName name="ES4_41">#REF!</definedName>
    <definedName name="ES4_42">#REF!</definedName>
    <definedName name="ES4_43">#REF!</definedName>
    <definedName name="ES4_5">#REF!</definedName>
    <definedName name="ES4_6">#REF!</definedName>
    <definedName name="ES4_7">#REF!</definedName>
    <definedName name="ES4_8">#REF!</definedName>
    <definedName name="ES4_9">#REF!</definedName>
    <definedName name="ES5_1">#REF!</definedName>
    <definedName name="ES5_10">#REF!</definedName>
    <definedName name="ES5_11">#REF!</definedName>
    <definedName name="ES5_12">#REF!</definedName>
    <definedName name="ES5_13">#REF!</definedName>
    <definedName name="ES5_14">#REF!</definedName>
    <definedName name="ES5_15">#REF!</definedName>
    <definedName name="ES5_16">#REF!</definedName>
    <definedName name="ES5_17">#REF!</definedName>
    <definedName name="ES5_18">#REF!</definedName>
    <definedName name="ES5_19">#REF!</definedName>
    <definedName name="ES5_2">#REF!</definedName>
    <definedName name="ES5_20">#REF!</definedName>
    <definedName name="ES5_21">#REF!</definedName>
    <definedName name="ES5_22">#REF!</definedName>
    <definedName name="ES5_23">#REF!</definedName>
    <definedName name="ES5_24">#REF!</definedName>
    <definedName name="ES5_25">#REF!</definedName>
    <definedName name="ES5_26">#REF!</definedName>
    <definedName name="ES5_27">#REF!</definedName>
    <definedName name="ES5_28">#REF!</definedName>
    <definedName name="ES5_29">#REF!</definedName>
    <definedName name="ES5_3">#REF!</definedName>
    <definedName name="ES5_30">#REF!</definedName>
    <definedName name="ES5_31">#REF!</definedName>
    <definedName name="ES5_32">#REF!</definedName>
    <definedName name="ES5_33">#REF!</definedName>
    <definedName name="ES5_34">#REF!</definedName>
    <definedName name="ES5_35">#REF!</definedName>
    <definedName name="ES5_36">#REF!</definedName>
    <definedName name="ES5_37">#REF!</definedName>
    <definedName name="ES5_38">#REF!</definedName>
    <definedName name="ES5_39">#REF!</definedName>
    <definedName name="ES5_4">#REF!</definedName>
    <definedName name="ES5_40">#REF!</definedName>
    <definedName name="ES5_41">#REF!</definedName>
    <definedName name="ES5_42">#REF!</definedName>
    <definedName name="ES5_43">#REF!</definedName>
    <definedName name="ES5_5">#REF!</definedName>
    <definedName name="ES5_6">#REF!</definedName>
    <definedName name="ES5_7">#REF!</definedName>
    <definedName name="ES5_8">#REF!</definedName>
    <definedName name="ES5_9">#REF!</definedName>
    <definedName name="ES6_1">#REF!</definedName>
    <definedName name="ES6_10">#REF!</definedName>
    <definedName name="ES6_11">#REF!</definedName>
    <definedName name="ES6_12">#REF!</definedName>
    <definedName name="ES6_13">#REF!</definedName>
    <definedName name="ES6_14">#REF!</definedName>
    <definedName name="ES6_15">#REF!</definedName>
    <definedName name="ES6_16">#REF!</definedName>
    <definedName name="ES6_17">#REF!</definedName>
    <definedName name="ES6_18">#REF!</definedName>
    <definedName name="ES6_19">#REF!</definedName>
    <definedName name="ES6_2">#REF!</definedName>
    <definedName name="ES6_20">#REF!</definedName>
    <definedName name="ES6_21">#REF!</definedName>
    <definedName name="ES6_22">#REF!</definedName>
    <definedName name="ES6_23">#REF!</definedName>
    <definedName name="ES6_24">#REF!</definedName>
    <definedName name="ES6_25">#REF!</definedName>
    <definedName name="ES6_26">#REF!</definedName>
    <definedName name="ES6_27">#REF!</definedName>
    <definedName name="ES6_28">#REF!</definedName>
    <definedName name="ES6_29">#REF!</definedName>
    <definedName name="ES6_3">#REF!</definedName>
    <definedName name="ES6_30">#REF!</definedName>
    <definedName name="ES6_31">#REF!</definedName>
    <definedName name="ES6_32">#REF!</definedName>
    <definedName name="ES6_33">#REF!</definedName>
    <definedName name="ES6_34">#REF!</definedName>
    <definedName name="ES6_35">#REF!</definedName>
    <definedName name="ES6_36">#REF!</definedName>
    <definedName name="ES6_37">#REF!</definedName>
    <definedName name="ES6_38">#REF!</definedName>
    <definedName name="ES6_39">#REF!</definedName>
    <definedName name="ES6_4">#REF!</definedName>
    <definedName name="ES6_40">#REF!</definedName>
    <definedName name="ES6_41">#REF!</definedName>
    <definedName name="ES6_42">#REF!</definedName>
    <definedName name="ES6_43">#REF!</definedName>
    <definedName name="ES6_5">#REF!</definedName>
    <definedName name="ES6_6">#REF!</definedName>
    <definedName name="ES6_7">#REF!</definedName>
    <definedName name="ES6_8">#REF!</definedName>
    <definedName name="ES6_9">#REF!</definedName>
    <definedName name="escalones">[36]lisprecios!#REF!</definedName>
    <definedName name="ESE">#REF!</definedName>
    <definedName name="ESMALTE">#REF!</definedName>
    <definedName name="ESP220.1">#REF!</definedName>
    <definedName name="ESP320.1">'[99]320.1'!$H$52</definedName>
    <definedName name="ESP330.1">#REF!</definedName>
    <definedName name="ESP330.2">'[99]330.2'!$H$52</definedName>
    <definedName name="ESP640.1.2">#REF!</definedName>
    <definedName name="ESP673.1">#REF!</definedName>
    <definedName name="ESP673.2">#REF!</definedName>
    <definedName name="ESP700.1">'[99]700.1'!$H$52</definedName>
    <definedName name="ESPECIFICACION">#REF!</definedName>
    <definedName name="Especificación">#REF!</definedName>
    <definedName name="EST10A">#REF!</definedName>
    <definedName name="EST10V1">#REF!</definedName>
    <definedName name="EST11A">#REF!</definedName>
    <definedName name="ESTACION">[100]TABLAS!$B$63:$B$78</definedName>
    <definedName name="ESTERIL">'[51]BASE DE DATOS ORIG'!#REF!</definedName>
    <definedName name="ESTRUCT06">'[101]Análisis Unit'!#REF!</definedName>
    <definedName name="ESTRUCT07">'[101]Análisis Unit'!#REF!</definedName>
    <definedName name="ESTRUCT08">'[101]Análisis Unit'!#REF!</definedName>
    <definedName name="ESTRUCT09">'[101]Análisis Unit'!#REF!</definedName>
    <definedName name="ESTRUCT10">'[101]Análisis Unit'!#REF!</definedName>
    <definedName name="ESTRUCT11">'[101]Análisis Unit'!#REF!</definedName>
    <definedName name="ESTRUCT12">'[101]Análisis Unit'!#REF!</definedName>
    <definedName name="ESTRUCT13">'[101]Análisis Unit'!#REF!</definedName>
    <definedName name="ESTRUCT14">'[101]Análisis Unit'!#REF!</definedName>
    <definedName name="ESTRUCT15">'[101]Análisis Unit'!#REF!</definedName>
    <definedName name="ESTRUCT16">'[101]Análisis Unit'!#REF!</definedName>
    <definedName name="ESTRUCT17">'[101]Análisis Unit'!#REF!</definedName>
    <definedName name="ESTRUCT18">'[101]Análisis Unit'!#REF!</definedName>
    <definedName name="ESTRUCT19">'[101]Análisis Unit'!#REF!</definedName>
    <definedName name="ESTRUCT20">'[101]Análisis Unit'!#REF!</definedName>
    <definedName name="ESTRUCT21">'[101]Análisis Unit'!#REF!</definedName>
    <definedName name="ESTRUCT22">'[101]Análisis Unit'!#REF!</definedName>
    <definedName name="ESTRUCT24">'[101]Análisis Unit'!#REF!</definedName>
    <definedName name="ESTRUCT25">'[101]Análisis Unit'!#REF!</definedName>
    <definedName name="ESTRUCT28">'[101]Análisis Unit'!#REF!</definedName>
    <definedName name="ESTRUCT29">'[101]Análisis Unit'!#REF!</definedName>
    <definedName name="ESTRUCT31">'[101]Análisis Unit'!#REF!</definedName>
    <definedName name="ESTRUCT33">'[101]Análisis Unit'!#REF!</definedName>
    <definedName name="ESTRUCT34">'[101]Análisis Unit'!#REF!</definedName>
    <definedName name="ESTRUCT43">'[101]Análisis Unit'!#REF!</definedName>
    <definedName name="Estuco_gl">'[28]LISTADO DE MATERIALES Y EQUIPOS'!$B$64</definedName>
    <definedName name="Eternit__8">'[28]LISTADO DE MATERIALES Y EQUIPOS'!$B$56</definedName>
    <definedName name="ETERNIT6">#REF!</definedName>
    <definedName name="etertgg" hidden="1">{"via1",#N/A,TRUE,"general";"via2",#N/A,TRUE,"general";"via3",#N/A,TRUE,"general"}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v.Calculation" hidden="1">-4135</definedName>
    <definedName name="ev.Initialized" hidden="1">FALSE</definedName>
    <definedName name="Eval_Currency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>#REF!</definedName>
    <definedName name="EXC">NA()</definedName>
    <definedName name="EXC_12">NA()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7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3">'[102]COSTOS OFICINA'!#REF!</definedName>
    <definedName name="Excel_BuiltIn_Print_Titles_4">'[102]COSTOS CAMPAMENTO'!#REF!</definedName>
    <definedName name="Exchange_Rate">#REF!</definedName>
    <definedName name="exchangerate">[103]Parameters!#REF!</definedName>
    <definedName name="EXCROC">'[104]Análisis de precios'!$H$52</definedName>
    <definedName name="Executivepb" hidden="1">#REF!</definedName>
    <definedName name="ExistAge">#REF!</definedName>
    <definedName name="ExistFleet">#REF!</definedName>
    <definedName name="expl1">[16]Gastos!#REF!</definedName>
    <definedName name="ExRateAus">[105]ProjectParameters!$G$18</definedName>
    <definedName name="ExRateCountry">[105]ProjectParameters!$B$18:$B$22</definedName>
    <definedName name="ExRates">[105]ProjectParameters!$G$18:$G$22</definedName>
    <definedName name="F.D.CV1_Moisture">#REF!</definedName>
    <definedName name="F.D.CV2_Al">#REF!</definedName>
    <definedName name="F.D.CV2_Co">#REF!</definedName>
    <definedName name="F.D.CV2_DryTonnes">#REF!</definedName>
    <definedName name="F.D.CV2_dtph">#REF!</definedName>
    <definedName name="F.D.CV2_Fe">#REF!</definedName>
    <definedName name="F.D.CV2_Mg">#REF!</definedName>
    <definedName name="F.D.CV2_Ni">#REF!</definedName>
    <definedName name="F.D.CV2_Si">#REF!</definedName>
    <definedName name="F.D.Mill_Availability">#REF!</definedName>
    <definedName name="F.D.Mill_Downtime">#REF!</definedName>
    <definedName name="F.D.Mill_DryTonnes">#REF!</definedName>
    <definedName name="F.D.Mill_DryTph">#REF!</definedName>
    <definedName name="F.D.Mill_PowerDraw">#REF!</definedName>
    <definedName name="F.D.Mill_PowerDrawPerTonne">#REF!</definedName>
    <definedName name="F.D.Mill_Uptime">#REF!</definedName>
    <definedName name="F.D.Mill_Utilization">#REF!</definedName>
    <definedName name="F.D.Mill_WetTonnes">#REF!</definedName>
    <definedName name="F.D.Mill_WetTph">#REF!</definedName>
    <definedName name="F.D.MillFeed_Al">#REF!</definedName>
    <definedName name="F.D.MillFeed_Co">#REF!</definedName>
    <definedName name="F.D.MillFeed_Fe">#REF!</definedName>
    <definedName name="F.D.MillFeed_Mg">#REF!</definedName>
    <definedName name="F.D.MillFeed_Ni">#REF!</definedName>
    <definedName name="F.D.MillFeed_Si">#REF!</definedName>
    <definedName name="F.D.MillH2O_Head">#REF!</definedName>
    <definedName name="F.D.MillH2O_Screen">#REF!</definedName>
    <definedName name="F.D.MillH2O_Total">#REF!</definedName>
    <definedName name="F.D.OreToStorage_Al">#REF!</definedName>
    <definedName name="F.D.OreToStorage_Co">#REF!</definedName>
    <definedName name="F.D.OreToStorage_DryTonnes">#REF!</definedName>
    <definedName name="F.D.OreToStorage_DryTph">#REF!</definedName>
    <definedName name="F.D.OreToStorage_Fe">#REF!</definedName>
    <definedName name="F.D.OreToStorage_Mg">#REF!</definedName>
    <definedName name="F.D.OreToStorage_Ni">#REF!</definedName>
    <definedName name="F.D.OreToStorage_PulpDensity">#REF!</definedName>
    <definedName name="F.D.OreToStorage_PulpYieldStress">#REF!</definedName>
    <definedName name="F.D.OreToStorage_Si">#REF!</definedName>
    <definedName name="F.D.OreToStorage_Tank1Level">#REF!</definedName>
    <definedName name="F.D.OreToStorage_Tank2Level">#REF!</definedName>
    <definedName name="F.D.OreToStorage_Tank3Level">#REF!</definedName>
    <definedName name="F.D.OreToStorage_Tank4Level">#REF!</definedName>
    <definedName name="F.D.OreToStorage_Volume">#REF!</definedName>
    <definedName name="F.D.OreToStorage_VolumePerHr">#REF!</definedName>
    <definedName name="F.M.CV1_Moisture">#REF!</definedName>
    <definedName name="F.M.CV2_Al">#REF!</definedName>
    <definedName name="F.M.CV2_Co">#REF!</definedName>
    <definedName name="F.M.CV2_DryTonnes">#REF!</definedName>
    <definedName name="F.M.CV2_dtph">#REF!</definedName>
    <definedName name="F.M.CV2_Fe">#REF!</definedName>
    <definedName name="F.M.CV2_Mg">#REF!</definedName>
    <definedName name="F.M.CV2_Ni">#REF!</definedName>
    <definedName name="F.M.CV2_Si">#REF!</definedName>
    <definedName name="F.M.Mill_Availability">#REF!</definedName>
    <definedName name="F.M.Mill_Downtime">#REF!</definedName>
    <definedName name="F.M.Mill_DryTonnes">#REF!</definedName>
    <definedName name="F.M.Mill_DryTph">#REF!</definedName>
    <definedName name="F.M.Mill_PowerDraw">#REF!</definedName>
    <definedName name="F.M.Mill_PowerDrawPerTonne">#REF!</definedName>
    <definedName name="F.M.Mill_Uptime">#REF!</definedName>
    <definedName name="F.M.Mill_Utilization">#REF!</definedName>
    <definedName name="F.M.Mill_WetTonnes">#REF!</definedName>
    <definedName name="F.M.Mill_WetTph">#REF!</definedName>
    <definedName name="F.M.MillFeed_Al">#REF!</definedName>
    <definedName name="F.M.MillFeed_Co">#REF!</definedName>
    <definedName name="F.M.MillFeed_Fe">#REF!</definedName>
    <definedName name="F.M.MillFeed_Mg">#REF!</definedName>
    <definedName name="F.M.MillFeed_Ni">#REF!</definedName>
    <definedName name="F.M.MillFeed_Si">#REF!</definedName>
    <definedName name="F.M.MillH2O_Head">#REF!</definedName>
    <definedName name="F.M.MillH2O_Screen">#REF!</definedName>
    <definedName name="F.M.MillH2O_Total">#REF!</definedName>
    <definedName name="F.M.OreToStorage_Al">#REF!</definedName>
    <definedName name="F.M.OreToStorage_Co">#REF!</definedName>
    <definedName name="F.M.OreToStorage_DryTonnes">#REF!</definedName>
    <definedName name="F.M.OreToStorage_DryTph">#REF!</definedName>
    <definedName name="F.M.OreToStorage_Fe">#REF!</definedName>
    <definedName name="F.M.OreToStorage_Mg">#REF!</definedName>
    <definedName name="F.M.OreToStorage_Ni">#REF!</definedName>
    <definedName name="F.M.OreToStorage_PulpDensity">#REF!</definedName>
    <definedName name="F.M.OreToStorage_PulpYieldStress">#REF!</definedName>
    <definedName name="F.M.OreToStorage_Si">#REF!</definedName>
    <definedName name="F.M.OreToStorage_Volume">#REF!</definedName>
    <definedName name="F.M.OreToStorage_VolumePerHr">#REF!</definedName>
    <definedName name="F.Y.CV1_Moisture">#REF!</definedName>
    <definedName name="F.Y.CV2_Al">#REF!</definedName>
    <definedName name="F.Y.CV2_Co">#REF!</definedName>
    <definedName name="F.Y.CV2_DryTonnes">#REF!</definedName>
    <definedName name="F.Y.CV2_dtph">#REF!</definedName>
    <definedName name="F.Y.CV2_Fe">#REF!</definedName>
    <definedName name="F.Y.CV2_Mg">#REF!</definedName>
    <definedName name="F.Y.CV2_Ni">#REF!</definedName>
    <definedName name="F.Y.CV2_Si">#REF!</definedName>
    <definedName name="F.Y.Mill_Availability">#REF!</definedName>
    <definedName name="F.Y.Mill_Downtime">#REF!</definedName>
    <definedName name="F.Y.Mill_DryTonnes">#REF!</definedName>
    <definedName name="F.Y.Mill_DryTph">#REF!</definedName>
    <definedName name="F.Y.Mill_PowerDraw">#REF!</definedName>
    <definedName name="F.Y.Mill_PowerDrawPerTonne">#REF!</definedName>
    <definedName name="F.Y.Mill_Uptime">#REF!</definedName>
    <definedName name="F.Y.Mill_Utilization">#REF!</definedName>
    <definedName name="F.Y.Mill_WetTonnes">#REF!</definedName>
    <definedName name="F.Y.Mill_WetTph">#REF!</definedName>
    <definedName name="F.Y.MillFeed_Al">#REF!</definedName>
    <definedName name="F.Y.MillFeed_Co">#REF!</definedName>
    <definedName name="F.Y.MillFeed_Fe">#REF!</definedName>
    <definedName name="F.Y.MillFeed_Mg">#REF!</definedName>
    <definedName name="F.Y.MillFeed_Ni">#REF!</definedName>
    <definedName name="F.Y.MillFeed_Si">#REF!</definedName>
    <definedName name="F.Y.MillH2O_Head">#REF!</definedName>
    <definedName name="F.Y.MillH2O_Screen">#REF!</definedName>
    <definedName name="F.Y.MillH2O_Total">#REF!</definedName>
    <definedName name="F.Y.OreToStorage_Al">#REF!</definedName>
    <definedName name="F.Y.OreToStorage_Co">#REF!</definedName>
    <definedName name="F.Y.OreToStorage_DryTonnes">#REF!</definedName>
    <definedName name="F.Y.OreToStorage_DryTph">#REF!</definedName>
    <definedName name="F.Y.OreToStorage_Fe">#REF!</definedName>
    <definedName name="F.Y.OreToStorage_Mg">#REF!</definedName>
    <definedName name="F.Y.OreToStorage_Ni">#REF!</definedName>
    <definedName name="F.Y.OreToStorage_PulpDensity">#REF!</definedName>
    <definedName name="F.Y.OreToStorage_PulpYieldStress">#REF!</definedName>
    <definedName name="F.Y.OreToStorage_Si">#REF!</definedName>
    <definedName name="F.Y.OreToStorage_Volume">#REF!</definedName>
    <definedName name="F.Y.OreToStorage_VolumePerHr">#REF!</definedName>
    <definedName name="fa">#REF!</definedName>
    <definedName name="FAC" hidden="1">#REF!</definedName>
    <definedName name="FACTOR">#REF!</definedName>
    <definedName name="Factpb" hidden="1">#REF!</definedName>
    <definedName name="Factpb2" hidden="1">#REF!</definedName>
    <definedName name="Fax">'[59]FIRMAS y DATOS'!$D:$D</definedName>
    <definedName name="fb">#REF!</definedName>
    <definedName name="fcv">#REF!</definedName>
    <definedName name="fd">'[56]A. P. U.'!#REF!</definedName>
    <definedName name="fda">#REF!</definedName>
    <definedName name="fdadsfa" hidden="1">{"PRES REHAB ARM-PER POR ITEMS  KM A KM",#N/A,TRUE,"Rehabilitacion Arm-Per"}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">#REF!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b">[93]FEB!$A$12:$H$33</definedName>
    <definedName name="Feb_C">[93]FEB!$A$35:$H$51</definedName>
    <definedName name="feb00">[16]Dólar!#REF!</definedName>
    <definedName name="fec">#REF!</definedName>
    <definedName name="FECHA">#REF!</definedName>
    <definedName name="Fechas">#REF!</definedName>
    <definedName name="fei">#REF!</definedName>
    <definedName name="ferfer" hidden="1">{"via1",#N/A,TRUE,"general";"via2",#N/A,TRUE,"general";"via3",#N/A,TRUE,"general"}</definedName>
    <definedName name="Festivos">'[106]días habiles 2015'!$D$2:$D$21</definedName>
    <definedName name="Fexx">[11]Cálculo!$B$39</definedName>
    <definedName name="ff">#REF!</definedName>
    <definedName name="fff" hidden="1">{"via1",#N/A,TRUE,"general";"via2",#N/A,TRUE,"general";"via3",#N/A,TRUE,"general"}</definedName>
    <definedName name="ffff">#REF!</definedName>
    <definedName name="ffffd" hidden="1">{"via1",#N/A,TRUE,"general";"via2",#N/A,TRUE,"general";"via3",#N/A,TRUE,"general"}</definedName>
    <definedName name="fffffdfdfddf">#REF!</definedName>
    <definedName name="ffffffffffffffff">#REF!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#REF!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LTRANTES">'[107]Base de Diseño'!#REF!</definedName>
    <definedName name="Fin_de_semana">'[106]días habiles 2015'!$M$1:$M$2</definedName>
    <definedName name="Financialpb" hidden="1">#REF!</definedName>
    <definedName name="Financialpb2" hidden="1">#REF!</definedName>
    <definedName name="firma">'[59]FIRMAS y DATOS'!$A:$A</definedName>
    <definedName name="FixEquip_hrs">'[108]Fixed Plant'!$F$109:$AA$168</definedName>
    <definedName name="fk">#REF!</definedName>
    <definedName name="Fleet">#REF!</definedName>
    <definedName name="FleetC">#REF!</definedName>
    <definedName name="fleetRecNo">[109]Fleet!$B$12:$B$80</definedName>
    <definedName name="FleetS">#REF!</definedName>
    <definedName name="FleetW">#REF!</definedName>
    <definedName name="flq">#REF!</definedName>
    <definedName name="FOB_POINT">#REF!</definedName>
    <definedName name="FOR">#REF!</definedName>
    <definedName name="forapproval">'[110]LISTS-FOR INTERNAL USE ONLY'!$B$16:$B$25</definedName>
    <definedName name="form_calcmod">'[111]CALC-MOD'!$C$4:$C$11,'[111]CALC-MOD'!$G$4:$G$11,'[111]CALC-MOD'!$C$16:$C$23,'[111]CALC-MOD'!$G$16:$G$23,'[111]CALC-MOD'!$C$29:$C$36,'[111]CALC-MOD'!$B$43:$B$47</definedName>
    <definedName name="form_cons">[112]CONS!$F$14:$F$81,[112]CONS!$G$13:$G$81,[112]CONS!$G$87:$G$90,[112]CONS!$K$13:$K$22,[112]CONS!$M$13:$M$21</definedName>
    <definedName name="form_desglose">#REF!,#REF!</definedName>
    <definedName name="form_equi">[112]EQUI!$D$15:$E$45,[112]EQUI!$E$46,[112]EQUI!$D$52:$E$86,[112]EQUI!$E$87,[112]EQUI!$D$94:$E$109,[112]EQUI!$E$110,[112]EQUI!$D$116:$E$122,[112]EQUI!$E$123,[112]EQUI!$D$131:$E$136,[112]EQUI!$E$137,[112]EQUI!$E$140,[112]EQUI!$D$146:$E$159,[112]EQUI!$E$161,[112]EQUI!$I$2:$I$14,[112]EQUI!$K$2:$K$13</definedName>
    <definedName name="form_indir">[111]INDIR!$C$17:$M$22,[111]INDIR!$O$17:$P$22,[111]INDIR!$R$17:$R$23,[111]INDIR!$C$25:$M$26,[111]INDIR!$O$25:$P$26,[111]INDIR!$R$25:$R$27,[111]INDIR!$C$32:$M$33,[111]INDIR!$O$32:$P$33,[111]INDIR!$R$32:$R$34,[111]INDIR!$R$37,[111]INDIR!$P$43:$P$49,[111]INDIR!$R$43:$R$50,[111]INDIR!$P$54:$P$59,[111]INDIR!$R$54:$R$60,[111]INDIR!$P$65:$P$67,[111]INDIR!$R$65:$R$68,[111]INDIR!$R$71</definedName>
    <definedName name="form_otrosmod">'[112]OTROS MO'!$C$15:$D$19,'[112]OTROS MO'!$F$15:$G$19,'[112]OTROS MO'!$H$15:$H$20,'[112]OTROS MO'!$F$25:$F$26,'[112]OTROS MO'!$H$25:$H$27,'[112]OTROS MO'!$F$33:$F$34,'[112]OTROS MO'!$H$33:$H$35,'[112]OTROS MO'!$H$38</definedName>
    <definedName name="form_resumen">#REF!,#REF!,#REF!,#REF!,#REF!,#REF!,#REF!,#REF!,#REF!,#REF!,#REF!</definedName>
    <definedName name="form_subcon">#REF!,#REF!</definedName>
    <definedName name="form_superv">[111]SUPERV!$C$17:$L$23,[111]SUPERV!$N$17:$O$23,[111]SUPERV!$Q$17:$Q$24</definedName>
    <definedName name="formadepago">#REF!</definedName>
    <definedName name="Formaleta">'[28]LISTADO DE MATERIALES Y EQUIPOS'!$B$45</definedName>
    <definedName name="FORMALETAM2">#REF!</definedName>
    <definedName name="Format">#REF!</definedName>
    <definedName name="formularioCantidades">#REF!</definedName>
    <definedName name="frbgsd" hidden="1">{"TAB1",#N/A,TRUE,"GENERAL";"TAB2",#N/A,TRUE,"GENERAL";"TAB3",#N/A,TRUE,"GENERAL";"TAB4",#N/A,TRUE,"GENERAL";"TAB5",#N/A,TRUE,"GENERAL"}</definedName>
    <definedName name="FrecInctoMmtoAnno">#REF!</definedName>
    <definedName name="FrecInctoMmtoAno">#REF!</definedName>
    <definedName name="frefr" hidden="1">{"via1",#N/A,TRUE,"general";"via2",#N/A,TRUE,"general";"via3",#N/A,TRUE,"general"}</definedName>
    <definedName name="FRENTES">#REF!</definedName>
    <definedName name="fres">#REF!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t">#REF!</definedName>
    <definedName name="fu">#REF!</definedName>
    <definedName name="Fub">[11]Cálculo!$B$36</definedName>
    <definedName name="Fuel">'[60]Budget Assumptions'!$J$3</definedName>
    <definedName name="FuelControl">#REF!</definedName>
    <definedName name="FuelCostos">#REF!</definedName>
    <definedName name="FuelFactorA">#REF!</definedName>
    <definedName name="FuelFactorB">#REF!</definedName>
    <definedName name="FuelMedian">#REF!</definedName>
    <definedName name="FuelPrice">[42]Parameters!$R$18</definedName>
    <definedName name="Fup">[11]Cálculo!$B$38</definedName>
    <definedName name="fv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FX">#REF!</definedName>
    <definedName name="fx_rate">[89]Cover!#REF!</definedName>
    <definedName name="fy">#REF!</definedName>
    <definedName name="Fyb">[11]Cálculo!$B$35</definedName>
    <definedName name="Fyp">[11]Cálculo!$B$37</definedName>
    <definedName name="G14.17">#REF!,#REF!</definedName>
    <definedName name="G14321.">#REF!</definedName>
    <definedName name="ga">#REF!</definedName>
    <definedName name="GANCHO">#REF!</definedName>
    <definedName name="GarantiaExtendida">#REF!</definedName>
    <definedName name="GarantiaExtendidaCostos">#REF!</definedName>
    <definedName name="gb">#REF!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d">#REF!</definedName>
    <definedName name="gdj">#REF!</definedName>
    <definedName name="gdt" hidden="1">{"TAB1",#N/A,TRUE,"GENERAL";"TAB2",#N/A,TRUE,"GENERAL";"TAB3",#N/A,TRUE,"GENERAL";"TAB4",#N/A,TRUE,"GENERAL";"TAB5",#N/A,TRUE,"GENERAL"}</definedName>
    <definedName name="Ge">#REF!</definedName>
    <definedName name="gecolsa06">[16]Gastos!#REF!</definedName>
    <definedName name="geg" hidden="1">{"via1",#N/A,TRUE,"general";"via2",#N/A,TRUE,"general";"via3",#N/A,TRUE,"general"}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ETCostOutput">#REF!</definedName>
    <definedName name="gf">#REF!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t">#REF!</definedName>
    <definedName name="gfutyj6" hidden="1">{"via1",#N/A,TRUE,"general";"via2",#N/A,TRUE,"general";"via3",#N/A,TRUE,"general"}</definedName>
    <definedName name="gg">#REF!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gg">#REF!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G">'[46]GENERALIDADES '!$E$9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u">#REF!</definedName>
    <definedName name="Gi">#REF!</definedName>
    <definedName name="gj">#REF!</definedName>
    <definedName name="GJHVCB" hidden="1">{"TAB1",#N/A,TRUE,"GENERAL";"TAB2",#N/A,TRUE,"GENERAL";"TAB3",#N/A,TRUE,"GENERAL";"TAB4",#N/A,TRUE,"GENERAL";"TAB5",#N/A,TRUE,"GENERAL"}</definedName>
    <definedName name="Gk">#REF!</definedName>
    <definedName name="GKJDGDIJZ">"Imagen 3"</definedName>
    <definedName name="gl">#REF!</definedName>
    <definedName name="gmt">#REF!</definedName>
    <definedName name="gn">#REF!</definedName>
    <definedName name="gnm">#REF!</definedName>
    <definedName name="gñ">#REF!</definedName>
    <definedName name="gp">#REF!</definedName>
    <definedName name="GPS">#REF!</definedName>
    <definedName name="GPSCostos">#REF!</definedName>
    <definedName name="_xlnm.Recorder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ma_verde">'[28]LISTADO DE MATERIALES Y EQUIPOS'!$B$128</definedName>
    <definedName name="GRANITO">#REF!</definedName>
    <definedName name="GRANO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l">#REF!</definedName>
    <definedName name="grtyerh" hidden="1">{"TAB1",#N/A,TRUE,"GENERAL";"TAB2",#N/A,TRUE,"GENERAL";"TAB3",#N/A,TRUE,"GENERAL";"TAB4",#N/A,TRUE,"GENERAL";"TAB5",#N/A,TRUE,"GENERAL"}</definedName>
    <definedName name="Grupo2">[9]Sábana!#REF!</definedName>
    <definedName name="Grupo3">[9]Sábana!#REF!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e">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uardaescoba">[36]lisprecios!#REF!</definedName>
    <definedName name="gus">#REF!</definedName>
    <definedName name="gustavo">#REF!</definedName>
    <definedName name="GUSTRA">#REF!</definedName>
    <definedName name="GUSTRA2">#REF!</definedName>
    <definedName name="Gv">#REF!</definedName>
    <definedName name="Gw">#REF!</definedName>
    <definedName name="gy">#REF!</definedName>
    <definedName name="H">#REF!</definedName>
    <definedName name="H.L._INGENIEROS___API_LTDA">[24]UNIT081!#REF!</definedName>
    <definedName name="h9h" hidden="1">{"via1",#N/A,TRUE,"general";"via2",#N/A,TRUE,"general";"via3",#N/A,TRUE,"general"}</definedName>
    <definedName name="ha">#REF!</definedName>
    <definedName name="hayud">#REF!</definedName>
    <definedName name="Hb">#REF!</definedName>
    <definedName name="hbfdhrw" hidden="1">{"TAB1",#N/A,TRUE,"GENERAL";"TAB2",#N/A,TRUE,"GENERAL";"TAB3",#N/A,TRUE,"GENERAL";"TAB4",#N/A,TRUE,"GENERAL";"TAB5",#N/A,TRUE,"GENERAL"}</definedName>
    <definedName name="HC_Accesorios">#REF!</definedName>
    <definedName name="HC_CANON_ESP">#REF!</definedName>
    <definedName name="HC_CanonInterpolado">#REF!</definedName>
    <definedName name="HC_Capital">#REF!</definedName>
    <definedName name="HC_Capital_Congelado">#REF!</definedName>
    <definedName name="HC_CapitalInicio">#REF!</definedName>
    <definedName name="HCAccesoriosPrecPub">#REF!</definedName>
    <definedName name="hcamion">#REF!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rr">#REF!</definedName>
    <definedName name="HERRAMIENTAS">[113]MATERIALES!$A$13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>#REF!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grua">#REF!</definedName>
    <definedName name="hgt">#REF!</definedName>
    <definedName name="hgu">#REF!</definedName>
    <definedName name="hh">#REF!</definedName>
    <definedName name="hhh" hidden="1">{"TAB1",#N/A,TRUE,"GENERAL";"TAB2",#N/A,TRUE,"GENERAL";"TAB3",#N/A,TRUE,"GENERAL";"TAB4",#N/A,TRUE,"GENERAL";"TAB5",#N/A,TRUE,"GENERAL"}</definedName>
    <definedName name="hhhh">#REF!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jh">#REF!</definedName>
    <definedName name="hhtrhreh" hidden="1">{"via1",#N/A,TRUE,"general";"via2",#N/A,TRUE,"general";"via3",#N/A,TRUE,"general"}</definedName>
    <definedName name="Hid">'[3]Interc de Hidr.'!$E$1:$E$65536</definedName>
    <definedName name="HIDR160PE_S1">#REF!</definedName>
    <definedName name="HIDR160PE_S2">#REF!</definedName>
    <definedName name="HIDR160PE_S3">#REF!</definedName>
    <definedName name="HIDR160PE_S4">#REF!</definedName>
    <definedName name="HIDR160PE_S5">#REF!</definedName>
    <definedName name="HIDR160PE_S6">#REF!</definedName>
    <definedName name="HIDR200PE_S1">#REF!</definedName>
    <definedName name="HIDR200PE_S2">#REF!</definedName>
    <definedName name="HIDR200PE_S3">#REF!</definedName>
    <definedName name="HIDR200PE_S4">#REF!</definedName>
    <definedName name="HIDR200PE_S5">#REF!</definedName>
    <definedName name="HIDR200PE_S6">#REF!</definedName>
    <definedName name="hierro">#REF!</definedName>
    <definedName name="hierro1">#REF!</definedName>
    <definedName name="hierro2">'[66]APU''s'!#REF!</definedName>
    <definedName name="hierro4">'[66]APU''s'!#REF!</definedName>
    <definedName name="hing">#REF!</definedName>
    <definedName name="HisYear_0" hidden="1">#REF!</definedName>
    <definedName name="HisYear_1" hidden="1">#REF!</definedName>
    <definedName name="HisYear_2" hidden="1">#REF!</definedName>
    <definedName name="HisYear_3" hidden="1">#REF!</definedName>
    <definedName name="hj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hjhhhhhhhhhhhhh">#REF!</definedName>
    <definedName name="hjhjhj">#REF!</definedName>
    <definedName name="hjhjhjhj">#REF!</definedName>
    <definedName name="hjk">#REF!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l">#REF!</definedName>
    <definedName name="HM">#REF!</definedName>
    <definedName name="hmont">#REF!</definedName>
    <definedName name="hn" hidden="1">{"TAB1",#N/A,TRUE,"GENERAL";"TAB2",#N/A,TRUE,"GENERAL";"TAB3",#N/A,TRUE,"GENERAL";"TAB4",#N/A,TRUE,"GENERAL";"TAB5",#N/A,TRUE,"GENERAL"}</definedName>
    <definedName name="hn.ConvertZero1" hidden="1">[114]LTM!$G$461:$J$461,[114]LTM!$G$463:$J$464,[114]LTM!$G$468:$J$469,[114]LTM!$G$473:$J$475,[114]LTM!$G$480:$J$480,[114]LTM!$G$484:$J$485,[114]LTM!$G$490:$J$490,[114]LTM!$G$514:$J$518,[114]LTM!$G$525:$J$526,[114]LTM!$G$532:$J$537</definedName>
    <definedName name="hn.ConvertZero2" hidden="1">[114]LTM!$G$560:$J$560,[114]LTM!$H$590:$J$591,[114]LTM!$H$614:$J$614,[114]LTM!$H$635:$J$636,[114]LTM!$G$676:$J$680,[114]LTM!$G$686:$J$686,[114]LTM!$G$688:$J$694,[114]LTM!$G$681:$J$682</definedName>
    <definedName name="hn.ConvertZero3" hidden="1">[114]LTM!$G$699:$J$706,[114]LTM!$G$710:$J$714,[114]LTM!$G$717:$J$734,[114]LTM!$G$738:$J$738,[114]LTM!$G$745:$J$751</definedName>
    <definedName name="hn.ConvertZero4" hidden="1">[114]LTM!$G$840:$J$840,[114]LTM!$H$1266:$J$1266,[114]LTM!$G$1267:$J$1267,[114]LTM!$G$1454:$J$1461,[114]LTM!$J$1462,[114]LTM!$J$1463,[114]LTM!$G$1468:$J$1469,[114]LTM!$L$1469:$N$1469</definedName>
    <definedName name="hn.ConvertZeroUnhide1" hidden="1">[114]LTM!$G$1469:$J$1469,[114]LTM!$L$1469:$N$1469,[114]LTM!$H$1266:$J$1266</definedName>
    <definedName name="hn.Delete015" hidden="1">'[114]CREDIT STATS'!$B$9:$K$11,'[114]CREDIT STATS'!$O$11:$X$14,'[114]CREDIT STATS'!$B$25:$K$30,'[114]CREDIT STATS'!$O$25:$X$26</definedName>
    <definedName name="hn.DZ_MultByFXRates" hidden="1">[114]DropZone!$B$2:$I$118,[114]DropZone!$B$120:$I$132,[114]DropZone!$B$134:$I$136,[114]DropZone!$B$138:$I$146</definedName>
    <definedName name="hn.ExtDb" hidden="1">FALSE</definedName>
    <definedName name="hn.LTM_MultByFXRates" hidden="1">[114]LTM!$G$461:$N$477,[114]LTM!$G$480:$N$539,[114]LTM!$G$548:$N$667,[114]LTM!$G$676:$N$1266,[114]LTM!$G$1454:$N$1461,[114]LTM!$G$1463:$N$1465,[114]LTM!$G$1468:$N$1469</definedName>
    <definedName name="hn.ModelType" hidden="1">"DEAL"</definedName>
    <definedName name="hn.ModelVersion" hidden="1">1</definedName>
    <definedName name="hn.MultbyFXRates" hidden="1">[114]LTM!$G$461:$N$477,[114]LTM!$G$480:$N$539,[114]LTM!$G$548:$N$667,[114]LTM!$G$676:$N$1266,[114]LTM!$G$1454:$N$1461,[114]LTM!$G$1463:$N$1465,[114]LTM!$G$1468:$N$1469</definedName>
    <definedName name="hn.MultByFXRates1" hidden="1">[114]LTM!$G$461:$G$477,[114]LTM!$G$480:$G$539,[114]LTM!$G$548:$G$562,[114]LTM!$G$676:$G$840,[114]LTM!$G$1454:$G$1469</definedName>
    <definedName name="hn.MultByFXRates2" hidden="1">[114]LTM!$H$461:$H$477,[114]LTM!$H$480:$H$539,[114]LTM!$H$548:$H$667,[114]LTM!$H$676:$H$1266,[114]LTM!$H$1454:$H$1469</definedName>
    <definedName name="hn.MultByFXRates3" hidden="1">[114]LTM!$I$461:$I$477,[114]LTM!$I$480:$I$539,[114]LTM!$I$548:$I$667,[114]LTM!$I$676:$I$1266,[114]LTM!$I$1454:$I$1469</definedName>
    <definedName name="hn.MultbyFxrates4" hidden="1">[114]LTM!$J$461:$J$477,[114]LTM!$J$480:$J$539,[114]LTM!$J$548:$J$668,[114]LTM!$J$676:$J$1266,[114]LTM!$J$1454:$J$1461,[114]LTM!$J$1463:$J$1465,[114]LTM!$J$1468</definedName>
    <definedName name="hn.multbyfxrates5" hidden="1">[114]LTM!$L$461:$L$477,[114]LTM!$L$480:$L$539,[114]LTM!$L$548:$L$562,[114]LTM!$L$676:$L$840,[114]LTM!$L$1454:$L$1469</definedName>
    <definedName name="hn.multbyfxrates6" hidden="1">[114]LTM!$M$461:$M$477,[114]LTM!$M$480:$M$539,[114]LTM!$M$548:$M$668,[114]LTM!$M$676:$M$1266,[114]LTM!$M$1454:$M$1469</definedName>
    <definedName name="hn.multbyfxrates7" hidden="1">[114]LTM!$N$461:$N$477,[114]LTM!$N$480:$N$539,[114]LTM!$N$548:$N$667,[114]LTM!$N$676:$N$1266,[114]LTM!$N$1454:$N$1469</definedName>
    <definedName name="hn.MultByFXRatesBot1" hidden="1">[114]LTM!$G$676:$G$682,[114]LTM!$G$686,[114]LTM!$G$688:$G$694,[114]LTM!$G$699:$G$706,[114]LTM!$G$710:$G$714,[114]LTM!$G$717:$G$734,[114]LTM!$G$738,[114]LTM!$G$738,[114]LTM!$G$745:$G$751,[114]LTM!$G$840,[114]LTM!$G$1454:$G$1461,[114]LTM!$G$1468:$G$1469</definedName>
    <definedName name="hn.MultByFXRatesBot2" hidden="1">[114]LTM!$H$676:$H$682,[114]LTM!$H$686,[114]LTM!$H$688:$H$694,[114]LTM!$H$699:$H$706,[114]LTM!$H$710:$H$714,[114]LTM!$H$717:$H$734,[114]LTM!$H$738,[114]LTM!$H$745:$H$751,[114]LTM!$H$840,[114]LTM!$H$1266,[114]LTM!$H$1454:$H$1461,[114]LTM!$H$1468:$H$1469</definedName>
    <definedName name="hn.MultByFXRatesBot3" hidden="1">[114]LTM!$I$676:$I$682,[114]LTM!$I$686,[114]LTM!$I$688:$I$694,[114]LTM!$I$699:$I$706,[114]LTM!$I$710:$I$714,[114]LTM!$I$717:$I$734,[114]LTM!$I$738,[114]LTM!$I$745:$I$751,[114]LTM!$I$840,[114]LTM!$I$1266,[114]LTM!$I$1454:$I$1461,[114]LTM!$I$1468:$I$1469</definedName>
    <definedName name="hn.MultByFXRatesBot4" hidden="1">[114]LTM!$J$676:$J$682,[114]LTM!$J$686,[114]LTM!$J$688:$J$694,[114]LTM!$J$699:$J$706,[114]LTM!$J$710:$J$714,[114]LTM!$J$717:$J$734,[114]LTM!$J$738,[114]LTM!$J$745:$J$751,[114]LTM!$J$840,[114]LTM!$J$1266,[114]LTM!$J$1454:$J$1461,[114]LTM!$J$1463:$J$1465,[114]LTM!$J$1468</definedName>
    <definedName name="hn.MultByFXRatesBot5" hidden="1">[114]LTM!$L$676:$L$682,[114]LTM!$L$686,[114]LTM!$L$688:$L$694,[114]LTM!$L$699:$L$706,[114]LTM!$L$710:$L$714,[114]LTM!$L$717:$L$734,[114]LTM!$L$738,[114]LTM!$L$745:$L$751,[114]LTM!$L$837:$L$838,[114]LTM!$L$1454:$L$1458,[114]LTM!$L$1468:$L$1469</definedName>
    <definedName name="hn.MultByFXRatesBot6" hidden="1">[114]LTM!$M$676:$M$682,[114]LTM!$M$686,[114]LTM!$M$688:$M$694,[114]LTM!$M$699:$M$706,[114]LTM!$M$710:$M$714,[114]LTM!$M$717:$M$734,[114]LTM!$M$738,[114]LTM!$M$745:$M$751,[114]LTM!$M$837:$M$838,[114]LTM!$M$1454:$M$1458,[114]LTM!$M$1468:$M$1469</definedName>
    <definedName name="hn.MultByFXRatesBot7" hidden="1">[114]LTM!$N$676:$N$682,[114]LTM!$N$686,[114]LTM!$N$688:$N$694,[114]LTM!$N$699:$N$706,[114]LTM!$N$710:$N$714,[114]LTM!$N$717:$N$734,[114]LTM!$N$738,[114]LTM!$N$745:$N$751,[114]LTM!$N$837:$N$838,[114]LTM!$N$1454:$N$1458,[114]LTM!$N$1468:$N$1469</definedName>
    <definedName name="hn.MultByFXRatesTop1" hidden="1">[114]LTM!$G$461,[114]LTM!$G$463:$G$464,[114]LTM!$G$468:$G$469,[114]LTM!$G$473:$G$475,[114]LTM!$G$480,[114]LTM!$G$484:$G$485,[114]LTM!$G$490:$G$509,[114]LTM!$G$512,[114]LTM!$G$514:$G$518,[114]LTM!$G$525:$G$526,[114]LTM!$G$532:$G$537,[114]LTM!$G$560</definedName>
    <definedName name="hn.MultByFXRatesTop2" hidden="1">[114]LTM!$H$461,[114]LTM!$H$463:$H$464,[114]LTM!$H$468:$H$469,[114]LTM!$H$473:$H$475,[114]LTM!$H$480,[114]LTM!$H$484:$H$485,[114]LTM!$H$490:$H$509,[114]LTM!$H$512,[114]LTM!$H$514:$H$518,[114]LTM!$H$525:$H$526,[114]LTM!$H$532:$H$537,[114]LTM!$H$560,[114]LTM!$H$590:$H$591,[114]LTM!$H$614:$H$631,[114]LTM!$H$635:$H$636</definedName>
    <definedName name="hn.MultByFXRatesTop3" hidden="1">[114]LTM!$I$461,[114]LTM!$I$463:$I$464,[114]LTM!$I$468:$I$469,[114]LTM!$I$473:$I$475,[114]LTM!$I$480,[114]LTM!$I$484:$I$485,[114]LTM!$I$490:$I$509,[114]LTM!$I$512,[114]LTM!$I$514:$I$518,[114]LTM!$I$525:$I$526,[114]LTM!$I$532:$I$537,[114]LTM!$I$560,[114]LTM!$I$590:$I$591,[114]LTM!$I$614:$I$631,[114]LTM!$I$635:$I$636</definedName>
    <definedName name="hn.MultByFXRatesTop4" hidden="1">[114]LTM!$J$461,[114]LTM!$J$463:$J$464,[114]LTM!$J$468:$J$469,[114]LTM!$J$473:$J$475,[114]LTM!$J$480,[114]LTM!$J$484:$J$485,[114]LTM!$J$490:$J$509,[114]LTM!$J$512,[114]LTM!$J$514:$J$518,[114]LTM!$J$525:$J$526,[114]LTM!$J$532:$J$537,[114]LTM!$J$560,[114]LTM!$J$590:$J$591,[114]LTM!$J$614:$J$631,[114]LTM!$J$635:$J$636</definedName>
    <definedName name="hn.MultByFXRatesTop5" hidden="1">[114]LTM!$L$461,[114]LTM!$L$463:$L$464,[114]LTM!$L$468:$L$469,[114]LTM!$L$473:$L$475,[114]LTM!$L$480,[114]LTM!$L$484:$L$485,[114]LTM!$L$490:$L$509,[114]LTM!$L$512,[114]LTM!$L$514:$L$518,[114]LTM!$L$525:$L$526,[114]LTM!$L$532:$L$537,[114]LTM!$L$560</definedName>
    <definedName name="hn.MultByFXRatesTop6" hidden="1">[114]LTM!$M$461,[114]LTM!$M$463:$M$464,[114]LTM!$M$468:$M$469,[114]LTM!$M$473:$M$475,[114]LTM!$M$480,[114]LTM!$M$484:$M$485,[114]LTM!$M$490:$M$509,[114]LTM!$M$512,[114]LTM!$M$514:$M$518,[114]LTM!$M$525:$M$526,[114]LTM!$M$532:$M$537,[114]LTM!$M$560,[114]LTM!$M$590:$M$591,[114]LTM!$M$614:$M$631,[114]LTM!$M$635:$M$636</definedName>
    <definedName name="hn.MultByFXRatesTop7" hidden="1">[114]LTM!$N$461,[114]LTM!$N$463:$N$464,[114]LTM!$N$468:$N$469,[114]LTM!$N$473:$N$475,[114]LTM!$N$480,[114]LTM!$N$484:$N$485,[114]LTM!$N$490:$N$509,[114]LTM!$N$512,[114]LTM!$N$514:$N$518,[114]LTM!$N$525:$N$526,[114]LTM!$N$532:$N$537,[114]LTM!$N$560,[114]LTM!$N$590:$N$591,[114]LTM!$N$614:$N$631,[114]LTM!$N$635:$N$636</definedName>
    <definedName name="hn.NoUpload" hidden="1">0</definedName>
    <definedName name="hn.YearLabel" hidden="1">#REF!</definedName>
    <definedName name="hnt">#REF!</definedName>
    <definedName name="HOJA1">#REF!</definedName>
    <definedName name="HOJA2">#REF!</definedName>
    <definedName name="HORAS">#REF!</definedName>
    <definedName name="HORAS_DIAS">#REF!</definedName>
    <definedName name="horas_lluvia">#REF!</definedName>
    <definedName name="HORAS_LLUVIAS">#REF!</definedName>
    <definedName name="HORASLLUVIA">#REF!</definedName>
    <definedName name="horat">'[115]Itemes Renovación'!#REF!</definedName>
    <definedName name="HoursTotCol">#REF!</definedName>
    <definedName name="hoy" hidden="1">#REF!</definedName>
    <definedName name="hp">#REF!</definedName>
    <definedName name="hqi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Increment">'[55]Equip Data'!#REF!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sup">#REF!</definedName>
    <definedName name="ht">#REF!</definedName>
    <definedName name="htecn">#REF!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ML_CodePage" hidden="1">1252</definedName>
    <definedName name="HTML_Control" hidden="1">{"'Parámetros'!$A$3:$C$3"}</definedName>
    <definedName name="HTML_Control2" hidden="1">{"'Parámetros'!$A$3:$C$3"}</definedName>
    <definedName name="HTML_Description" hidden="1">""</definedName>
    <definedName name="HTML_Email" hidden="1">""</definedName>
    <definedName name="HTML_Header" hidden="1">"Parámetros"</definedName>
    <definedName name="HTML_LastUpdate" hidden="1">"7/06/2001"</definedName>
    <definedName name="HTML_LineAfter" hidden="1">FALSE</definedName>
    <definedName name="HTML_LineBefore" hidden="1">TRUE</definedName>
    <definedName name="HTML_Name" hidden="1">"EMPRESA DE ACUEDUCTO Y ALCANT"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"C:\Verificacion\Modelo.htm"</definedName>
    <definedName name="HTML_PathTemplate" hidden="1">"C:\Verificacion\&lt;!--##Table##--&gt;"</definedName>
    <definedName name="HTML_Title" hidden="1">"Empresarial"</definedName>
    <definedName name="htryrt7" hidden="1">{"via1",#N/A,TRUE,"general";"via2",#N/A,TRUE,"general";"via3",#N/A,TRUE,"general"}</definedName>
    <definedName name="hvehiculo">#REF!</definedName>
    <definedName name="HY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">#REF!</definedName>
    <definedName name="hytirs" hidden="1">{"via1",#N/A,TRUE,"general";"via2",#N/A,TRUE,"general";"via3",#N/A,TRUE,"general"}</definedName>
    <definedName name="i">#REF!</definedName>
    <definedName name="i8i" hidden="1">{"TAB1",#N/A,TRUE,"GENERAL";"TAB2",#N/A,TRUE,"GENERAL";"TAB3",#N/A,TRUE,"GENERAL";"TAB4",#N/A,TRUE,"GENERAL";"TAB5",#N/A,TRUE,"GENERAL"}</definedName>
    <definedName name="IANC">[7]INPUTS!$D$20</definedName>
    <definedName name="id">#REF!</definedName>
    <definedName name="IF">'[56]A. P. U.'!#REF!</definedName>
    <definedName name="ig">#REF!</definedName>
    <definedName name="ii">#REF!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hidden="1">{"TAB1",#N/A,TRUE,"GENERAL";"TAB2",#N/A,TRUE,"GENERAL";"TAB3",#N/A,TRUE,"GENERAL";"TAB4",#N/A,TRUE,"GENERAL";"TAB5",#N/A,TRUE,"GENERAL"}</definedName>
    <definedName name="Im_Un">#REF!</definedName>
    <definedName name="ImpdosporMilCostos">#REF!</definedName>
    <definedName name="Impdosxmil">#REF!</definedName>
    <definedName name="IMPRESIÓN">#REF!</definedName>
    <definedName name="imprev">#REF!</definedName>
    <definedName name="Imprevistos_mmto_año1">#REF!</definedName>
    <definedName name="ImpuestoCostos">#REF!</definedName>
    <definedName name="Impuestos">#REF!</definedName>
    <definedName name="IMPULSIONALCANTARILLADOTABLA1.10">'[7]INFORMACIÓN REFERENCIA'!$B$441:$F$452</definedName>
    <definedName name="Incomepb" hidden="1">#REF!</definedName>
    <definedName name="INCONTERMS">[116]LISTAS!#REF!</definedName>
    <definedName name="INCREMENTO1">'[117]CAT-D7H'!$R$3</definedName>
    <definedName name="INCREMENTO2">'[117]CAT-D7H'!$S$3</definedName>
    <definedName name="INCREMENTO3">'[117]CAT-D7H'!$T$3</definedName>
    <definedName name="IncrementoCanon">#REF!</definedName>
    <definedName name="incrustaciones">[36]lisprecios!#REF!</definedName>
    <definedName name="INDICE">[75]INDICE!$A:$IV</definedName>
    <definedName name="INDICEPRECIOSCONSUMIDOR">[7]REFERENCIAS!$A$28:$E$112</definedName>
    <definedName name="INDIE">[118]INDICE!$A:$IV</definedName>
    <definedName name="INDIREC">#REF!</definedName>
    <definedName name="INDJA1">#REF!</definedName>
    <definedName name="INF">#REF!</definedName>
    <definedName name="inf_1">NA()</definedName>
    <definedName name="inf_10">NA()</definedName>
    <definedName name="inf_11">NA()</definedName>
    <definedName name="inf_12">NA()</definedName>
    <definedName name="inf_2">NA()</definedName>
    <definedName name="inf_3">NA()</definedName>
    <definedName name="inf_4">NA()</definedName>
    <definedName name="inf_5">NA()</definedName>
    <definedName name="inf_6">NA()</definedName>
    <definedName name="inf_7">NA()</definedName>
    <definedName name="inf_8">NA()</definedName>
    <definedName name="inf_9">NA()</definedName>
    <definedName name="INF1_1">NA()</definedName>
    <definedName name="INF1_11">NA()</definedName>
    <definedName name="INF1_12">NA()</definedName>
    <definedName name="INF1_6">NA()</definedName>
    <definedName name="INF1_7">NA()</definedName>
    <definedName name="INF1_8">NA()</definedName>
    <definedName name="INF1_9">NA()</definedName>
    <definedName name="INFF">#REF!</definedName>
    <definedName name="infi">#REF!</definedName>
    <definedName name="Ingeo1">[9]Sábana!#REF!</definedName>
    <definedName name="Ingeo2">[9]Sábana!#REF!</definedName>
    <definedName name="Ingeo3">[9]Sábana!#REF!</definedName>
    <definedName name="IniCeldaDtfRapida">#REF!</definedName>
    <definedName name="InitFleet">#REF!</definedName>
    <definedName name="InitPurch">#REF!</definedName>
    <definedName name="Inlin1">[9]Sábana!#REF!</definedName>
    <definedName name="Inlin2">[9]Sábana!#REF!</definedName>
    <definedName name="Inlin3">[9]Sábana!#REF!</definedName>
    <definedName name="InMB1">[9]Sábana!#REF!</definedName>
    <definedName name="InMB2">[9]Sábana!#REF!</definedName>
    <definedName name="InMB3">[9]Sábana!#REF!</definedName>
    <definedName name="ins">[119]insumos!$A$8:$A$40</definedName>
    <definedName name="instalaciontuberia3">#REF!</definedName>
    <definedName name="INSU">[120]INSUMOS!$A$1:$E$65536</definedName>
    <definedName name="INSUMO">'[121]Base Datos Insumos'!$A$4:$B$483</definedName>
    <definedName name="INSUMOS">#N/A</definedName>
    <definedName name="InsuranceRate">[42]Parameters!$K$16</definedName>
    <definedName name="InTap">[3]Interc.tapones!$E$1:$E$65536</definedName>
    <definedName name="intCosteoMmto">#REF!</definedName>
    <definedName name="intDiasPagoFactura">#REF!</definedName>
    <definedName name="Interest_Rate">#REF!</definedName>
    <definedName name="InterestRate">[42]Parameters!$K$15</definedName>
    <definedName name="Interruptor_Doble">'[28]LISTADO DE MATERIALES Y EQUIPOS'!$B$116</definedName>
    <definedName name="Interruptor_sencillo">'[28]LISTADO DE MATERIALES Y EQUIPOS'!$B$115</definedName>
    <definedName name="Interventor">[67]Datos!$B$5</definedName>
    <definedName name="intFrecIncremInsumosAno">#REF!</definedName>
    <definedName name="intFrecInctoMmtoAno">#REF!</definedName>
    <definedName name="intMesBenTributario">#REF!</definedName>
    <definedName name="intMesCruzarIva">#REF!</definedName>
    <definedName name="intMesInicioIncremInsumosAno">#REF!</definedName>
    <definedName name="intMesRevFinCont">#REF!</definedName>
    <definedName name="intPlazoVariable1">#REF!</definedName>
    <definedName name="intPlazoVariable2">#REF!</definedName>
    <definedName name="intPlazoVariable3">#REF!</definedName>
    <definedName name="IntRendCombKmGl">#REF!</definedName>
    <definedName name="IntTipoMmto">#REF!</definedName>
    <definedName name="IntVal">'[3]Interc.válv.'!$E$1:$E$65536</definedName>
    <definedName name="INV_11">'[122]PR 1'!$A$2:$N$655</definedName>
    <definedName name="io">#REF!</definedName>
    <definedName name="IPC">[7]REFERENCIAS!$A$27:$E$112</definedName>
    <definedName name="IQ_ACCOUNT_CHANGE" hidden="1">"c1449"</definedName>
    <definedName name="IQ_ACCOUNTS_PAY" hidden="1">"c1343"</definedName>
    <definedName name="IQ_ACCR_INT_PAY" hidden="1">"c1"</definedName>
    <definedName name="IQ_ACCR_INT_PAY_CF" hidden="1">"c2"</definedName>
    <definedName name="IQ_ACCR_INT_RECEIV" hidden="1">"c3"</definedName>
    <definedName name="IQ_ACCR_INT_RECEIV_CF" hidden="1">"c4"</definedName>
    <definedName name="IQ_ACCRUED_EXP" hidden="1">"c1341"</definedName>
    <definedName name="IQ_ACCT_RECV_10YR_ANN_GROWTH" hidden="1">"c1924"</definedName>
    <definedName name="IQ_ACCT_RECV_1YR_ANN_GROWTH" hidden="1">"c1919"</definedName>
    <definedName name="IQ_ACCT_RECV_2YR_ANN_GROWTH" hidden="1">"c1920"</definedName>
    <definedName name="IQ_ACCT_RECV_3YR_ANN_GROWTH" hidden="1">"c1921"</definedName>
    <definedName name="IQ_ACCT_RECV_5YR_ANN_GROWTH" hidden="1">"c1922"</definedName>
    <definedName name="IQ_ACCT_RECV_7YR_ANN_GROWTH" hidden="1">"c1923"</definedName>
    <definedName name="IQ_ACCUM_DEP" hidden="1">"c1340"</definedName>
    <definedName name="IQ_ACCUMULATED_PENSION_OBLIGATION" hidden="1">"c2244"</definedName>
    <definedName name="IQ_ACQ_COST_SUB" hidden="1">"c2125"</definedName>
    <definedName name="IQ_ACQ_COSTS_CAPITALIZED" hidden="1">"c5"</definedName>
    <definedName name="IQ_ACQUIRE_REAL_ESTATE_CF" hidden="1">"c6"</definedName>
    <definedName name="IQ_ACQUISITION_RE_ASSETS" hidden="1">"c1628"</definedName>
    <definedName name="IQ_AD" hidden="1">"c7"</definedName>
    <definedName name="IQ_ADD_PAID_IN" hidden="1">"c1344"</definedName>
    <definedName name="IQ_ADVERTISING" hidden="1">"c2246"</definedName>
    <definedName name="IQ_ADVERTISING_MARKETING" hidden="1">"c1566"</definedName>
    <definedName name="IQ_AE" hidden="1">"c8"</definedName>
    <definedName name="IQ_AE_BNK" hidden="1">"c9"</definedName>
    <definedName name="IQ_AE_BR" hidden="1">"c10"</definedName>
    <definedName name="IQ_AE_FIN" hidden="1">"c11"</definedName>
    <definedName name="IQ_AE_INS" hidden="1">"c12"</definedName>
    <definedName name="IQ_AE_REIT" hidden="1">"c13"</definedName>
    <definedName name="IQ_AE_UTI" hidden="1">"c14"</definedName>
    <definedName name="IQ_ALLOW_BORROW_CONST" hidden="1">"c15"</definedName>
    <definedName name="IQ_ALLOW_CONST" hidden="1">"c1342"</definedName>
    <definedName name="IQ_ALLOW_DOUBT_ACCT" hidden="1">"c2092"</definedName>
    <definedName name="IQ_ALLOW_EQUITY_CONST" hidden="1">"c16"</definedName>
    <definedName name="IQ_ALLOW_LL" hidden="1">"c17"</definedName>
    <definedName name="IQ_ALLOWANCE_10YR_ANN_GROWTH" hidden="1">"c18"</definedName>
    <definedName name="IQ_ALLOWANCE_1YR_ANN_GROWTH" hidden="1">"c19"</definedName>
    <definedName name="IQ_ALLOWANCE_2YR_ANN_GROWTH" hidden="1">"c20"</definedName>
    <definedName name="IQ_ALLOWANCE_3YR_ANN_GROWTH" hidden="1">"c21"</definedName>
    <definedName name="IQ_ALLOWANCE_5YR_ANN_GROWTH" hidden="1">"c22"</definedName>
    <definedName name="IQ_ALLOWANCE_7YR_ANN_GROWTH" hidden="1">"c23"</definedName>
    <definedName name="IQ_ALLOWANCE_CHARGE_OFFS" hidden="1">"c24"</definedName>
    <definedName name="IQ_ALLOWANCE_NON_PERF_LOANS" hidden="1">"c25"</definedName>
    <definedName name="IQ_ALLOWANCE_TOTAL_LOANS" hidden="1">"c26"</definedName>
    <definedName name="IQ_AMORTIZATION" hidden="1">"c1591"</definedName>
    <definedName name="IQ_AMT_OUT" hidden="1">"c2145"</definedName>
    <definedName name="IQ_ANNUALIZED_DIVIDEND" hidden="1">"c1579"</definedName>
    <definedName name="IQ_ANNUITY_LIAB" hidden="1">"c27"</definedName>
    <definedName name="IQ_ANNUITY_PAY" hidden="1">"c28"</definedName>
    <definedName name="IQ_ANNUITY_POLICY_EXP" hidden="1">"c29"</definedName>
    <definedName name="IQ_ANNUITY_REC" hidden="1">"c30"</definedName>
    <definedName name="IQ_ANNUITY_REV" hidden="1">"c31"</definedName>
    <definedName name="IQ_AP" hidden="1">"c32"</definedName>
    <definedName name="IQ_AP_BNK" hidden="1">"c33"</definedName>
    <definedName name="IQ_AP_BR" hidden="1">"c34"</definedName>
    <definedName name="IQ_AP_FIN" hidden="1">"c35"</definedName>
    <definedName name="IQ_AP_INS" hidden="1">"c36"</definedName>
    <definedName name="IQ_AP_REIT" hidden="1">"c37"</definedName>
    <definedName name="IQ_AP_UTI" hidden="1">"c38"</definedName>
    <definedName name="IQ_APIC" hidden="1">"c39"</definedName>
    <definedName name="IQ_AR" hidden="1">"c40"</definedName>
    <definedName name="IQ_AR_BR" hidden="1">"c41"</definedName>
    <definedName name="IQ_AR_LT" hidden="1">"c42"</definedName>
    <definedName name="IQ_AR_REIT" hidden="1">"c43"</definedName>
    <definedName name="IQ_AR_TURNS" hidden="1">"c44"</definedName>
    <definedName name="IQ_AR_UTI" hidden="1">"c45"</definedName>
    <definedName name="IQ_ARPU" hidden="1">"c2126"</definedName>
    <definedName name="IQ_ASSET_MGMT_FEE" hidden="1">"c46"</definedName>
    <definedName name="IQ_ASSET_TURNS" hidden="1">"c47"</definedName>
    <definedName name="IQ_ASSET_WRITEDOWN" hidden="1">"c48"</definedName>
    <definedName name="IQ_ASSET_WRITEDOWN_BNK" hidden="1">"c49"</definedName>
    <definedName name="IQ_ASSET_WRITEDOWN_BR" hidden="1">"c50"</definedName>
    <definedName name="IQ_ASSET_WRITEDOWN_CF" hidden="1">"c51"</definedName>
    <definedName name="IQ_ASSET_WRITEDOWN_CF_BNK" hidden="1">"c52"</definedName>
    <definedName name="IQ_ASSET_WRITEDOWN_CF_BR" hidden="1">"c53"</definedName>
    <definedName name="IQ_ASSET_WRITEDOWN_CF_FIN" hidden="1">"c54"</definedName>
    <definedName name="IQ_ASSET_WRITEDOWN_CF_INS" hidden="1">"c55"</definedName>
    <definedName name="IQ_ASSET_WRITEDOWN_CF_REIT" hidden="1">"c56"</definedName>
    <definedName name="IQ_ASSET_WRITEDOWN_CF_UTI" hidden="1">"c57"</definedName>
    <definedName name="IQ_ASSET_WRITEDOWN_FIN" hidden="1">"c58"</definedName>
    <definedName name="IQ_ASSET_WRITEDOWN_INS" hidden="1">"c59"</definedName>
    <definedName name="IQ_ASSET_WRITEDOWN_REIT" hidden="1">"c60"</definedName>
    <definedName name="IQ_ASSET_WRITEDOWN_UTI" hidden="1">"c61"</definedName>
    <definedName name="IQ_ASSETS_CAP_LEASE_DEPR" hidden="1">"c2068"</definedName>
    <definedName name="IQ_ASSETS_CAP_LEASE_GROSS" hidden="1">"c2069"</definedName>
    <definedName name="IQ_ASSETS_OPER_LEASE_DEPR" hidden="1">"c2070"</definedName>
    <definedName name="IQ_ASSETS_OPER_LEASE_GROSS" hidden="1">"c2071"</definedName>
    <definedName name="IQ_AUDITOR_NAME" hidden="1">"c1539"</definedName>
    <definedName name="IQ_AUDITOR_OPINION" hidden="1">"c1540"</definedName>
    <definedName name="IQ_AUTO_WRITTEN" hidden="1">"c62"</definedName>
    <definedName name="IQ_AVG_BANK_ASSETS" hidden="1">"c2072"</definedName>
    <definedName name="IQ_AVG_BANK_LOANS" hidden="1">"c2073"</definedName>
    <definedName name="IQ_AVG_BROKER_REC" hidden="1">"c63"</definedName>
    <definedName name="IQ_AVG_BROKER_REC_NO" hidden="1">"c64"</definedName>
    <definedName name="IQ_AVG_DAILY_VOL" hidden="1">"c65"</definedName>
    <definedName name="IQ_AVG_INT_BEAR_LIAB" hidden="1">"c66"</definedName>
    <definedName name="IQ_AVG_INT_BEAR_LIAB_10YR_ANN_GROWTH" hidden="1">"c67"</definedName>
    <definedName name="IQ_AVG_INT_BEAR_LIAB_1YR_ANN_GROWTH" hidden="1">"c68"</definedName>
    <definedName name="IQ_AVG_INT_BEAR_LIAB_2YR_ANN_GROWTH" hidden="1">"c69"</definedName>
    <definedName name="IQ_AVG_INT_BEAR_LIAB_3YR_ANN_GROWTH" hidden="1">"c70"</definedName>
    <definedName name="IQ_AVG_INT_BEAR_LIAB_5YR_ANN_GROWTH" hidden="1">"c71"</definedName>
    <definedName name="IQ_AVG_INT_BEAR_LIAB_7YR_ANN_GROWTH" hidden="1">"c72"</definedName>
    <definedName name="IQ_AVG_INT_EARN_ASSETS" hidden="1">"c73"</definedName>
    <definedName name="IQ_AVG_INT_EARN_ASSETS_10YR_ANN_GROWTH" hidden="1">"c74"</definedName>
    <definedName name="IQ_AVG_INT_EARN_ASSETS_1YR_ANN_GROWTH" hidden="1">"c75"</definedName>
    <definedName name="IQ_AVG_INT_EARN_ASSETS_2YR_ANN_GROWTH" hidden="1">"c76"</definedName>
    <definedName name="IQ_AVG_INT_EARN_ASSETS_3YR_ANN_GROWTH" hidden="1">"c77"</definedName>
    <definedName name="IQ_AVG_INT_EARN_ASSETS_5YR_ANN_GROWTH" hidden="1">"c78"</definedName>
    <definedName name="IQ_AVG_INT_EARN_ASSETS_7YR_ANN_GROWTH" hidden="1">"c79"</definedName>
    <definedName name="IQ_AVG_MKTCAP" hidden="1">"c80"</definedName>
    <definedName name="IQ_AVG_PRICE" hidden="1">"c81"</definedName>
    <definedName name="IQ_AVG_SHAREOUTSTANDING" hidden="1">"c83"</definedName>
    <definedName name="IQ_AVG_TEV" hidden="1">"c84"</definedName>
    <definedName name="IQ_AVG_VOLUME" hidden="1">"c1346"</definedName>
    <definedName name="IQ_BASIC_EPS_EXCL" hidden="1">"c85"</definedName>
    <definedName name="IQ_BASIC_EPS_INCL" hidden="1">"c86"</definedName>
    <definedName name="IQ_BASIC_NORMAL_EPS" hidden="1">"c1592"</definedName>
    <definedName name="IQ_BASIC_WEIGHT" hidden="1">"c87"</definedName>
    <definedName name="IQ_BENCHMARK_SECURITY" hidden="1">"c2154"</definedName>
    <definedName name="IQ_BENCHMARK_SPRD" hidden="1">"c2153"</definedName>
    <definedName name="IQ_BETA" hidden="1">"c2133"</definedName>
    <definedName name="IQ_BETA_1YR" hidden="1">"c1966"</definedName>
    <definedName name="IQ_BETA_1YR_RSQ" hidden="1">"c2132"</definedName>
    <definedName name="IQ_BETA_2YR" hidden="1">"c1965"</definedName>
    <definedName name="IQ_BETA_2YR_RSQ" hidden="1">"c2131"</definedName>
    <definedName name="IQ_BETA_5YR" hidden="1">"c88"</definedName>
    <definedName name="IQ_BETA_5YR_RSQ" hidden="1">"c2130"</definedName>
    <definedName name="IQ_BIG_INT_BEAR_CD" hidden="1">"c89"</definedName>
    <definedName name="IQ_BOARD_MEMBER" hidden="1">"c96"</definedName>
    <definedName name="IQ_BOARD_MEMBER_BACKGROUND" hidden="1">"c2101"</definedName>
    <definedName name="IQ_BOARD_MEMBER_TITLE" hidden="1">"c97"</definedName>
    <definedName name="IQ_BOND_COUPON" hidden="1">"c2183"</definedName>
    <definedName name="IQ_BOND_COUPON_TYPE" hidden="1">"c2184"</definedName>
    <definedName name="IQ_BOND_PRICE" hidden="1">"c2162"</definedName>
    <definedName name="IQ_BROK_COMISSION" hidden="1">"c98"</definedName>
    <definedName name="IQ_BUILDINGS" hidden="1">"c99"</definedName>
    <definedName name="IQ_BUSINESS_DESCRIPTION" hidden="1">"c322"</definedName>
    <definedName name="IQ_BV_OVER_SHARES" hidden="1">"c1349"</definedName>
    <definedName name="IQ_BV_SHARE" hidden="1">"c100"</definedName>
    <definedName name="IQ_CAL_Q" hidden="1">"c101"</definedName>
    <definedName name="IQ_CAL_Y" hidden="1">"c102"</definedName>
    <definedName name="IQ_CALL_FEATURE" hidden="1">"c2197"</definedName>
    <definedName name="IQ_CALLABLE" hidden="1">"c2196"</definedName>
    <definedName name="IQ_CAPEX" hidden="1">"c103"</definedName>
    <definedName name="IQ_CAPEX_10YR_ANN_GROWTH" hidden="1">"c104"</definedName>
    <definedName name="IQ_CAPEX_1YR_ANN_GROWTH" hidden="1">"c105"</definedName>
    <definedName name="IQ_CAPEX_2YR_ANN_GROWTH" hidden="1">"c106"</definedName>
    <definedName name="IQ_CAPEX_3YR_ANN_GROWTH" hidden="1">"c107"</definedName>
    <definedName name="IQ_CAPEX_5YR_ANN_GROWTH" hidden="1">"c108"</definedName>
    <definedName name="IQ_CAPEX_7YR_ANN_GROWTH" hidden="1">"c109"</definedName>
    <definedName name="IQ_CAPEX_BNK" hidden="1">"c110"</definedName>
    <definedName name="IQ_CAPEX_BR" hidden="1">"c111"</definedName>
    <definedName name="IQ_CAPEX_FIN" hidden="1">"c112"</definedName>
    <definedName name="IQ_CAPEX_INS" hidden="1">"c113"</definedName>
    <definedName name="IQ_CAPEX_UTI" hidden="1">"c114"</definedName>
    <definedName name="IQ_CAPITAL_LEASE" hidden="1">"c1350"</definedName>
    <definedName name="IQ_CAPITAL_LEASES" hidden="1">"c115"</definedName>
    <definedName name="IQ_CAPITALIZED_INTEREST" hidden="1">"c2076"</definedName>
    <definedName name="IQ_CASH" hidden="1">"c1458"</definedName>
    <definedName name="IQ_CASH_ACQUIRE_CF" hidden="1">"c1630"</definedName>
    <definedName name="IQ_CASH_CONVERSION" hidden="1">"c117"</definedName>
    <definedName name="IQ_CASH_DUE_BANKS" hidden="1">"c1351"</definedName>
    <definedName name="IQ_CASH_EQUIV" hidden="1">"c118"</definedName>
    <definedName name="IQ_CASH_FINAN" hidden="1">"c119"</definedName>
    <definedName name="IQ_CASH_INTEREST" hidden="1">"c120"</definedName>
    <definedName name="IQ_CASH_INVEST" hidden="1">"c121"</definedName>
    <definedName name="IQ_CASH_OPER" hidden="1">"c122"</definedName>
    <definedName name="IQ_CASH_SEGREG" hidden="1">"c123"</definedName>
    <definedName name="IQ_CASH_SHARE" hidden="1">"c1911"</definedName>
    <definedName name="IQ_CASH_ST" hidden="1">"c1355"</definedName>
    <definedName name="IQ_CASH_ST_INVEST" hidden="1">"c124"</definedName>
    <definedName name="IQ_CASH_TAXES" hidden="1">"c125"</definedName>
    <definedName name="IQ_CFO_10YR_ANN_GROWTH" hidden="1">"c126"</definedName>
    <definedName name="IQ_CFO_1YR_ANN_GROWTH" hidden="1">"c127"</definedName>
    <definedName name="IQ_CFO_2YR_ANN_GROWTH" hidden="1">"c128"</definedName>
    <definedName name="IQ_CFO_3YR_ANN_GROWTH" hidden="1">"c129"</definedName>
    <definedName name="IQ_CFO_5YR_ANN_GROWTH" hidden="1">"c130"</definedName>
    <definedName name="IQ_CFO_7YR_ANN_GROWTH" hidden="1">"c131"</definedName>
    <definedName name="IQ_CFO_CURRENT_LIAB" hidden="1">"c132"</definedName>
    <definedName name="IQ_CHANGE_AP" hidden="1">"c133"</definedName>
    <definedName name="IQ_CHANGE_AP_BNK" hidden="1">"c134"</definedName>
    <definedName name="IQ_CHANGE_AP_BR" hidden="1">"c135"</definedName>
    <definedName name="IQ_CHANGE_AP_FIN" hidden="1">"c136"</definedName>
    <definedName name="IQ_CHANGE_AP_INS" hidden="1">"c137"</definedName>
    <definedName name="IQ_CHANGE_AP_REIT" hidden="1">"c138"</definedName>
    <definedName name="IQ_CHANGE_AP_UTI" hidden="1">"c139"</definedName>
    <definedName name="IQ_CHANGE_AR" hidden="1">"c140"</definedName>
    <definedName name="IQ_CHANGE_AR_BNK" hidden="1">"c141"</definedName>
    <definedName name="IQ_CHANGE_AR_BR" hidden="1">"c142"</definedName>
    <definedName name="IQ_CHANGE_AR_FIN" hidden="1">"c143"</definedName>
    <definedName name="IQ_CHANGE_AR_INS" hidden="1">"c144"</definedName>
    <definedName name="IQ_CHANGE_AR_REIT" hidden="1">"c145"</definedName>
    <definedName name="IQ_CHANGE_AR_UTI" hidden="1">"c146"</definedName>
    <definedName name="IQ_CHANGE_DEF_TAX" hidden="1">"c147"</definedName>
    <definedName name="IQ_CHANGE_DEPOSIT_ACCT" hidden="1">"c148"</definedName>
    <definedName name="IQ_CHANGE_INC_TAX" hidden="1">"c149"</definedName>
    <definedName name="IQ_CHANGE_INS_RES_LIAB" hidden="1">"c150"</definedName>
    <definedName name="IQ_CHANGE_INVENTORY" hidden="1">"c151"</definedName>
    <definedName name="IQ_CHANGE_NET_WORKING_CAPITAL" hidden="1">"c1909"</definedName>
    <definedName name="IQ_CHANGE_OTHER_WORK_CAP" hidden="1">"c152"</definedName>
    <definedName name="IQ_CHANGE_OTHER_WORK_CAP_BNK" hidden="1">"c153"</definedName>
    <definedName name="IQ_CHANGE_OTHER_WORK_CAP_BR" hidden="1">"c154"</definedName>
    <definedName name="IQ_CHANGE_OTHER_WORK_CAP_FIN" hidden="1">"c155"</definedName>
    <definedName name="IQ_CHANGE_OTHER_WORK_CAP_INS" hidden="1">"c156"</definedName>
    <definedName name="IQ_CHANGE_OTHER_WORK_CAP_REIT" hidden="1">"c157"</definedName>
    <definedName name="IQ_CHANGE_OTHER_WORK_CAP_UTI" hidden="1">"c158"</definedName>
    <definedName name="IQ_CHANGE_TRADING_ASSETS" hidden="1">"c159"</definedName>
    <definedName name="IQ_CHANGE_UNEARN_REV" hidden="1">"c160"</definedName>
    <definedName name="IQ_CHANGE_WORK_CAP" hidden="1">"c161"</definedName>
    <definedName name="IQ_CHANGES_WORK_CAP" hidden="1">"c1357"</definedName>
    <definedName name="IQ_CHARGE_OFFS_GROSS" hidden="1">"c162"</definedName>
    <definedName name="IQ_CHARGE_OFFS_NET" hidden="1">"c163"</definedName>
    <definedName name="IQ_CHARGE_OFFS_RECOVERED" hidden="1">"c164"</definedName>
    <definedName name="IQ_CHARGE_OFFS_TOTAL_AVG_LOANS" hidden="1">"c165"</definedName>
    <definedName name="IQ_CITY" hidden="1">"c166"</definedName>
    <definedName name="IQ_CL_DUE_AFTER_FIVE" hidden="1">"c167"</definedName>
    <definedName name="IQ_CL_DUE_CY" hidden="1">"c168"</definedName>
    <definedName name="IQ_CL_DUE_CY1" hidden="1">"c169"</definedName>
    <definedName name="IQ_CL_DUE_CY2" hidden="1">"c170"</definedName>
    <definedName name="IQ_CL_DUE_CY3" hidden="1">"c171"</definedName>
    <definedName name="IQ_CL_DUE_CY4" hidden="1">"c172"</definedName>
    <definedName name="IQ_CL_DUE_NEXT_FIVE" hidden="1">"c173"</definedName>
    <definedName name="IQ_CLASSA_OUTSTANDING_BS_DATE" hidden="1">"c1971"</definedName>
    <definedName name="IQ_CLASSA_OUTSTANDING_FILING_DATE" hidden="1">"c1973"</definedName>
    <definedName name="IQ_CLOSEPRICE" hidden="1">"c174"</definedName>
    <definedName name="IQ_CLOSEPRICE_ADJ" hidden="1">"c2115"</definedName>
    <definedName name="IQ_COGS" hidden="1">"c175"</definedName>
    <definedName name="IQ_COMBINED_RATIO" hidden="1">"c176"</definedName>
    <definedName name="IQ_COMMERCIAL_DOM" hidden="1">"c177"</definedName>
    <definedName name="IQ_COMMERCIAL_FIRE_WRITTEN" hidden="1">"c178"</definedName>
    <definedName name="IQ_COMMERCIAL_MORT" hidden="1">"c179"</definedName>
    <definedName name="IQ_COMMISS_FEES" hidden="1">"c180"</definedName>
    <definedName name="IQ_COMMISSION_DEF" hidden="1">"c181"</definedName>
    <definedName name="IQ_COMMON" hidden="1">"c182"</definedName>
    <definedName name="IQ_COMMON_APIC" hidden="1">"c183"</definedName>
    <definedName name="IQ_COMMON_APIC_BNK" hidden="1">"c184"</definedName>
    <definedName name="IQ_COMMON_APIC_BR" hidden="1">"c185"</definedName>
    <definedName name="IQ_COMMON_APIC_FIN" hidden="1">"c186"</definedName>
    <definedName name="IQ_COMMON_APIC_INS" hidden="1">"c187"</definedName>
    <definedName name="IQ_COMMON_APIC_REIT" hidden="1">"c188"</definedName>
    <definedName name="IQ_COMMON_APIC_UTI" hidden="1">"c189"</definedName>
    <definedName name="IQ_COMMON_DIV_CF" hidden="1">"c190"</definedName>
    <definedName name="IQ_COMMON_EQUITY_10YR_ANN_GROWTH" hidden="1">"c191"</definedName>
    <definedName name="IQ_COMMON_EQUITY_1YR_ANN_GROWTH" hidden="1">"c192"</definedName>
    <definedName name="IQ_COMMON_EQUITY_2YR_ANN_GROWTH" hidden="1">"c193"</definedName>
    <definedName name="IQ_COMMON_EQUITY_3YR_ANN_GROWTH" hidden="1">"c194"</definedName>
    <definedName name="IQ_COMMON_EQUITY_5YR_ANN_GROWTH" hidden="1">"c195"</definedName>
    <definedName name="IQ_COMMON_EQUITY_7YR_ANN_GROWTH" hidden="1">"c196"</definedName>
    <definedName name="IQ_COMMON_ISSUED" hidden="1">"c197"</definedName>
    <definedName name="IQ_COMMON_ISSUED_BNK" hidden="1">"c198"</definedName>
    <definedName name="IQ_COMMON_ISSUED_BR" hidden="1">"c199"</definedName>
    <definedName name="IQ_COMMON_ISSUED_FIN" hidden="1">"c200"</definedName>
    <definedName name="IQ_COMMON_ISSUED_INS" hidden="1">"c201"</definedName>
    <definedName name="IQ_COMMON_ISSUED_REIT" hidden="1">"c202"</definedName>
    <definedName name="IQ_COMMON_ISSUED_UTI" hidden="1">"c203"</definedName>
    <definedName name="IQ_COMMON_PER_ADR" hidden="1">"c204"</definedName>
    <definedName name="IQ_COMMON_PREF_DIV_CF" hidden="1">"c205"</definedName>
    <definedName name="IQ_COMMON_REP" hidden="1">"c206"</definedName>
    <definedName name="IQ_COMMON_REP_BNK" hidden="1">"c207"</definedName>
    <definedName name="IQ_COMMON_REP_BR" hidden="1">"c208"</definedName>
    <definedName name="IQ_COMMON_REP_FIN" hidden="1">"c209"</definedName>
    <definedName name="IQ_COMMON_REP_INS" hidden="1">"c210"</definedName>
    <definedName name="IQ_COMMON_REP_REIT" hidden="1">"c211"</definedName>
    <definedName name="IQ_COMMON_REP_UTI" hidden="1">"c212"</definedName>
    <definedName name="IQ_COMMON_STOCK" hidden="1">"c1358"</definedName>
    <definedName name="IQ_COMP_BENEFITS" hidden="1">"c213"</definedName>
    <definedName name="IQ_COMPANY_ADDRESS" hidden="1">"c214"</definedName>
    <definedName name="IQ_COMPANY_NAME" hidden="1">"c215"</definedName>
    <definedName name="IQ_COMPANY_NAME_LONG" hidden="1">"c1585"</definedName>
    <definedName name="IQ_COMPANY_PHONE" hidden="1">"c216"</definedName>
    <definedName name="IQ_COMPANY_STATUS" hidden="1">"c2097"</definedName>
    <definedName name="IQ_COMPANY_STREET1" hidden="1">"c217"</definedName>
    <definedName name="IQ_COMPANY_STREET2" hidden="1">"c218"</definedName>
    <definedName name="IQ_COMPANY_TICKER" hidden="1">"c219"</definedName>
    <definedName name="IQ_COMPANY_TYPE" hidden="1">"c2096"</definedName>
    <definedName name="IQ_COMPANY_WEBSITE" hidden="1">"c220"</definedName>
    <definedName name="IQ_COMPANY_ZIP" hidden="1">"c221"</definedName>
    <definedName name="IQ_CONSTRUCTION_LOANS" hidden="1">"c222"</definedName>
    <definedName name="IQ_CONSUMER_LOANS" hidden="1">"c223"</definedName>
    <definedName name="IQ_CONV_DATE" hidden="1">"c2191"</definedName>
    <definedName name="IQ_CONV_PREMIUM" hidden="1">"c2195"</definedName>
    <definedName name="IQ_CONV_PRICE" hidden="1">"c2193"</definedName>
    <definedName name="IQ_CONV_RATE" hidden="1">"c2192"</definedName>
    <definedName name="IQ_CONV_SECURITY" hidden="1">"c2189"</definedName>
    <definedName name="IQ_CONV_SECURITY_ISSUER" hidden="1">"c2190"</definedName>
    <definedName name="IQ_CONV_SECURITY_PRICE" hidden="1">"c2194"</definedName>
    <definedName name="IQ_CONVEXITY" hidden="1">"c2182"</definedName>
    <definedName name="IQ_COST_BORROWINGS" hidden="1">"c225"</definedName>
    <definedName name="IQ_COST_REV" hidden="1">"c226"</definedName>
    <definedName name="IQ_COST_REVENUE" hidden="1">"c1359"</definedName>
    <definedName name="IQ_COST_SAVINGS" hidden="1">"c227"</definedName>
    <definedName name="IQ_COST_SERVICE" hidden="1">"c228"</definedName>
    <definedName name="IQ_COST_TOTAL_BORROWINGS" hidden="1">"c229"</definedName>
    <definedName name="IQ_COUNTRY_NAME" hidden="1">"c230"</definedName>
    <definedName name="IQ_COVERED_POPS" hidden="1">"c2124"</definedName>
    <definedName name="IQ_CQ" hidden="1">5000</definedName>
    <definedName name="IQ_CREDIT_CARD_FEE_BNK" hidden="1">"c231"</definedName>
    <definedName name="IQ_CREDIT_CARD_FEE_FIN" hidden="1">"c1583"</definedName>
    <definedName name="IQ_CREDIT_LOSS_CF" hidden="1">"c232"</definedName>
    <definedName name="IQ_CUMULATIVE_SPLIT_FACTOR" hidden="1">"c2094"</definedName>
    <definedName name="IQ_CURR_DOMESTIC_TAXES" hidden="1">"c2074"</definedName>
    <definedName name="IQ_CURR_FOREIGN_TAXES" hidden="1">"c2075"</definedName>
    <definedName name="IQ_CURRENCY_FACTOR_BS" hidden="1">"c233"</definedName>
    <definedName name="IQ_CURRENCY_FACTOR_IS" hidden="1">"c234"</definedName>
    <definedName name="IQ_CURRENCY_GAIN" hidden="1">"c235"</definedName>
    <definedName name="IQ_CURRENCY_GAIN_BR" hidden="1">"c236"</definedName>
    <definedName name="IQ_CURRENCY_GAIN_FIN" hidden="1">"c237"</definedName>
    <definedName name="IQ_CURRENCY_GAIN_INS" hidden="1">"c238"</definedName>
    <definedName name="IQ_CURRENCY_GAIN_REIT" hidden="1">"c239"</definedName>
    <definedName name="IQ_CURRENCY_GAIN_UTI" hidden="1">"c240"</definedName>
    <definedName name="IQ_CURRENT_PORT" hidden="1">"c241"</definedName>
    <definedName name="IQ_CURRENT_PORT_BNK" hidden="1">"c242"</definedName>
    <definedName name="IQ_CURRENT_PORT_DEBT" hidden="1">"c243"</definedName>
    <definedName name="IQ_CURRENT_PORT_DEBT_BNK" hidden="1">"c244"</definedName>
    <definedName name="IQ_CURRENT_PORT_DEBT_BR" hidden="1">"c1567"</definedName>
    <definedName name="IQ_CURRENT_PORT_DEBT_FIN" hidden="1">"c1568"</definedName>
    <definedName name="IQ_CURRENT_PORT_DEBT_INS" hidden="1">"c1569"</definedName>
    <definedName name="IQ_CURRENT_PORT_DEBT_REIT" hidden="1">"c1570"</definedName>
    <definedName name="IQ_CURRENT_PORT_DEBT_UTI" hidden="1">"c1571"</definedName>
    <definedName name="IQ_CURRENT_PORT_LEASES" hidden="1">"c245"</definedName>
    <definedName name="IQ_CURRENT_RATIO" hidden="1">"c246"</definedName>
    <definedName name="IQ_CY" hidden="1">10000</definedName>
    <definedName name="IQ_DA" hidden="1">"c247"</definedName>
    <definedName name="IQ_DA_BR" hidden="1">"c248"</definedName>
    <definedName name="IQ_DA_CF" hidden="1">"c249"</definedName>
    <definedName name="IQ_DA_CF_BNK" hidden="1">"c250"</definedName>
    <definedName name="IQ_DA_CF_BR" hidden="1">"c251"</definedName>
    <definedName name="IQ_DA_CF_FIN" hidden="1">"c252"</definedName>
    <definedName name="IQ_DA_CF_INS" hidden="1">"c253"</definedName>
    <definedName name="IQ_DA_CF_REIT" hidden="1">"c254"</definedName>
    <definedName name="IQ_DA_CF_UTI" hidden="1">"c255"</definedName>
    <definedName name="IQ_DA_FIN" hidden="1">"c256"</definedName>
    <definedName name="IQ_DA_INS" hidden="1">"c257"</definedName>
    <definedName name="IQ_DA_REIT" hidden="1">"c258"</definedName>
    <definedName name="IQ_DA_SUPPL" hidden="1">"c259"</definedName>
    <definedName name="IQ_DA_SUPPL_BR" hidden="1">"c260"</definedName>
    <definedName name="IQ_DA_SUPPL_CF" hidden="1">"c261"</definedName>
    <definedName name="IQ_DA_SUPPL_CF_BNK" hidden="1">"c262"</definedName>
    <definedName name="IQ_DA_SUPPL_CF_BR" hidden="1">"c263"</definedName>
    <definedName name="IQ_DA_SUPPL_CF_FIN" hidden="1">"c264"</definedName>
    <definedName name="IQ_DA_SUPPL_CF_INS" hidden="1">"c265"</definedName>
    <definedName name="IQ_DA_SUPPL_CF_REIT" hidden="1">"c266"</definedName>
    <definedName name="IQ_DA_SUPPL_CF_UTI" hidden="1">"c267"</definedName>
    <definedName name="IQ_DA_SUPPL_FIN" hidden="1">"c268"</definedName>
    <definedName name="IQ_DA_SUPPL_INS" hidden="1">"c269"</definedName>
    <definedName name="IQ_DA_SUPPL_REIT" hidden="1">"c270"</definedName>
    <definedName name="IQ_DA_SUPPL_UTI" hidden="1">"c271"</definedName>
    <definedName name="IQ_DA_UTI" hidden="1">"c272"</definedName>
    <definedName name="IQ_DATED_DATE" hidden="1">"c2185"</definedName>
    <definedName name="IQ_DAY_COUNT" hidden="1">"c2161"</definedName>
    <definedName name="IQ_DAYS_COVER_SHORT" hidden="1">"c1578"</definedName>
    <definedName name="IQ_DAYS_INVENTORY_OUT" hidden="1">"c273"</definedName>
    <definedName name="IQ_DAYS_PAY_OUTST" hidden="1">"c1362"</definedName>
    <definedName name="IQ_DAYS_PAYABLE_OUT" hidden="1">"c274"</definedName>
    <definedName name="IQ_DAYS_SALES_OUT" hidden="1">"c275"</definedName>
    <definedName name="IQ_DAYS_SALES_OUTST" hidden="1">"c1363"</definedName>
    <definedName name="IQ_DEF_ACQ_CST" hidden="1">"c1364"</definedName>
    <definedName name="IQ_DEF_AMORT" hidden="1">"c276"</definedName>
    <definedName name="IQ_DEF_AMORT_BNK" hidden="1">"c277"</definedName>
    <definedName name="IQ_DEF_AMORT_BR" hidden="1">"c278"</definedName>
    <definedName name="IQ_DEF_AMORT_FIN" hidden="1">"c279"</definedName>
    <definedName name="IQ_DEF_AMORT_INS" hidden="1">"c280"</definedName>
    <definedName name="IQ_DEF_AMORT_REIT" hidden="1">"c281"</definedName>
    <definedName name="IQ_DEF_AMORT_UTI" hidden="1">"c282"</definedName>
    <definedName name="IQ_DEF_BENEFIT_INTEREST_COST" hidden="1">"c283"</definedName>
    <definedName name="IQ_DEF_BENEFIT_OTHER_COST" hidden="1">"c284"</definedName>
    <definedName name="IQ_DEF_BENEFIT_ROA" hidden="1">"c285"</definedName>
    <definedName name="IQ_DEF_BENEFIT_SERVICE_COST" hidden="1">"c286"</definedName>
    <definedName name="IQ_DEF_BENEFIT_TOTAL_COST" hidden="1">"c287"</definedName>
    <definedName name="IQ_DEF_CHARGES_BR" hidden="1">"c288"</definedName>
    <definedName name="IQ_DEF_CHARGES_CF" hidden="1">"c289"</definedName>
    <definedName name="IQ_DEF_CHARGES_FIN" hidden="1">"c290"</definedName>
    <definedName name="IQ_DEF_CHARGES_INS" hidden="1">"c291"</definedName>
    <definedName name="IQ_DEF_CHARGES_LT" hidden="1">"c292"</definedName>
    <definedName name="IQ_DEF_CHARGES_LT_BNK" hidden="1">"c293"</definedName>
    <definedName name="IQ_DEF_CHARGES_LT_BR" hidden="1">"c294"</definedName>
    <definedName name="IQ_DEF_CHARGES_LT_FIN" hidden="1">"c295"</definedName>
    <definedName name="IQ_DEF_CHARGES_LT_INS" hidden="1">"c296"</definedName>
    <definedName name="IQ_DEF_CHARGES_LT_REIT" hidden="1">"c297"</definedName>
    <definedName name="IQ_DEF_CHARGES_LT_UTI" hidden="1">"c298"</definedName>
    <definedName name="IQ_DEF_CHARGES_REIT" hidden="1">"c299"</definedName>
    <definedName name="IQ_DEF_CONTRIBUTION_TOTAL_COST" hidden="1">"c300"</definedName>
    <definedName name="IQ_DEF_INC_TAX" hidden="1">"c1365"</definedName>
    <definedName name="IQ_DEF_POLICY_ACQ_COSTS" hidden="1">"c301"</definedName>
    <definedName name="IQ_DEF_POLICY_ACQ_COSTS_CF" hidden="1">"c302"</definedName>
    <definedName name="IQ_DEF_POLICY_AMORT" hidden="1">"c303"</definedName>
    <definedName name="IQ_DEF_TAX_ASSET_LT_BR" hidden="1">"c304"</definedName>
    <definedName name="IQ_DEF_TAX_ASSET_LT_FIN" hidden="1">"c305"</definedName>
    <definedName name="IQ_DEF_TAX_ASSET_LT_INS" hidden="1">"c306"</definedName>
    <definedName name="IQ_DEF_TAX_ASSET_LT_REIT" hidden="1">"c307"</definedName>
    <definedName name="IQ_DEF_TAX_ASSET_LT_UTI" hidden="1">"c308"</definedName>
    <definedName name="IQ_DEF_TAX_ASSETS_CURRENT" hidden="1">"c309"</definedName>
    <definedName name="IQ_DEF_TAX_ASSETS_LT" hidden="1">"c310"</definedName>
    <definedName name="IQ_DEF_TAX_ASSETS_LT_BNK" hidden="1">"c311"</definedName>
    <definedName name="IQ_DEF_TAX_LIAB_CURRENT" hidden="1">"c312"</definedName>
    <definedName name="IQ_DEF_TAX_LIAB_LT" hidden="1">"c313"</definedName>
    <definedName name="IQ_DEF_TAX_LIAB_LT_BNK" hidden="1">"c314"</definedName>
    <definedName name="IQ_DEF_TAX_LIAB_LT_BR" hidden="1">"c315"</definedName>
    <definedName name="IQ_DEF_TAX_LIAB_LT_FIN" hidden="1">"c316"</definedName>
    <definedName name="IQ_DEF_TAX_LIAB_LT_INS" hidden="1">"c317"</definedName>
    <definedName name="IQ_DEF_TAX_LIAB_LT_REIT" hidden="1">"c318"</definedName>
    <definedName name="IQ_DEF_TAX_LIAB_LT_UTI" hidden="1">"c319"</definedName>
    <definedName name="IQ_DEFERRED_DOMESTIC_TAXES" hidden="1">"c2077"</definedName>
    <definedName name="IQ_DEFERRED_FOREIGN_TAXES" hidden="1">"c2078"</definedName>
    <definedName name="IQ_DEFERRED_INC_TAX" hidden="1">"c1447"</definedName>
    <definedName name="IQ_DEFERRED_TAXES" hidden="1">"c1356"</definedName>
    <definedName name="IQ_DEMAND_DEP" hidden="1">"c320"</definedName>
    <definedName name="IQ_DEPOSITS_FIN" hidden="1">"c321"</definedName>
    <definedName name="IQ_DEPRE_AMORT" hidden="1">"c1360"</definedName>
    <definedName name="IQ_DEPRE_AMORT_SUPPL" hidden="1">"c1593"</definedName>
    <definedName name="IQ_DEPRE_DEPLE" hidden="1">"c1361"</definedName>
    <definedName name="IQ_DEPRE_SUPP" hidden="1">"c1443"</definedName>
    <definedName name="IQ_DESCRIPTION_LONG" hidden="1">"c1520"</definedName>
    <definedName name="IQ_DEVELOP_LAND" hidden="1">"c323"</definedName>
    <definedName name="IQ_DIFF_LASTCLOSE_TARGET_PRICE" hidden="1">"c1854"</definedName>
    <definedName name="IQ_DILUT_ADJUST" hidden="1">"c1621"</definedName>
    <definedName name="IQ_DILUT_EPS_EXCL" hidden="1">"c324"</definedName>
    <definedName name="IQ_DILUT_EPS_INCL" hidden="1">"c325"</definedName>
    <definedName name="IQ_DILUT_EPS_NORM" hidden="1">"c1903"</definedName>
    <definedName name="IQ_DILUT_NI" hidden="1">"c2079"</definedName>
    <definedName name="IQ_DILUT_NORMAL_EPS" hidden="1">"c1594"</definedName>
    <definedName name="IQ_DILUT_WEIGHT" hidden="1">"c326"</definedName>
    <definedName name="IQ_DISCONT_OPER" hidden="1">"c1367"</definedName>
    <definedName name="IQ_DISCOUNT_RATE_PENSION_DOMESTIC" hidden="1">"c327"</definedName>
    <definedName name="IQ_DISCOUNT_RATE_PENSION_FOREIGN" hidden="1">"c328"</definedName>
    <definedName name="IQ_DISTR_EXCESS_EARN" hidden="1">"c329"</definedName>
    <definedName name="IQ_DIV_PAYMENT_DATE" hidden="1">"c2205"</definedName>
    <definedName name="IQ_DIV_RECORD_DATE" hidden="1">"c2204"</definedName>
    <definedName name="IQ_DIV_SHARE" hidden="1">"c330"</definedName>
    <definedName name="IQ_DIVEST_CF" hidden="1">"c331"</definedName>
    <definedName name="IQ_DIVID_SHARE" hidden="1">"c1366"</definedName>
    <definedName name="IQ_DIVIDEND_YIELD" hidden="1">"c332"</definedName>
    <definedName name="IQ_DO" hidden="1">"c333"</definedName>
    <definedName name="IQ_DO_ASSETS_CURRENT" hidden="1">"c334"</definedName>
    <definedName name="IQ_DO_ASSETS_LT" hidden="1">"c335"</definedName>
    <definedName name="IQ_DO_CF" hidden="1">"c336"</definedName>
    <definedName name="IQ_DPS_10YR_ANN_GROWTH" hidden="1">"c337"</definedName>
    <definedName name="IQ_DPS_1YR_ANN_GROWTH" hidden="1">"c338"</definedName>
    <definedName name="IQ_DPS_2YR_ANN_GROWTH" hidden="1">"c339"</definedName>
    <definedName name="IQ_DPS_3YR_ANN_GROWTH" hidden="1">"c340"</definedName>
    <definedName name="IQ_DPS_5YR_ANN_GROWTH" hidden="1">"c341"</definedName>
    <definedName name="IQ_DPS_7YR_ANN_GROWTH" hidden="1">"c342"</definedName>
    <definedName name="IQ_DURATION" hidden="1">"c2181"</definedName>
    <definedName name="IQ_EARNING_ASSET_YIELD" hidden="1">"c343"</definedName>
    <definedName name="IQ_EARNING_CO" hidden="1">"c344"</definedName>
    <definedName name="IQ_EARNING_CO_10YR_ANN_GROWTH" hidden="1">"c345"</definedName>
    <definedName name="IQ_EARNING_CO_1YR_ANN_GROWTH" hidden="1">"c346"</definedName>
    <definedName name="IQ_EARNING_CO_2YR_ANN_GROWTH" hidden="1">"c347"</definedName>
    <definedName name="IQ_EARNING_CO_3YR_ANN_GROWTH" hidden="1">"c348"</definedName>
    <definedName name="IQ_EARNING_CO_5YR_ANN_GROWTH" hidden="1">"c349"</definedName>
    <definedName name="IQ_EARNING_CO_7YR_ANN_GROWTH" hidden="1">"c350"</definedName>
    <definedName name="IQ_EARNING_CO_MARGIN" hidden="1">"c351"</definedName>
    <definedName name="IQ_EARNINGS_ANNOUNCE_DATE" hidden="1">"c1649"</definedName>
    <definedName name="IQ_EBIT" hidden="1">"c352"</definedName>
    <definedName name="IQ_EBIT_10YR_ANN_GROWTH" hidden="1">"c353"</definedName>
    <definedName name="IQ_EBIT_1YR_ANN_GROWTH" hidden="1">"c354"</definedName>
    <definedName name="IQ_EBIT_2YR_ANN_GROWTH" hidden="1">"c355"</definedName>
    <definedName name="IQ_EBIT_3YR_ANN_GROWTH" hidden="1">"c356"</definedName>
    <definedName name="IQ_EBIT_5YR_ANN_GROWTH" hidden="1">"c357"</definedName>
    <definedName name="IQ_EBIT_7YR_ANN_GROWTH" hidden="1">"c358"</definedName>
    <definedName name="IQ_EBIT_INT" hidden="1">"c360"</definedName>
    <definedName name="IQ_EBIT_MARGIN" hidden="1">"c359"</definedName>
    <definedName name="IQ_EBIT_OVER_IE" hidden="1">"c1369"</definedName>
    <definedName name="IQ_EBITA" hidden="1">"c1910"</definedName>
    <definedName name="IQ_EBITA_10YR_ANN_GROWTH" hidden="1">"c1954"</definedName>
    <definedName name="IQ_EBITA_1YR_ANN_GROWTH" hidden="1">"c1949"</definedName>
    <definedName name="IQ_EBITA_2YR_ANN_GROWTH" hidden="1">"c1950"</definedName>
    <definedName name="IQ_EBITA_3YR_ANN_GROWTH" hidden="1">"c1951"</definedName>
    <definedName name="IQ_EBITA_5YR_ANN_GROWTH" hidden="1">"c1952"</definedName>
    <definedName name="IQ_EBITA_7YR_ANN_GROWTH" hidden="1">"c1953"</definedName>
    <definedName name="IQ_EBITA_MARGIN" hidden="1">"c1963"</definedName>
    <definedName name="IQ_EBITDA" hidden="1">"c361"</definedName>
    <definedName name="IQ_EBITDA_10YR_ANN_GROWTH" hidden="1">"c362"</definedName>
    <definedName name="IQ_EBITDA_1YR_ANN_GROWTH" hidden="1">"c363"</definedName>
    <definedName name="IQ_EBITDA_2YR_ANN_GROWTH" hidden="1">"c364"</definedName>
    <definedName name="IQ_EBITDA_3YR_ANN_GROWTH" hidden="1">"c365"</definedName>
    <definedName name="IQ_EBITDA_5YR_ANN_GROWTH" hidden="1">"c366"</definedName>
    <definedName name="IQ_EBITDA_7YR_ANN_GROWTH" hidden="1">"c367"</definedName>
    <definedName name="IQ_EBITDA_CAPEX_INT" hidden="1">"c368"</definedName>
    <definedName name="IQ_EBITDA_CAPEX_OVER_TOTAL_IE" hidden="1">"c1370"</definedName>
    <definedName name="IQ_EBITDA_INT" hidden="1">"c373"</definedName>
    <definedName name="IQ_EBITDA_MARGIN" hidden="1">"c372"</definedName>
    <definedName name="IQ_EBITDA_OVER_TOTAL_IE" hidden="1">"c1371"</definedName>
    <definedName name="IQ_EBT" hidden="1">"c376"</definedName>
    <definedName name="IQ_EBT_BNK" hidden="1">"c377"</definedName>
    <definedName name="IQ_EBT_BR" hidden="1">"c378"</definedName>
    <definedName name="IQ_EBT_EXCL" hidden="1">"c379"</definedName>
    <definedName name="IQ_EBT_EXCL_BNK" hidden="1">"c380"</definedName>
    <definedName name="IQ_EBT_EXCL_BR" hidden="1">"c381"</definedName>
    <definedName name="IQ_EBT_EXCL_FIN" hidden="1">"c382"</definedName>
    <definedName name="IQ_EBT_EXCL_INS" hidden="1">"c383"</definedName>
    <definedName name="IQ_EBT_EXCL_MARGIN" hidden="1">"c1462"</definedName>
    <definedName name="IQ_EBT_EXCL_REIT" hidden="1">"c384"</definedName>
    <definedName name="IQ_EBT_EXCL_UTI" hidden="1">"c385"</definedName>
    <definedName name="IQ_EBT_FIN" hidden="1">"c386"</definedName>
    <definedName name="IQ_EBT_INCL_MARGIN" hidden="1">"c387"</definedName>
    <definedName name="IQ_EBT_INS" hidden="1">"c388"</definedName>
    <definedName name="IQ_EBT_REIT" hidden="1">"c389"</definedName>
    <definedName name="IQ_EBT_UTI" hidden="1">"c390"</definedName>
    <definedName name="IQ_EFFECT_SPECIAL_CHARGE" hidden="1">"c1595"</definedName>
    <definedName name="IQ_EFFECT_TAX_RATE" hidden="1">"c1899"</definedName>
    <definedName name="IQ_EFFICIENCY_RATIO" hidden="1">"c391"</definedName>
    <definedName name="IQ_EMPLOYEES" hidden="1">"c392"</definedName>
    <definedName name="IQ_ENTERPRISE_VALUE" hidden="1">"c1348"</definedName>
    <definedName name="IQ_EPS_10YR_ANN_GROWTH" hidden="1">"c393"</definedName>
    <definedName name="IQ_EPS_1YR_ANN_GROWTH" hidden="1">"c394"</definedName>
    <definedName name="IQ_EPS_2YR_ANN_GROWTH" hidden="1">"c395"</definedName>
    <definedName name="IQ_EPS_3YR_ANN_GROWTH" hidden="1">"c396"</definedName>
    <definedName name="IQ_EPS_5YR_ANN_GROWTH" hidden="1">"c397"</definedName>
    <definedName name="IQ_EPS_7YR_ANN_GROWTH" hidden="1">"c398"</definedName>
    <definedName name="IQ_EPS_ACT_OR_EST" hidden="1">"c2213"</definedName>
    <definedName name="IQ_EPS_EST" hidden="1">"c399"</definedName>
    <definedName name="IQ_EPS_HIGH_EST" hidden="1">"c400"</definedName>
    <definedName name="IQ_EPS_LOW_EST" hidden="1">"c401"</definedName>
    <definedName name="IQ_EPS_MEDIAN_EST" hidden="1">"c1661"</definedName>
    <definedName name="IQ_EPS_NORM" hidden="1">"c1902"</definedName>
    <definedName name="IQ_EPS_NUM_EST" hidden="1">"c402"</definedName>
    <definedName name="IQ_EPS_STDDEV_EST" hidden="1">"c403"</definedName>
    <definedName name="IQ_EQUITY_AFFIL" hidden="1">"c1451"</definedName>
    <definedName name="IQ_EQUITY_METHOD" hidden="1">"c404"</definedName>
    <definedName name="IQ_EQV_OVER_BV" hidden="1">"c1596"</definedName>
    <definedName name="IQ_EQV_OVER_LTM_PRETAX_INC" hidden="1">"c1390"</definedName>
    <definedName name="IQ_ESOP_DEBT" hidden="1">"c1597"</definedName>
    <definedName name="IQ_EST_ACT_EPS" hidden="1">"c1648"</definedName>
    <definedName name="IQ_EST_CURRENCY" hidden="1">"c2140"</definedName>
    <definedName name="IQ_EST_DATE" hidden="1">"c1634"</definedName>
    <definedName name="IQ_EST_EPS_DIFF" hidden="1">"c1864"</definedName>
    <definedName name="IQ_EST_EPS_GROWTH_1YR" hidden="1">"c1636"</definedName>
    <definedName name="IQ_EST_EPS_GROWTH_5YR" hidden="1">"c1655"</definedName>
    <definedName name="IQ_EST_EPS_GROWTH_Q_1YR" hidden="1">"c1641"</definedName>
    <definedName name="IQ_EV_OVER_EMPLOYEE" hidden="1">"c1428"</definedName>
    <definedName name="IQ_EV_OVER_LTM_EBIT" hidden="1">"c1426"</definedName>
    <definedName name="IQ_EV_OVER_LTM_EBITDA" hidden="1">"c1427"</definedName>
    <definedName name="IQ_EV_OVER_LTM_REVENUE" hidden="1">"c1429"</definedName>
    <definedName name="IQ_EVAL_DATE" hidden="1">"c2180"</definedName>
    <definedName name="IQ_EXCHANGE" hidden="1">"c405"</definedName>
    <definedName name="IQ_EXERCISE_PRICE" hidden="1">"c1897"</definedName>
    <definedName name="IQ_EXERCISED" hidden="1">"c406"</definedName>
    <definedName name="IQ_EXP_RETURN_PENSION_DOMESTIC" hidden="1">"c407"</definedName>
    <definedName name="IQ_EXP_RETURN_PENSION_FOREIGN" hidden="1">"c408"</definedName>
    <definedName name="IQ_EXPLORE_DRILL" hidden="1">"c409"</definedName>
    <definedName name="IQ_EXTRA_ACC_ITEMS" hidden="1">"c410"</definedName>
    <definedName name="IQ_EXTRA_ACC_ITEMS_BNK" hidden="1">"c411"</definedName>
    <definedName name="IQ_EXTRA_ACC_ITEMS_BR" hidden="1">"c412"</definedName>
    <definedName name="IQ_EXTRA_ACC_ITEMS_FIN" hidden="1">"c413"</definedName>
    <definedName name="IQ_EXTRA_ACC_ITEMS_INS" hidden="1">"c414"</definedName>
    <definedName name="IQ_EXTRA_ACC_ITEMS_REIT" hidden="1">"c415"</definedName>
    <definedName name="IQ_EXTRA_ACC_ITEMS_UTI" hidden="1">"c416"</definedName>
    <definedName name="IQ_EXTRA_ITEMS" hidden="1">"c1459"</definedName>
    <definedName name="IQ_FDIC" hidden="1">"c417"</definedName>
    <definedName name="IQ_FFO" hidden="1">"c1574"</definedName>
    <definedName name="IQ_FHLB_DEBT" hidden="1">"c423"</definedName>
    <definedName name="IQ_FHLB_DUE_CY" hidden="1">"c2080"</definedName>
    <definedName name="IQ_FHLB_DUE_CY1" hidden="1">"c2081"</definedName>
    <definedName name="IQ_FHLB_DUE_CY2" hidden="1">"c2082"</definedName>
    <definedName name="IQ_FHLB_DUE_CY3" hidden="1">"c2083"</definedName>
    <definedName name="IQ_FHLB_DUE_CY4" hidden="1">"c2084"</definedName>
    <definedName name="IQ_FHLB_DUE_NEXT_FIVE" hidden="1">"c2085"</definedName>
    <definedName name="IQ_FILING_CURRENCY" hidden="1">"c2129"</definedName>
    <definedName name="IQ_FILINGDATE_BS" hidden="1">"c424"</definedName>
    <definedName name="IQ_FILINGDATE_CF" hidden="1">"c425"</definedName>
    <definedName name="IQ_FILINGDATE_IS" hidden="1">"c426"</definedName>
    <definedName name="IQ_FIN_DIV_ASSETS_CURRENT" hidden="1">"c427"</definedName>
    <definedName name="IQ_FIN_DIV_ASSETS_LT" hidden="1">"c428"</definedName>
    <definedName name="IQ_FIN_DIV_DEBT_CURRENT" hidden="1">"c429"</definedName>
    <definedName name="IQ_FIN_DIV_DEBT_LT" hidden="1">"c430"</definedName>
    <definedName name="IQ_FIN_DIV_EXP" hidden="1">"c431"</definedName>
    <definedName name="IQ_FIN_DIV_INT_EXP" hidden="1">"c432"</definedName>
    <definedName name="IQ_FIN_DIV_LIAB_CURRENT" hidden="1">"c433"</definedName>
    <definedName name="IQ_FIN_DIV_LIAB_LT" hidden="1">"c434"</definedName>
    <definedName name="IQ_FIN_DIV_LOANS_CURRENT" hidden="1">"c435"</definedName>
    <definedName name="IQ_FIN_DIV_LOANS_LT" hidden="1">"c436"</definedName>
    <definedName name="IQ_FIN_DIV_REV" hidden="1">"c437"</definedName>
    <definedName name="IQ_FINANCING_CASH" hidden="1">"c1405"</definedName>
    <definedName name="IQ_FINANCING_CASH_SUPPL" hidden="1">"c1406"</definedName>
    <definedName name="IQ_FINISHED_INV" hidden="1">"c438"</definedName>
    <definedName name="IQ_FIRST_INT_DATE" hidden="1">"c2186"</definedName>
    <definedName name="IQ_FIRST_YEAR_LIFE" hidden="1">"c439"</definedName>
    <definedName name="IQ_FISCAL_Q" hidden="1">"c440"</definedName>
    <definedName name="IQ_FISCAL_Y" hidden="1">"c441"</definedName>
    <definedName name="IQ_FIVE_PERCENT_OWNER" hidden="1">"c442"</definedName>
    <definedName name="IQ_FIVEPERCENT_PERCENT" hidden="1">"c443"</definedName>
    <definedName name="IQ_FIVEPERCENT_SHARES" hidden="1">"c444"</definedName>
    <definedName name="IQ_FIXED_ASSET_TURNS" hidden="1">"c445"</definedName>
    <definedName name="IQ_FLOAT_PERCENT" hidden="1">"c1575"</definedName>
    <definedName name="IQ_FOREIGN_DEP_IB" hidden="1">"c446"</definedName>
    <definedName name="IQ_FOREIGN_DEP_NON_IB" hidden="1">"c447"</definedName>
    <definedName name="IQ_FOREIGN_EXCHANGE" hidden="1">"c1376"</definedName>
    <definedName name="IQ_FOREIGN_LOANS" hidden="1">"c448"</definedName>
    <definedName name="IQ_FQ" hidden="1">500</definedName>
    <definedName name="IQ_FUEL" hidden="1">"c449"</definedName>
    <definedName name="IQ_FULL_TIME" hidden="1">"c450"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X" hidden="1">"c451"</definedName>
    <definedName name="IQ_FY" hidden="1">1000</definedName>
    <definedName name="IQ_GA_EXP" hidden="1">"c2241"</definedName>
    <definedName name="IQ_GAIN_ASSETS" hidden="1">"c452"</definedName>
    <definedName name="IQ_GAIN_ASSETS_BNK" hidden="1">"c453"</definedName>
    <definedName name="IQ_GAIN_ASSETS_BR" hidden="1">"c454"</definedName>
    <definedName name="IQ_GAIN_ASSETS_CF" hidden="1">"c455"</definedName>
    <definedName name="IQ_GAIN_ASSETS_CF_BNK" hidden="1">"c456"</definedName>
    <definedName name="IQ_GAIN_ASSETS_CF_BR" hidden="1">"c457"</definedName>
    <definedName name="IQ_GAIN_ASSETS_CF_FIN" hidden="1">"c458"</definedName>
    <definedName name="IQ_GAIN_ASSETS_CF_INS" hidden="1">"c459"</definedName>
    <definedName name="IQ_GAIN_ASSETS_CF_REIT" hidden="1">"c460"</definedName>
    <definedName name="IQ_GAIN_ASSETS_CF_UTI" hidden="1">"c461"</definedName>
    <definedName name="IQ_GAIN_ASSETS_FIN" hidden="1">"c462"</definedName>
    <definedName name="IQ_GAIN_ASSETS_INS" hidden="1">"c463"</definedName>
    <definedName name="IQ_GAIN_ASSETS_REIT" hidden="1">"c471"</definedName>
    <definedName name="IQ_GAIN_ASSETS_REV" hidden="1">"c472"</definedName>
    <definedName name="IQ_GAIN_ASSETS_REV_BNK" hidden="1">"c473"</definedName>
    <definedName name="IQ_GAIN_ASSETS_REV_BR" hidden="1">"c474"</definedName>
    <definedName name="IQ_GAIN_ASSETS_REV_FIN" hidden="1">"c475"</definedName>
    <definedName name="IQ_GAIN_ASSETS_REV_INS" hidden="1">"c476"</definedName>
    <definedName name="IQ_GAIN_ASSETS_REV_REIT" hidden="1">"c477"</definedName>
    <definedName name="IQ_GAIN_ASSETS_REV_UTI" hidden="1">"c478"</definedName>
    <definedName name="IQ_GAIN_ASSETS_UTI" hidden="1">"c479"</definedName>
    <definedName name="IQ_GAIN_INVEST" hidden="1">"c1463"</definedName>
    <definedName name="IQ_GAIN_INVEST_BNK" hidden="1">"c1582"</definedName>
    <definedName name="IQ_GAIN_INVEST_BR" hidden="1">"c1464"</definedName>
    <definedName name="IQ_GAIN_INVEST_CF" hidden="1">"c480"</definedName>
    <definedName name="IQ_GAIN_INVEST_CF_BNK" hidden="1">"c481"</definedName>
    <definedName name="IQ_GAIN_INVEST_CF_BR" hidden="1">"c482"</definedName>
    <definedName name="IQ_GAIN_INVEST_CF_FIN" hidden="1">"c483"</definedName>
    <definedName name="IQ_GAIN_INVEST_CF_INS" hidden="1">"c484"</definedName>
    <definedName name="IQ_GAIN_INVEST_CF_REIT" hidden="1">"c485"</definedName>
    <definedName name="IQ_GAIN_INVEST_CF_UTI" hidden="1">"c486"</definedName>
    <definedName name="IQ_GAIN_INVEST_FIN" hidden="1">"c1465"</definedName>
    <definedName name="IQ_GAIN_INVEST_INS" hidden="1">"c1466"</definedName>
    <definedName name="IQ_GAIN_INVEST_REIT" hidden="1">"c1467"</definedName>
    <definedName name="IQ_GAIN_INVEST_REV" hidden="1">"c494"</definedName>
    <definedName name="IQ_GAIN_INVEST_REV_BNK" hidden="1">"c495"</definedName>
    <definedName name="IQ_GAIN_INVEST_REV_BR" hidden="1">"c496"</definedName>
    <definedName name="IQ_GAIN_INVEST_REV_FIN" hidden="1">"c497"</definedName>
    <definedName name="IQ_GAIN_INVEST_REV_INS" hidden="1">"c498"</definedName>
    <definedName name="IQ_GAIN_INVEST_REV_REIT" hidden="1">"c499"</definedName>
    <definedName name="IQ_GAIN_INVEST_REV_UTI" hidden="1">"c500"</definedName>
    <definedName name="IQ_GAIN_INVEST_UTI" hidden="1">"c1468"</definedName>
    <definedName name="IQ_GAIN_LOANS_REC" hidden="1">"c501"</definedName>
    <definedName name="IQ_GAIN_LOANS_RECEIV" hidden="1">"c502"</definedName>
    <definedName name="IQ_GAIN_LOANS_RECEIV_REV_FIN" hidden="1">"c503"</definedName>
    <definedName name="IQ_GAIN_LOANS_REV" hidden="1">"c504"</definedName>
    <definedName name="IQ_GAIN_SALE_ASSETS" hidden="1">"c1377"</definedName>
    <definedName name="IQ_GOODWILL_NET" hidden="1">"c1380"</definedName>
    <definedName name="IQ_GP" hidden="1">"c511"</definedName>
    <definedName name="IQ_GP_10YR_ANN_GROWTH" hidden="1">"c512"</definedName>
    <definedName name="IQ_GP_1YR_ANN_GROWTH" hidden="1">"c513"</definedName>
    <definedName name="IQ_GP_2YR_ANN_GROWTH" hidden="1">"c514"</definedName>
    <definedName name="IQ_GP_3YR_ANN_GROWTH" hidden="1">"c515"</definedName>
    <definedName name="IQ_GP_5YR_ANN_GROWTH" hidden="1">"c516"</definedName>
    <definedName name="IQ_GP_7YR_ANN_GROWTH" hidden="1">"c517"</definedName>
    <definedName name="IQ_GPPE" hidden="1">"c518"</definedName>
    <definedName name="IQ_GROSS_DIVID" hidden="1">"c1446"</definedName>
    <definedName name="IQ_GROSS_LOANS" hidden="1">"c521"</definedName>
    <definedName name="IQ_GROSS_LOANS_10YR_ANN_GROWTH" hidden="1">"c522"</definedName>
    <definedName name="IQ_GROSS_LOANS_1YR_ANN_GROWTH" hidden="1">"c523"</definedName>
    <definedName name="IQ_GROSS_LOANS_2YR_ANN_GROWTH" hidden="1">"c524"</definedName>
    <definedName name="IQ_GROSS_LOANS_3YR_ANN_GROWTH" hidden="1">"c525"</definedName>
    <definedName name="IQ_GROSS_LOANS_5YR_ANN_GROWTH" hidden="1">"c526"</definedName>
    <definedName name="IQ_GROSS_LOANS_7YR_ANN_GROWTH" hidden="1">"c527"</definedName>
    <definedName name="IQ_GROSS_LOANS_TOTAL_DEPOSITS" hidden="1">"c528"</definedName>
    <definedName name="IQ_GROSS_MARGIN" hidden="1">"c529"</definedName>
    <definedName name="IQ_GROSS_PROFIT" hidden="1">"c1378"</definedName>
    <definedName name="IQ_GROSS_SPRD" hidden="1">"c2155"</definedName>
    <definedName name="IQ_GW" hidden="1">"c530"</definedName>
    <definedName name="IQ_GW_AMORT_BR" hidden="1">"c532"</definedName>
    <definedName name="IQ_GW_AMORT_FIN" hidden="1">"c540"</definedName>
    <definedName name="IQ_GW_AMORT_INS" hidden="1">"c541"</definedName>
    <definedName name="IQ_GW_AMORT_REIT" hidden="1">"c542"</definedName>
    <definedName name="IQ_GW_AMORT_UTI" hidden="1">"c543"</definedName>
    <definedName name="IQ_GW_INTAN_AMORT" hidden="1">"c1469"</definedName>
    <definedName name="IQ_GW_INTAN_AMORT_BNK" hidden="1">"c544"</definedName>
    <definedName name="IQ_GW_INTAN_AMORT_BR" hidden="1">"c1470"</definedName>
    <definedName name="IQ_GW_INTAN_AMORT_CF" hidden="1">"c1471"</definedName>
    <definedName name="IQ_GW_INTAN_AMORT_CF_BNK" hidden="1">"c1472"</definedName>
    <definedName name="IQ_GW_INTAN_AMORT_CF_BR" hidden="1">"c1473"</definedName>
    <definedName name="IQ_GW_INTAN_AMORT_CF_FIN" hidden="1">"c1474"</definedName>
    <definedName name="IQ_GW_INTAN_AMORT_CF_INS" hidden="1">"c1475"</definedName>
    <definedName name="IQ_GW_INTAN_AMORT_CF_REIT" hidden="1">"c1476"</definedName>
    <definedName name="IQ_GW_INTAN_AMORT_CF_UTI" hidden="1">"c1477"</definedName>
    <definedName name="IQ_GW_INTAN_AMORT_FIN" hidden="1">"c1478"</definedName>
    <definedName name="IQ_GW_INTAN_AMORT_INS" hidden="1">"c1479"</definedName>
    <definedName name="IQ_GW_INTAN_AMORT_REIT" hidden="1">"c1480"</definedName>
    <definedName name="IQ_GW_INTAN_AMORT_UTI" hidden="1">"c1481"</definedName>
    <definedName name="IQ_HIGHPRICE" hidden="1">"c545"</definedName>
    <definedName name="IQ_HOMEOWNERS_WRITTEN" hidden="1">"c546"</definedName>
    <definedName name="IQ_IMPAIR_OIL" hidden="1">"c547"</definedName>
    <definedName name="IQ_IMPAIRMENT_GW" hidden="1">"c548"</definedName>
    <definedName name="IQ_INC_AFTER_TAX" hidden="1">"c1598"</definedName>
    <definedName name="IQ_INC_AVAIL_EXCL" hidden="1">"c1395"</definedName>
    <definedName name="IQ_INC_AVAIL_INCL" hidden="1">"c1396"</definedName>
    <definedName name="IQ_INC_BEFORE_TAX" hidden="1">"c1375"</definedName>
    <definedName name="IQ_INC_EQUITY" hidden="1">"c549"</definedName>
    <definedName name="IQ_INC_EQUITY_BR" hidden="1">"c550"</definedName>
    <definedName name="IQ_INC_EQUITY_CF" hidden="1">"c551"</definedName>
    <definedName name="IQ_INC_EQUITY_FIN" hidden="1">"c552"</definedName>
    <definedName name="IQ_INC_EQUITY_INS" hidden="1">"c553"</definedName>
    <definedName name="IQ_INC_EQUITY_REC_BNK" hidden="1">"c554"</definedName>
    <definedName name="IQ_INC_EQUITY_REIT" hidden="1">"c555"</definedName>
    <definedName name="IQ_INC_EQUITY_REV_BNK" hidden="1">"c556"</definedName>
    <definedName name="IQ_INC_EQUITY_UTI" hidden="1">"c557"</definedName>
    <definedName name="IQ_INC_REAL_ESTATE_REC" hidden="1">"c558"</definedName>
    <definedName name="IQ_INC_REAL_ESTATE_REV" hidden="1">"c559"</definedName>
    <definedName name="IQ_INC_TAX" hidden="1">"c560"</definedName>
    <definedName name="IQ_INC_TAX_EXCL" hidden="1">"c1599"</definedName>
    <definedName name="IQ_INC_TAX_PAY_CURRENT" hidden="1">"c561"</definedName>
    <definedName name="IQ_INC_TRADE_ACT" hidden="1">"c562"</definedName>
    <definedName name="IQ_INS_ANNUITY_LIAB" hidden="1">"c563"</definedName>
    <definedName name="IQ_INS_DIV_EXP" hidden="1">"c564"</definedName>
    <definedName name="IQ_INS_DIV_REV" hidden="1">"c565"</definedName>
    <definedName name="IQ_INS_IN_FORCE" hidden="1">"c566"</definedName>
    <definedName name="IQ_INS_LIAB" hidden="1">"c567"</definedName>
    <definedName name="IQ_INS_POLICY_EXP" hidden="1">"c568"</definedName>
    <definedName name="IQ_INS_REV" hidden="1">"c569"</definedName>
    <definedName name="IQ_INS_SETTLE" hidden="1">"c570"</definedName>
    <definedName name="IQ_INS_SETTLE_BNK" hidden="1">"c571"</definedName>
    <definedName name="IQ_INS_SETTLE_BR" hidden="1">"c572"</definedName>
    <definedName name="IQ_INS_SETTLE_FIN" hidden="1">"c573"</definedName>
    <definedName name="IQ_INS_SETTLE_INS" hidden="1">"c574"</definedName>
    <definedName name="IQ_INS_SETTLE_REIT" hidden="1">"c575"</definedName>
    <definedName name="IQ_INS_SETTLE_UTI" hidden="1">"c576"</definedName>
    <definedName name="IQ_INSIDER_3MTH_BOUGHT_PCT" hidden="1">"c1534"</definedName>
    <definedName name="IQ_INSIDER_3MTH_NET_PCT" hidden="1">"c1535"</definedName>
    <definedName name="IQ_INSIDER_3MTH_SOLD_PCT" hidden="1">"c1533"</definedName>
    <definedName name="IQ_INSIDER_6MTH_BOUGHT_PCT" hidden="1">"c1537"</definedName>
    <definedName name="IQ_INSIDER_6MTH_NET_PCT" hidden="1">"c1538"</definedName>
    <definedName name="IQ_INSIDER_6MTH_SOLD_PCT" hidden="1">"c1536"</definedName>
    <definedName name="IQ_INSIDER_OVER_TOTAL" hidden="1">"c1581"</definedName>
    <definedName name="IQ_INSIDER_OWNER" hidden="1">"c577"</definedName>
    <definedName name="IQ_INSIDER_PERCENT" hidden="1">"c578"</definedName>
    <definedName name="IQ_INSIDER_SHARES" hidden="1">"c579"</definedName>
    <definedName name="IQ_INSTITUTIONAL_OVER_TOTAL" hidden="1">"c1580"</definedName>
    <definedName name="IQ_INSTITUTIONAL_OWNER" hidden="1">"c580"</definedName>
    <definedName name="IQ_INSTITUTIONAL_PERCENT" hidden="1">"c581"</definedName>
    <definedName name="IQ_INSTITUTIONAL_SHARES" hidden="1">"c582"</definedName>
    <definedName name="IQ_INSUR_RECEIV" hidden="1">"c1600"</definedName>
    <definedName name="IQ_INT_BORROW" hidden="1">"c583"</definedName>
    <definedName name="IQ_INT_DEPOSITS" hidden="1">"c584"</definedName>
    <definedName name="IQ_INT_DIV_INC" hidden="1">"c585"</definedName>
    <definedName name="IQ_INT_EXP_BR" hidden="1">"c586"</definedName>
    <definedName name="IQ_INT_EXP_COVERAGE" hidden="1">"c587"</definedName>
    <definedName name="IQ_INT_EXP_FIN" hidden="1">"c588"</definedName>
    <definedName name="IQ_INT_EXP_INS" hidden="1">"c589"</definedName>
    <definedName name="IQ_INT_EXP_LTD" hidden="1">"c2086"</definedName>
    <definedName name="IQ_INT_EXP_REIT" hidden="1">"c590"</definedName>
    <definedName name="IQ_INT_EXP_TOTAL" hidden="1">"c591"</definedName>
    <definedName name="IQ_INT_EXP_UTI" hidden="1">"c592"</definedName>
    <definedName name="IQ_INT_INC_BR" hidden="1">"c593"</definedName>
    <definedName name="IQ_INT_INC_FIN" hidden="1">"c594"</definedName>
    <definedName name="IQ_INT_INC_INVEST" hidden="1">"c595"</definedName>
    <definedName name="IQ_INT_INC_LOANS" hidden="1">"c596"</definedName>
    <definedName name="IQ_INT_INC_REIT" hidden="1">"c597"</definedName>
    <definedName name="IQ_INT_INC_TOTAL" hidden="1">"c598"</definedName>
    <definedName name="IQ_INT_INC_UTI" hidden="1">"c599"</definedName>
    <definedName name="IQ_INT_INV_INC" hidden="1">"c600"</definedName>
    <definedName name="IQ_INT_INV_INC_REIT" hidden="1">"c601"</definedName>
    <definedName name="IQ_INT_INV_INC_UTI" hidden="1">"c602"</definedName>
    <definedName name="IQ_INT_ON_BORROWING_COVERAGE" hidden="1">"c603"</definedName>
    <definedName name="IQ_INT_RATE_SPREAD" hidden="1">"c604"</definedName>
    <definedName name="IQ_INTANGIBLES_NET" hidden="1">"c1407"</definedName>
    <definedName name="IQ_INTEREST_EXP" hidden="1">"c618"</definedName>
    <definedName name="IQ_INTEREST_EXP_NET" hidden="1">"c1450"</definedName>
    <definedName name="IQ_INTEREST_EXP_NON" hidden="1">"c1383"</definedName>
    <definedName name="IQ_INTEREST_EXP_SUPPL" hidden="1">"c1460"</definedName>
    <definedName name="IQ_INTEREST_INC" hidden="1">"c1393"</definedName>
    <definedName name="IQ_INTEREST_INC_NON" hidden="1">"c1384"</definedName>
    <definedName name="IQ_INTEREST_INVEST_INC" hidden="1">"c619"</definedName>
    <definedName name="IQ_INV_10YR_ANN_GROWTH" hidden="1">"c1930"</definedName>
    <definedName name="IQ_INV_1YR_ANN_GROWTH" hidden="1">"c1925"</definedName>
    <definedName name="IQ_INV_2YR_ANN_GROWTH" hidden="1">"c1926"</definedName>
    <definedName name="IQ_INV_3YR_ANN_GROWTH" hidden="1">"c1927"</definedName>
    <definedName name="IQ_INV_5YR_ANN_GROWTH" hidden="1">"c1928"</definedName>
    <definedName name="IQ_INV_7YR_ANN_GROWTH" hidden="1">"c1929"</definedName>
    <definedName name="IQ_INV_BANKING_FEE" hidden="1">"c620"</definedName>
    <definedName name="IQ_INV_METHOD" hidden="1">"c621"</definedName>
    <definedName name="IQ_INVENTORY" hidden="1">"c622"</definedName>
    <definedName name="IQ_INVENTORY_TURNS" hidden="1">"c623"</definedName>
    <definedName name="IQ_INVENTORY_UTI" hidden="1">"c624"</definedName>
    <definedName name="IQ_INVEST_DEBT" hidden="1">"c625"</definedName>
    <definedName name="IQ_INVEST_EQUITY_PREF" hidden="1">"c626"</definedName>
    <definedName name="IQ_INVEST_FHLB" hidden="1">"c627"</definedName>
    <definedName name="IQ_INVEST_LOANS_CF" hidden="1">"c628"</definedName>
    <definedName name="IQ_INVEST_LOANS_CF_BNK" hidden="1">"c629"</definedName>
    <definedName name="IQ_INVEST_LOANS_CF_BR" hidden="1">"c630"</definedName>
    <definedName name="IQ_INVEST_LOANS_CF_FIN" hidden="1">"c631"</definedName>
    <definedName name="IQ_INVEST_LOANS_CF_INS" hidden="1">"c632"</definedName>
    <definedName name="IQ_INVEST_LOANS_CF_REIT" hidden="1">"c633"</definedName>
    <definedName name="IQ_INVEST_LOANS_CF_UTI" hidden="1">"c634"</definedName>
    <definedName name="IQ_INVEST_REAL_ESTATE" hidden="1">"c635"</definedName>
    <definedName name="IQ_INVEST_SECURITY" hidden="1">"c636"</definedName>
    <definedName name="IQ_INVEST_SECURITY_CF" hidden="1">"c637"</definedName>
    <definedName name="IQ_INVEST_SECURITY_CF_BNK" hidden="1">"c638"</definedName>
    <definedName name="IQ_INVEST_SECURITY_CF_BR" hidden="1">"c639"</definedName>
    <definedName name="IQ_INVEST_SECURITY_CF_FIN" hidden="1">"c640"</definedName>
    <definedName name="IQ_INVEST_SECURITY_CF_INS" hidden="1">"c641"</definedName>
    <definedName name="IQ_INVEST_SECURITY_CF_REIT" hidden="1">"c642"</definedName>
    <definedName name="IQ_INVEST_SECURITY_CF_UTI" hidden="1">"c643"</definedName>
    <definedName name="IQ_IPRD" hidden="1">"c644"</definedName>
    <definedName name="IQ_ISS_DEBT_NET" hidden="1">"c1391"</definedName>
    <definedName name="IQ_ISS_STOCK_NET" hidden="1">"c1601"</definedName>
    <definedName name="IQ_ISSUE_CURRENCY" hidden="1">"c2156"</definedName>
    <definedName name="IQ_ISSUE_NAME" hidden="1">"c2142"</definedName>
    <definedName name="IQ_ISSUER" hidden="1">"c2143"</definedName>
    <definedName name="IQ_ISSUER_PARENT" hidden="1">"c2144"</definedName>
    <definedName name="IQ_LAND" hidden="1">"c645"</definedName>
    <definedName name="IQ_LAST_PMT_DATE" hidden="1">"c2188"</definedName>
    <definedName name="IQ_LAST_SPLIT_DATE" hidden="1">"c2095"</definedName>
    <definedName name="IQ_LAST_SPLIT_FACTOR" hidden="1">"c2093"</definedName>
    <definedName name="IQ_LASTSALEPRICE" hidden="1">"c646"</definedName>
    <definedName name="IQ_LASTSALEPRICE_DATE" hidden="1">"c2109"</definedName>
    <definedName name="IQ_LATESTK" hidden="1">1000</definedName>
    <definedName name="IQ_LATESTQ" hidden="1">500</definedName>
    <definedName name="IQ_LEGAL_SETTLE" hidden="1">"c647"</definedName>
    <definedName name="IQ_LEGAL_SETTLE_BNK" hidden="1">"c648"</definedName>
    <definedName name="IQ_LEGAL_SETTLE_BR" hidden="1">"c649"</definedName>
    <definedName name="IQ_LEGAL_SETTLE_FIN" hidden="1">"c650"</definedName>
    <definedName name="IQ_LEGAL_SETTLE_INS" hidden="1">"c651"</definedName>
    <definedName name="IQ_LEGAL_SETTLE_REIT" hidden="1">"c652"</definedName>
    <definedName name="IQ_LEGAL_SETTLE_UTI" hidden="1">"c653"</definedName>
    <definedName name="IQ_LEVERAGE_RATIO" hidden="1">"c654"</definedName>
    <definedName name="IQ_LEVERED_FCF" hidden="1">"c1907"</definedName>
    <definedName name="IQ_LFCF_10YR_ANN_GROWTH" hidden="1">"c1942"</definedName>
    <definedName name="IQ_LFCF_1YR_ANN_GROWTH" hidden="1">"c1937"</definedName>
    <definedName name="IQ_LFCF_2YR_ANN_GROWTH" hidden="1">"c1938"</definedName>
    <definedName name="IQ_LFCF_3YR_ANN_GROWTH" hidden="1">"c1939"</definedName>
    <definedName name="IQ_LFCF_5YR_ANN_GROWTH" hidden="1">"c1940"</definedName>
    <definedName name="IQ_LFCF_7YR_ANN_GROWTH" hidden="1">"c1941"</definedName>
    <definedName name="IQ_LFCF_MARGIN" hidden="1">"c1961"</definedName>
    <definedName name="IQ_LICENSED_POPS" hidden="1">"c2123"</definedName>
    <definedName name="IQ_LIFOR" hidden="1">"c655"</definedName>
    <definedName name="IQ_LL" hidden="1">"c656"</definedName>
    <definedName name="IQ_LOAN_LEASE_RECEIV" hidden="1">"c657"</definedName>
    <definedName name="IQ_LOAN_LOSS" hidden="1">"c1386"</definedName>
    <definedName name="IQ_LOAN_SERVICE_REV" hidden="1">"c658"</definedName>
    <definedName name="IQ_LOANS_CF" hidden="1">"c659"</definedName>
    <definedName name="IQ_LOANS_CF_BNK" hidden="1">"c660"</definedName>
    <definedName name="IQ_LOANS_CF_BR" hidden="1">"c661"</definedName>
    <definedName name="IQ_LOANS_CF_FIN" hidden="1">"c662"</definedName>
    <definedName name="IQ_LOANS_CF_INS" hidden="1">"c663"</definedName>
    <definedName name="IQ_LOANS_CF_REIT" hidden="1">"c664"</definedName>
    <definedName name="IQ_LOANS_CF_UTI" hidden="1">"c665"</definedName>
    <definedName name="IQ_LOANS_FOR_SALE" hidden="1">"c666"</definedName>
    <definedName name="IQ_LOANS_PAST_DUE" hidden="1">"c667"</definedName>
    <definedName name="IQ_LOANS_RECEIV_CURRENT" hidden="1">"c668"</definedName>
    <definedName name="IQ_LOANS_RECEIV_LT" hidden="1">"c669"</definedName>
    <definedName name="IQ_LOANS_RECEIV_LT_UTI" hidden="1">"c670"</definedName>
    <definedName name="IQ_LONG_TERM_DEBT" hidden="1">"c1387"</definedName>
    <definedName name="IQ_LONG_TERM_DEBT_OVER_TOTAL_CAP" hidden="1">"c1388"</definedName>
    <definedName name="IQ_LONG_TERM_GROWTH" hidden="1">"c671"</definedName>
    <definedName name="IQ_LONG_TERM_INV" hidden="1">"c1389"</definedName>
    <definedName name="IQ_LOSS_LOSS_EXP" hidden="1">"c672"</definedName>
    <definedName name="IQ_LOWPRICE" hidden="1">"c673"</definedName>
    <definedName name="IQ_LT_DEBT" hidden="1">"c674"</definedName>
    <definedName name="IQ_LT_DEBT_BNK" hidden="1">"c675"</definedName>
    <definedName name="IQ_LT_DEBT_BR" hidden="1">"c676"</definedName>
    <definedName name="IQ_LT_DEBT_CAPITAL" hidden="1">"c677"</definedName>
    <definedName name="IQ_LT_DEBT_EQUITY" hidden="1">"c678"</definedName>
    <definedName name="IQ_LT_DEBT_FIN" hidden="1">"c679"</definedName>
    <definedName name="IQ_LT_DEBT_INS" hidden="1">"c680"</definedName>
    <definedName name="IQ_LT_DEBT_ISSUED" hidden="1">"c681"</definedName>
    <definedName name="IQ_LT_DEBT_ISSUED_BNK" hidden="1">"c682"</definedName>
    <definedName name="IQ_LT_DEBT_ISSUED_BR" hidden="1">"c683"</definedName>
    <definedName name="IQ_LT_DEBT_ISSUED_FIN" hidden="1">"c684"</definedName>
    <definedName name="IQ_LT_DEBT_ISSUED_INS" hidden="1">"c685"</definedName>
    <definedName name="IQ_LT_DEBT_ISSUED_REIT" hidden="1">"c686"</definedName>
    <definedName name="IQ_LT_DEBT_ISSUED_UTI" hidden="1">"c687"</definedName>
    <definedName name="IQ_LT_DEBT_REIT" hidden="1">"c688"</definedName>
    <definedName name="IQ_LT_DEBT_REPAID" hidden="1">"c689"</definedName>
    <definedName name="IQ_LT_DEBT_REPAID_BNK" hidden="1">"c690"</definedName>
    <definedName name="IQ_LT_DEBT_REPAID_BR" hidden="1">"c691"</definedName>
    <definedName name="IQ_LT_DEBT_REPAID_FIN" hidden="1">"c692"</definedName>
    <definedName name="IQ_LT_DEBT_REPAID_INS" hidden="1">"c693"</definedName>
    <definedName name="IQ_LT_DEBT_REPAID_REIT" hidden="1">"c694"</definedName>
    <definedName name="IQ_LT_DEBT_REPAID_UTI" hidden="1">"c695"</definedName>
    <definedName name="IQ_LT_DEBT_UTI" hidden="1">"c696"</definedName>
    <definedName name="IQ_LT_INVEST" hidden="1">"c697"</definedName>
    <definedName name="IQ_LT_INVEST_BR" hidden="1">"c698"</definedName>
    <definedName name="IQ_LT_INVEST_FIN" hidden="1">"c699"</definedName>
    <definedName name="IQ_LT_INVEST_REIT" hidden="1">"c700"</definedName>
    <definedName name="IQ_LT_INVEST_UTI" hidden="1">"c701"</definedName>
    <definedName name="IQ_LT_NOTE_RECEIV" hidden="1">"c1602"</definedName>
    <definedName name="IQ_LTD_DUE_AFTER_FIVE" hidden="1">"c704"</definedName>
    <definedName name="IQ_LTD_DUE_CY" hidden="1">"c705"</definedName>
    <definedName name="IQ_LTD_DUE_CY1" hidden="1">"c706"</definedName>
    <definedName name="IQ_LTD_DUE_CY2" hidden="1">"c707"</definedName>
    <definedName name="IQ_LTD_DUE_CY3" hidden="1">"c708"</definedName>
    <definedName name="IQ_LTD_DUE_CY4" hidden="1">"c709"</definedName>
    <definedName name="IQ_LTD_DUE_NEXT_FIVE" hidden="1">"c710"</definedName>
    <definedName name="IQ_LTM" hidden="1">2000</definedName>
    <definedName name="IQ_LTM_REVENUE_OVER_EMPLOYEES" hidden="1">"c1437"</definedName>
    <definedName name="IQ_MACHINERY" hidden="1">"c711"</definedName>
    <definedName name="IQ_MAINT_REPAIR" hidden="1">"c2087"</definedName>
    <definedName name="IQ_MARKET_CAP_LFCF" hidden="1">"c2209"</definedName>
    <definedName name="IQ_MARKETCAP" hidden="1">"c712"</definedName>
    <definedName name="IQ_MARKETING" hidden="1">"c2239"</definedName>
    <definedName name="IQ_MATURITY_DATE" hidden="1">"c2146"</definedName>
    <definedName name="IQ_MERGER" hidden="1">"c713"</definedName>
    <definedName name="IQ_MERGER_BNK" hidden="1">"c714"</definedName>
    <definedName name="IQ_MERGER_BR" hidden="1">"c715"</definedName>
    <definedName name="IQ_MERGER_FIN" hidden="1">"c716"</definedName>
    <definedName name="IQ_MERGER_INS" hidden="1">"c717"</definedName>
    <definedName name="IQ_MERGER_REIT" hidden="1">"c718"</definedName>
    <definedName name="IQ_MERGER_RESTRUCTURE" hidden="1">"c719"</definedName>
    <definedName name="IQ_MERGER_RESTRUCTURE_BNK" hidden="1">"c720"</definedName>
    <definedName name="IQ_MERGER_RESTRUCTURE_BR" hidden="1">"c721"</definedName>
    <definedName name="IQ_MERGER_RESTRUCTURE_FIN" hidden="1">"c722"</definedName>
    <definedName name="IQ_MERGER_RESTRUCTURE_INS" hidden="1">"c723"</definedName>
    <definedName name="IQ_MERGER_RESTRUCTURE_REIT" hidden="1">"c724"</definedName>
    <definedName name="IQ_MERGER_RESTRUCTURE_UTI" hidden="1">"c725"</definedName>
    <definedName name="IQ_MERGER_UTI" hidden="1">"c726"</definedName>
    <definedName name="IQ_MINORITY_INTEREST" hidden="1">"c727"</definedName>
    <definedName name="IQ_MINORITY_INTEREST_BNK" hidden="1">"c728"</definedName>
    <definedName name="IQ_MINORITY_INTEREST_BR" hidden="1">"c729"</definedName>
    <definedName name="IQ_MINORITY_INTEREST_CF" hidden="1">"c730"</definedName>
    <definedName name="IQ_MINORITY_INTEREST_FIN" hidden="1">"c731"</definedName>
    <definedName name="IQ_MINORITY_INTEREST_INS" hidden="1">"c732"</definedName>
    <definedName name="IQ_MINORITY_INTEREST_IS" hidden="1">"c733"</definedName>
    <definedName name="IQ_MINORITY_INTEREST_REIT" hidden="1">"c734"</definedName>
    <definedName name="IQ_MINORITY_INTEREST_TOTAL" hidden="1">"c1905"</definedName>
    <definedName name="IQ_MINORITY_INTEREST_UTI" hidden="1">"c735"</definedName>
    <definedName name="IQ_MISC_ADJUST_CF" hidden="1">"c736"</definedName>
    <definedName name="IQ_MISC_EARN_ADJ" hidden="1">"c1603"</definedName>
    <definedName name="IQ_MKTCAP_EBT_EXCL" hidden="1">"c737"</definedName>
    <definedName name="IQ_MKTCAP_EBT_EXCL_AVG" hidden="1">"c738"</definedName>
    <definedName name="IQ_MKTCAP_EBT_INCL_AVG" hidden="1">"c739"</definedName>
    <definedName name="IQ_MKTCAP_TOTAL_REV" hidden="1">"c740"</definedName>
    <definedName name="IQ_MKTCAP_TOTAL_REV_AVG" hidden="1">"c741"</definedName>
    <definedName name="IQ_MM_ACCOUNT" hidden="1">"c743"</definedName>
    <definedName name="IQ_MORT_BANK_ACT" hidden="1">"c744"</definedName>
    <definedName name="IQ_MORT_BANKING_FEE" hidden="1">"c745"</definedName>
    <definedName name="IQ_MORT_INT_INC" hidden="1">"c746"</definedName>
    <definedName name="IQ_MORT_LOANS" hidden="1">"c747"</definedName>
    <definedName name="IQ_MORT_SECURITY" hidden="1">"c748"</definedName>
    <definedName name="IQ_MORTGAGE_SERV_RIGHTS" hidden="1">"c2242"</definedName>
    <definedName name="IQ_NET_CHANGE" hidden="1">"c749"</definedName>
    <definedName name="IQ_NET_DEBT" hidden="1">"c1584"</definedName>
    <definedName name="IQ_NET_DEBT_EBITDA" hidden="1">"c750"</definedName>
    <definedName name="IQ_NET_DEBT_ISSUED" hidden="1">"c751"</definedName>
    <definedName name="IQ_NET_DEBT_ISSUED_BNK" hidden="1">"c752"</definedName>
    <definedName name="IQ_NET_DEBT_ISSUED_BR" hidden="1">"c753"</definedName>
    <definedName name="IQ_NET_DEBT_ISSUED_FIN" hidden="1">"c754"</definedName>
    <definedName name="IQ_NET_DEBT_ISSUED_INS" hidden="1">"c755"</definedName>
    <definedName name="IQ_NET_DEBT_ISSUED_REIT" hidden="1">"c756"</definedName>
    <definedName name="IQ_NET_DEBT_ISSUED_UTI" hidden="1">"c757"</definedName>
    <definedName name="IQ_NET_INC" hidden="1">"c1394"</definedName>
    <definedName name="IQ_NET_INC_BEFORE" hidden="1">"c1368"</definedName>
    <definedName name="IQ_NET_INC_CF" hidden="1">"c1397"</definedName>
    <definedName name="IQ_NET_INC_MARGIN" hidden="1">"c1398"</definedName>
    <definedName name="IQ_NET_INT_INC_10YR_ANN_GROWTH" hidden="1">"c758"</definedName>
    <definedName name="IQ_NET_INT_INC_1YR_ANN_GROWTH" hidden="1">"c759"</definedName>
    <definedName name="IQ_NET_INT_INC_2YR_ANN_GROWTH" hidden="1">"c760"</definedName>
    <definedName name="IQ_NET_INT_INC_3YR_ANN_GROWTH" hidden="1">"c761"</definedName>
    <definedName name="IQ_NET_INT_INC_5YR_ANN_GROWTH" hidden="1">"c762"</definedName>
    <definedName name="IQ_NET_INT_INC_7YR_ANN_GROWTH" hidden="1">"c763"</definedName>
    <definedName name="IQ_NET_INT_INC_BNK" hidden="1">"c764"</definedName>
    <definedName name="IQ_NET_INT_INC_BR" hidden="1">"c765"</definedName>
    <definedName name="IQ_NET_INT_INC_FIN" hidden="1">"c766"</definedName>
    <definedName name="IQ_NET_INT_INC_TOTAL_REV" hidden="1">"c767"</definedName>
    <definedName name="IQ_NET_INT_MARGIN" hidden="1">"c768"</definedName>
    <definedName name="IQ_NET_INTEREST_EXP" hidden="1">"c769"</definedName>
    <definedName name="IQ_NET_INTEREST_EXP_REIT" hidden="1">"c770"</definedName>
    <definedName name="IQ_NET_INTEREST_EXP_UTI" hidden="1">"c771"</definedName>
    <definedName name="IQ_NET_INTEREST_INC" hidden="1">"c1392"</definedName>
    <definedName name="IQ_NET_INTEREST_INC_AFTER_LL" hidden="1">"c1604"</definedName>
    <definedName name="IQ_NET_LOANS" hidden="1">"c772"</definedName>
    <definedName name="IQ_NET_LOANS_10YR_ANN_GROWTH" hidden="1">"c773"</definedName>
    <definedName name="IQ_NET_LOANS_1YR_ANN_GROWTH" hidden="1">"c774"</definedName>
    <definedName name="IQ_NET_LOANS_2YR_ANN_GROWTH" hidden="1">"c775"</definedName>
    <definedName name="IQ_NET_LOANS_3YR_ANN_GROWTH" hidden="1">"c776"</definedName>
    <definedName name="IQ_NET_LOANS_5YR_ANN_GROWTH" hidden="1">"c777"</definedName>
    <definedName name="IQ_NET_LOANS_7YR_ANN_GROWTH" hidden="1">"c778"</definedName>
    <definedName name="IQ_NET_LOANS_TOTAL_DEPOSITS" hidden="1">"c779"</definedName>
    <definedName name="IQ_NET_RENTAL_EXP_FN" hidden="1">"c780"</definedName>
    <definedName name="IQ_NEXT_CALL_DATE" hidden="1">"c2198"</definedName>
    <definedName name="IQ_NEXT_CALL_PRICE" hidden="1">"c2199"</definedName>
    <definedName name="IQ_NEXT_INT_DATE" hidden="1">"c2187"</definedName>
    <definedName name="IQ_NEXT_PUT_DATE" hidden="1">"c2200"</definedName>
    <definedName name="IQ_NEXT_PUT_PRICE" hidden="1">"c2201"</definedName>
    <definedName name="IQ_NI" hidden="1">"c781"</definedName>
    <definedName name="IQ_NI_10YR_ANN_GROWTH" hidden="1">"c782"</definedName>
    <definedName name="IQ_NI_1YR_ANN_GROWTH" hidden="1">"c783"</definedName>
    <definedName name="IQ_NI_2YR_ANN_GROWTH" hidden="1">"c784"</definedName>
    <definedName name="IQ_NI_3YR_ANN_GROWTH" hidden="1">"c785"</definedName>
    <definedName name="IQ_NI_5YR_ANN_GROWTH" hidden="1">"c786"</definedName>
    <definedName name="IQ_NI_7YR_ANN_GROWTH" hidden="1">"c787"</definedName>
    <definedName name="IQ_NI_AFTER_CAPITALIZED" hidden="1">"c788"</definedName>
    <definedName name="IQ_NI_AVAIL_EXCL" hidden="1">"c789"</definedName>
    <definedName name="IQ_NI_AVAIL_EXCL_MARGIN" hidden="1">"c790"</definedName>
    <definedName name="IQ_NI_AVAIL_INCL" hidden="1">"c791"</definedName>
    <definedName name="IQ_NI_BEFORE_CAPITALIZED" hidden="1">"c792"</definedName>
    <definedName name="IQ_NI_CF" hidden="1">"c793"</definedName>
    <definedName name="IQ_NI_MARGIN" hidden="1">"c794"</definedName>
    <definedName name="IQ_NI_NORM" hidden="1">"c1901"</definedName>
    <definedName name="IQ_NI_NORM_10YR_ANN_GROWTH" hidden="1">"c1960"</definedName>
    <definedName name="IQ_NI_NORM_1YR_ANN_GROWTH" hidden="1">"c1955"</definedName>
    <definedName name="IQ_NI_NORM_2YR_ANN_GROWTH" hidden="1">"c1956"</definedName>
    <definedName name="IQ_NI_NORM_3YR_ANN_GROWTH" hidden="1">"c1957"</definedName>
    <definedName name="IQ_NI_NORM_5YR_ANN_GROWTH" hidden="1">"c1958"</definedName>
    <definedName name="IQ_NI_NORM_7YR_ANN_GROWTH" hidden="1">"c1959"</definedName>
    <definedName name="IQ_NI_NORM_MARGIN" hidden="1">"c1964"</definedName>
    <definedName name="IQ_NI_SFAS" hidden="1">"c795"</definedName>
    <definedName name="IQ_NON_ACCRUAL_LOANS" hidden="1">"c796"</definedName>
    <definedName name="IQ_NON_CASH" hidden="1">"c1399"</definedName>
    <definedName name="IQ_NON_CASH_ITEMS" hidden="1">"c797"</definedName>
    <definedName name="IQ_NON_INS_EXP" hidden="1">"c798"</definedName>
    <definedName name="IQ_NON_INS_REV" hidden="1">"c799"</definedName>
    <definedName name="IQ_NON_INT_BEAR_CD" hidden="1">"c800"</definedName>
    <definedName name="IQ_NON_INT_EXP" hidden="1">"c801"</definedName>
    <definedName name="IQ_NON_INT_INC" hidden="1">"c802"</definedName>
    <definedName name="IQ_NON_INT_INC_10YR_ANN_GROWTH" hidden="1">"c803"</definedName>
    <definedName name="IQ_NON_INT_INC_1YR_ANN_GROWTH" hidden="1">"c804"</definedName>
    <definedName name="IQ_NON_INT_INC_2YR_ANN_GROWTH" hidden="1">"c805"</definedName>
    <definedName name="IQ_NON_INT_INC_3YR_ANN_GROWTH" hidden="1">"c806"</definedName>
    <definedName name="IQ_NON_INT_INC_5YR_ANN_GROWTH" hidden="1">"c807"</definedName>
    <definedName name="IQ_NON_INT_INC_7YR_ANN_GROWTH" hidden="1">"c808"</definedName>
    <definedName name="IQ_NON_INTEREST_EXP" hidden="1">"c1400"</definedName>
    <definedName name="IQ_NON_INTEREST_INC" hidden="1">"c1401"</definedName>
    <definedName name="IQ_NON_OPER_EXP" hidden="1">"c809"</definedName>
    <definedName name="IQ_NON_OPER_INC" hidden="1">"c810"</definedName>
    <definedName name="IQ_NON_PERF_ASSETS_10YR_ANN_GROWTH" hidden="1">"c811"</definedName>
    <definedName name="IQ_NON_PERF_ASSETS_1YR_ANN_GROWTH" hidden="1">"c812"</definedName>
    <definedName name="IQ_NON_PERF_ASSETS_2YR_ANN_GROWTH" hidden="1">"c813"</definedName>
    <definedName name="IQ_NON_PERF_ASSETS_3YR_ANN_GROWTH" hidden="1">"c814"</definedName>
    <definedName name="IQ_NON_PERF_ASSETS_5YR_ANN_GROWTH" hidden="1">"c815"</definedName>
    <definedName name="IQ_NON_PERF_ASSETS_7YR_ANN_GROWTH" hidden="1">"c816"</definedName>
    <definedName name="IQ_NON_PERF_ASSETS_TOTAL_ASSETS" hidden="1">"c817"</definedName>
    <definedName name="IQ_NON_PERF_LOANS_10YR_ANN_GROWTH" hidden="1">"c818"</definedName>
    <definedName name="IQ_NON_PERF_LOANS_1YR_ANN_GROWTH" hidden="1">"c819"</definedName>
    <definedName name="IQ_NON_PERF_LOANS_2YR_ANN_GROWTH" hidden="1">"c820"</definedName>
    <definedName name="IQ_NON_PERF_LOANS_3YR_ANN_GROWTH" hidden="1">"c821"</definedName>
    <definedName name="IQ_NON_PERF_LOANS_5YR_ANN_GROWTH" hidden="1">"c822"</definedName>
    <definedName name="IQ_NON_PERF_LOANS_7YR_ANN_GROWTH" hidden="1">"c823"</definedName>
    <definedName name="IQ_NON_PERF_LOANS_TOTAL_ASSETS" hidden="1">"c824"</definedName>
    <definedName name="IQ_NON_PERF_LOANS_TOTAL_LOANS" hidden="1">"c825"</definedName>
    <definedName name="IQ_NON_PERFORMING_ASSETS" hidden="1">"c826"</definedName>
    <definedName name="IQ_NON_PERFORMING_LOANS" hidden="1">"c827"</definedName>
    <definedName name="IQ_NONUTIL_REV" hidden="1">"c2089"</definedName>
    <definedName name="IQ_NORMAL_INC_AFTER" hidden="1">"c1605"</definedName>
    <definedName name="IQ_NORMAL_INC_AVAIL" hidden="1">"c1606"</definedName>
    <definedName name="IQ_NORMAL_INC_BEFORE" hidden="1">"c1607"</definedName>
    <definedName name="IQ_NOTES_PAY" hidden="1">"c1423"</definedName>
    <definedName name="IQ_NOW_ACCOUNT" hidden="1">"c828"</definedName>
    <definedName name="IQ_NPPE" hidden="1">"c829"</definedName>
    <definedName name="IQ_NPPE_10YR_ANN_GROWTH" hidden="1">"c830"</definedName>
    <definedName name="IQ_NPPE_1YR_ANN_GROWTH" hidden="1">"c831"</definedName>
    <definedName name="IQ_NPPE_2YR_ANN_GROWTH" hidden="1">"c832"</definedName>
    <definedName name="IQ_NPPE_3YR_ANN_GROWTH" hidden="1">"c833"</definedName>
    <definedName name="IQ_NPPE_5YR_ANN_GROWTH" hidden="1">"c834"</definedName>
    <definedName name="IQ_NPPE_7YR_ANN_GROWTH" hidden="1">"c835"</definedName>
    <definedName name="IQ_NTM" hidden="1">6000</definedName>
    <definedName name="IQ_NUKE" hidden="1">"c836"</definedName>
    <definedName name="IQ_NUKE_CF" hidden="1">"c837"</definedName>
    <definedName name="IQ_NUKE_CONTR" hidden="1">"c838"</definedName>
    <definedName name="IQ_NUM_BRANCHES" hidden="1">"c2088"</definedName>
    <definedName name="IQ_NUMBER_ADRHOLDERS" hidden="1">"c1970"</definedName>
    <definedName name="IQ_NUMBER_DAYS" hidden="1">"c1904"</definedName>
    <definedName name="IQ_NUMBER_SHAREHOLDERS" hidden="1">"c1967"</definedName>
    <definedName name="IQ_NUMBER_SHAREHOLDERS_CLASSA" hidden="1">"c1968"</definedName>
    <definedName name="IQ_NUMBER_SHAREHOLDERS_OTHER" hidden="1">"c1969"</definedName>
    <definedName name="IQ_OCCUPY_EXP" hidden="1">"c839"</definedName>
    <definedName name="IQ_OFFER_AMOUNT" hidden="1">"c2152"</definedName>
    <definedName name="IQ_OFFER_COUPON" hidden="1">"c2147"</definedName>
    <definedName name="IQ_OFFER_COUPON_TYPE" hidden="1">"c2148"</definedName>
    <definedName name="IQ_OFFER_DATE" hidden="1">"c2149"</definedName>
    <definedName name="IQ_OFFER_PRICE" hidden="1">"c2150"</definedName>
    <definedName name="IQ_OFFER_YIELD" hidden="1">"c2151"</definedName>
    <definedName name="IQ_OG_10DISC" hidden="1">"c1998"</definedName>
    <definedName name="IQ_OG_10DISC_GAS" hidden="1">"c2018"</definedName>
    <definedName name="IQ_OG_10DISC_OIL" hidden="1">"c2008"</definedName>
    <definedName name="IQ_OG_ACQ_COST_PROVED" hidden="1">"c1975"</definedName>
    <definedName name="IQ_OG_ACQ_COST_PROVED_GAS" hidden="1">"c1987"</definedName>
    <definedName name="IQ_OG_ACQ_COST_PROVED_OIL" hidden="1">"c1981"</definedName>
    <definedName name="IQ_OG_ACQ_COST_UNPROVED" hidden="1">"c1976"</definedName>
    <definedName name="IQ_OG_ACQ_COST_UNPROVED_GAS" hidden="1">"c1988"</definedName>
    <definedName name="IQ_OG_ACQ_COST_UNPROVED_OIL" hidden="1">"c1982"</definedName>
    <definedName name="IQ_OG_CLOSE_BALANCE_GAS" hidden="1">"c2049"</definedName>
    <definedName name="IQ_OG_CLOSE_BALANCE_OIL" hidden="1">"c2037"</definedName>
    <definedName name="IQ_OG_DCF_BEFORE_TAXES" hidden="1">"c2023"</definedName>
    <definedName name="IQ_OG_DCF_BEFORE_TAXES_GAS" hidden="1">"c2025"</definedName>
    <definedName name="IQ_OG_DCF_BEFORE_TAXES_OIL" hidden="1">"c2024"</definedName>
    <definedName name="IQ_OG_DEVELOPED_RESERVES_GAS" hidden="1">"c2053"</definedName>
    <definedName name="IQ_OG_DEVELOPED_RESERVES_OIL" hidden="1">"c2054"</definedName>
    <definedName name="IQ_OG_DEVELOPMENT_COSTS" hidden="1">"c1978"</definedName>
    <definedName name="IQ_OG_DEVELOPMENT_COSTS_GAS" hidden="1">"c1990"</definedName>
    <definedName name="IQ_OG_DEVELOPMENT_COSTS_OIL" hidden="1">"c1984"</definedName>
    <definedName name="IQ_OG_EQUITY_DCF" hidden="1">"c2002"</definedName>
    <definedName name="IQ_OG_EQUITY_DCF_GAS" hidden="1">"c2022"</definedName>
    <definedName name="IQ_OG_EQUITY_DCF_OIL" hidden="1">"c2012"</definedName>
    <definedName name="IQ_OG_EQUTY_RESERVES_GAS" hidden="1">"c2050"</definedName>
    <definedName name="IQ_OG_EQUTY_RESERVES_OIL" hidden="1">"c2038"</definedName>
    <definedName name="IQ_OG_EXPLORATION_COSTS" hidden="1">"c1977"</definedName>
    <definedName name="IQ_OG_EXPLORATION_COSTS_GAS" hidden="1">"c1989"</definedName>
    <definedName name="IQ_OG_EXPLORATION_COSTS_OIL" hidden="1">"c1983"</definedName>
    <definedName name="IQ_OG_EXT_DISC_GAS" hidden="1">"c2043"</definedName>
    <definedName name="IQ_OG_EXT_DISC_OIL" hidden="1">"c2031"</definedName>
    <definedName name="IQ_OG_FUTURE_CASH_INFLOWS" hidden="1">"c1993"</definedName>
    <definedName name="IQ_OG_FUTURE_CASH_INFLOWS_GAS" hidden="1">"c2013"</definedName>
    <definedName name="IQ_OG_FUTURE_CASH_INFLOWS_OIL" hidden="1">"c2003"</definedName>
    <definedName name="IQ_OG_FUTURE_DEVELOPMENT_COSTS" hidden="1">"c1995"</definedName>
    <definedName name="IQ_OG_FUTURE_DEVELOPMENT_COSTS_GAS" hidden="1">"c2015"</definedName>
    <definedName name="IQ_OG_FUTURE_DEVELOPMENT_COSTS_OIL" hidden="1">"c2005"</definedName>
    <definedName name="IQ_OG_FUTURE_INC_TAXES" hidden="1">"c1997"</definedName>
    <definedName name="IQ_OG_FUTURE_INC_TAXES_GAS" hidden="1">"c2017"</definedName>
    <definedName name="IQ_OG_FUTURE_INC_TAXES_OIL" hidden="1">"c2007"</definedName>
    <definedName name="IQ_OG_FUTURE_PRODUCTION_COSTS" hidden="1">"c1994"</definedName>
    <definedName name="IQ_OG_FUTURE_PRODUCTION_COSTS_GAS" hidden="1">"c2014"</definedName>
    <definedName name="IQ_OG_FUTURE_PRODUCTION_COSTS_OIL" hidden="1">"c2004"</definedName>
    <definedName name="IQ_OG_GAS_PRICE_HEDGED" hidden="1">"c2056"</definedName>
    <definedName name="IQ_OG_GAS_PRICE_UNHEDGED" hidden="1">"c2058"</definedName>
    <definedName name="IQ_OG_IMPROVED_RECOVERY_GAS" hidden="1">"c2044"</definedName>
    <definedName name="IQ_OG_IMPROVED_RECOVERY_OIL" hidden="1">"c2032"</definedName>
    <definedName name="IQ_OG_LIQUID_GAS_PRICE_HEDGED" hidden="1">"c2233"</definedName>
    <definedName name="IQ_OG_LIQUID_GAS_PRICE_UNHEDGED" hidden="1">"c2234"</definedName>
    <definedName name="IQ_OG_NET_FUTURE_CASH_FLOWS" hidden="1">"c1996"</definedName>
    <definedName name="IQ_OG_NET_FUTURE_CASH_FLOWS_GAS" hidden="1">"c2016"</definedName>
    <definedName name="IQ_OG_NET_FUTURE_CASH_FLOWS_OIL" hidden="1">"c2006"</definedName>
    <definedName name="IQ_OG_OIL_PRICE_HEDGED" hidden="1">"c2055"</definedName>
    <definedName name="IQ_OG_OIL_PRICE_UNHEDGED" hidden="1">"c2057"</definedName>
    <definedName name="IQ_OG_OPEN_BALANCE_GAS" hidden="1">"c2041"</definedName>
    <definedName name="IQ_OG_OPEN_BALANCE_OIL" hidden="1">"c2029"</definedName>
    <definedName name="IQ_OG_OTHER_ADJ_FCF" hidden="1">"c1999"</definedName>
    <definedName name="IQ_OG_OTHER_ADJ_FCF_GAS" hidden="1">"c2019"</definedName>
    <definedName name="IQ_OG_OTHER_ADJ_FCF_OIL" hidden="1">"c2009"</definedName>
    <definedName name="IQ_OG_OTHER_ADJ_GAS" hidden="1">"c2048"</definedName>
    <definedName name="IQ_OG_OTHER_ADJ_OIL" hidden="1">"c2036"</definedName>
    <definedName name="IQ_OG_OTHER_COSTS" hidden="1">"c1979"</definedName>
    <definedName name="IQ_OG_OTHER_COSTS_GAS" hidden="1">"c1991"</definedName>
    <definedName name="IQ_OG_OTHER_COSTS_OIL" hidden="1">"c1985"</definedName>
    <definedName name="IQ_OG_PRODUCTION_GAS" hidden="1">"c2047"</definedName>
    <definedName name="IQ_OG_PRODUCTION_OIL" hidden="1">"c2035"</definedName>
    <definedName name="IQ_OG_PURCHASES_GAS" hidden="1">"c2045"</definedName>
    <definedName name="IQ_OG_PURCHASES_OIL" hidden="1">"c2033"</definedName>
    <definedName name="IQ_OG_REVISIONS_GAS" hidden="1">"c2042"</definedName>
    <definedName name="IQ_OG_REVISIONS_OIL" hidden="1">"c2030"</definedName>
    <definedName name="IQ_OG_SALES_IN_PLACE_GAS" hidden="1">"c2046"</definedName>
    <definedName name="IQ_OG_SALES_IN_PLACE_OIL" hidden="1">"c2034"</definedName>
    <definedName name="IQ_OG_STANDARDIZED_DCF" hidden="1">"c2000"</definedName>
    <definedName name="IQ_OG_STANDARDIZED_DCF_GAS" hidden="1">"c2020"</definedName>
    <definedName name="IQ_OG_STANDARDIZED_DCF_HEDGED" hidden="1">"c2001"</definedName>
    <definedName name="IQ_OG_STANDARDIZED_DCF_HEDGED_GAS" hidden="1">"c2021"</definedName>
    <definedName name="IQ_OG_STANDARDIZED_DCF_HEDGED_OIL" hidden="1">"c2011"</definedName>
    <definedName name="IQ_OG_STANDARDIZED_DCF_OIL" hidden="1">"c2010"</definedName>
    <definedName name="IQ_OG_TAXES" hidden="1">"c2026"</definedName>
    <definedName name="IQ_OG_TAXES_GAS" hidden="1">"c2028"</definedName>
    <definedName name="IQ_OG_TAXES_OIL" hidden="1">"c2027"</definedName>
    <definedName name="IQ_OG_TOTAL_COSTS" hidden="1">"c1980"</definedName>
    <definedName name="IQ_OG_TOTAL_COSTS_GAS" hidden="1">"c1992"</definedName>
    <definedName name="IQ_OG_TOTAL_COSTS_OIL" hidden="1">"c1986"</definedName>
    <definedName name="IQ_OG_TOTAL_EST_PROVED_RESERVES_GAS" hidden="1">"c2052"</definedName>
    <definedName name="IQ_OG_TOTAL_GAS_PRODUCTION" hidden="1">"c2060"</definedName>
    <definedName name="IQ_OG_TOTAL_LIQUID_GAS_PRODUCTION" hidden="1">"c2235"</definedName>
    <definedName name="IQ_OG_TOTAL_OIL_PRODUCTON" hidden="1">"c2059"</definedName>
    <definedName name="IQ_OG_UNDEVELOPED_RESERVES_GAS" hidden="1">"c2051"</definedName>
    <definedName name="IQ_OG_UNDEVELOPED_RESERVES_OIL" hidden="1">"c2039"</definedName>
    <definedName name="IQ_OIL_IMPAIR" hidden="1">"c840"</definedName>
    <definedName name="IQ_OL_COMM_AFTER_FIVE" hidden="1">"c841"</definedName>
    <definedName name="IQ_OL_COMM_CY" hidden="1">"c842"</definedName>
    <definedName name="IQ_OL_COMM_CY1" hidden="1">"c843"</definedName>
    <definedName name="IQ_OL_COMM_CY2" hidden="1">"c844"</definedName>
    <definedName name="IQ_OL_COMM_CY3" hidden="1">"c845"</definedName>
    <definedName name="IQ_OL_COMM_CY4" hidden="1">"c846"</definedName>
    <definedName name="IQ_OL_COMM_NEXT_FIVE" hidden="1">"c847"</definedName>
    <definedName name="IQ_OPENPRICE" hidden="1">"c848"</definedName>
    <definedName name="IQ_OPER_INC" hidden="1">"c849"</definedName>
    <definedName name="IQ_OPER_INC_BR" hidden="1">"c850"</definedName>
    <definedName name="IQ_OPER_INC_FIN" hidden="1">"c851"</definedName>
    <definedName name="IQ_OPER_INC_INS" hidden="1">"c852"</definedName>
    <definedName name="IQ_OPER_INC_MARGIN" hidden="1">"c1448"</definedName>
    <definedName name="IQ_OPER_INC_REIT" hidden="1">"c853"</definedName>
    <definedName name="IQ_OPER_INC_UTI" hidden="1">"c854"</definedName>
    <definedName name="IQ_OPERATIONS_EXP" hidden="1">"c855"</definedName>
    <definedName name="IQ_OPTIONS_BEG_OS" hidden="1">"c1572"</definedName>
    <definedName name="IQ_OPTIONS_CANCELLED" hidden="1">"c856"</definedName>
    <definedName name="IQ_OPTIONS_END_OS" hidden="1">"c1573"</definedName>
    <definedName name="IQ_OPTIONS_EXERCISED" hidden="1">"c2116"</definedName>
    <definedName name="IQ_OPTIONS_ISSUED" hidden="1">"c857"</definedName>
    <definedName name="IQ_ORDER_BACKLOG" hidden="1">"c2090"</definedName>
    <definedName name="IQ_OTHER_ADJUST_GROSS_LOANS" hidden="1">"c859"</definedName>
    <definedName name="IQ_OTHER_ASSETS" hidden="1">"c860"</definedName>
    <definedName name="IQ_OTHER_ASSETS_BNK" hidden="1">"c861"</definedName>
    <definedName name="IQ_OTHER_ASSETS_BR" hidden="1">"c862"</definedName>
    <definedName name="IQ_OTHER_ASSETS_FIN" hidden="1">"c863"</definedName>
    <definedName name="IQ_OTHER_ASSETS_INS" hidden="1">"c864"</definedName>
    <definedName name="IQ_OTHER_ASSETS_REIT" hidden="1">"c865"</definedName>
    <definedName name="IQ_OTHER_ASSETS_SERV_RIGHTS" hidden="1">"c2243"</definedName>
    <definedName name="IQ_OTHER_ASSETS_UTI" hidden="1">"c866"</definedName>
    <definedName name="IQ_OTHER_BEARING_LIAB" hidden="1">"c1608"</definedName>
    <definedName name="IQ_OTHER_BENEFITS_OBLIGATION" hidden="1">"c867"</definedName>
    <definedName name="IQ_OTHER_CA" hidden="1">"c868"</definedName>
    <definedName name="IQ_OTHER_CA_SUPPL" hidden="1">"c869"</definedName>
    <definedName name="IQ_OTHER_CA_SUPPL_BNK" hidden="1">"c870"</definedName>
    <definedName name="IQ_OTHER_CA_SUPPL_BR" hidden="1">"c871"</definedName>
    <definedName name="IQ_OTHER_CA_SUPPL_FIN" hidden="1">"c872"</definedName>
    <definedName name="IQ_OTHER_CA_SUPPL_INS" hidden="1">"c873"</definedName>
    <definedName name="IQ_OTHER_CA_SUPPL_REIT" hidden="1">"c874"</definedName>
    <definedName name="IQ_OTHER_CA_SUPPL_UTI" hidden="1">"c875"</definedName>
    <definedName name="IQ_OTHER_CA_UTI" hidden="1">"c876"</definedName>
    <definedName name="IQ_OTHER_CL" hidden="1">"c877"</definedName>
    <definedName name="IQ_OTHER_CL_SUPPL" hidden="1">"c878"</definedName>
    <definedName name="IQ_OTHER_CL_SUPPL_BNK" hidden="1">"c879"</definedName>
    <definedName name="IQ_OTHER_CL_SUPPL_BR" hidden="1">"c880"</definedName>
    <definedName name="IQ_OTHER_CL_SUPPL_FIN" hidden="1">"c881"</definedName>
    <definedName name="IQ_OTHER_CL_SUPPL_REIT" hidden="1">"c882"</definedName>
    <definedName name="IQ_OTHER_CL_SUPPL_UTI" hidden="1">"c883"</definedName>
    <definedName name="IQ_OTHER_CL_UTI" hidden="1">"c884"</definedName>
    <definedName name="IQ_OTHER_CURRENT_ASSETS" hidden="1">"c1403"</definedName>
    <definedName name="IQ_OTHER_CURRENT_LIAB" hidden="1">"c1404"</definedName>
    <definedName name="IQ_OTHER_DEP" hidden="1">"c885"</definedName>
    <definedName name="IQ_OTHER_EARNING" hidden="1">"c1609"</definedName>
    <definedName name="IQ_OTHER_EQUITY" hidden="1">"c886"</definedName>
    <definedName name="IQ_OTHER_EQUITY_BNK" hidden="1">"c887"</definedName>
    <definedName name="IQ_OTHER_EQUITY_BR" hidden="1">"c888"</definedName>
    <definedName name="IQ_OTHER_EQUITY_FIN" hidden="1">"c889"</definedName>
    <definedName name="IQ_OTHER_EQUITY_INS" hidden="1">"c890"</definedName>
    <definedName name="IQ_OTHER_EQUITY_REIT" hidden="1">"c891"</definedName>
    <definedName name="IQ_OTHER_EQUITY_UTI" hidden="1">"c892"</definedName>
    <definedName name="IQ_OTHER_FINANCE_ACT" hidden="1">"c893"</definedName>
    <definedName name="IQ_OTHER_FINANCE_ACT_BNK" hidden="1">"c894"</definedName>
    <definedName name="IQ_OTHER_FINANCE_ACT_BR" hidden="1">"c895"</definedName>
    <definedName name="IQ_OTHER_FINANCE_ACT_FIN" hidden="1">"c896"</definedName>
    <definedName name="IQ_OTHER_FINANCE_ACT_INS" hidden="1">"c897"</definedName>
    <definedName name="IQ_OTHER_FINANCE_ACT_REIT" hidden="1">"c898"</definedName>
    <definedName name="IQ_OTHER_FINANCE_ACT_SUPPL" hidden="1">"c899"</definedName>
    <definedName name="IQ_OTHER_FINANCE_ACT_SUPPL_BNK" hidden="1">"c900"</definedName>
    <definedName name="IQ_OTHER_FINANCE_ACT_SUPPL_BR" hidden="1">"c901"</definedName>
    <definedName name="IQ_OTHER_FINANCE_ACT_SUPPL_FIN" hidden="1">"c902"</definedName>
    <definedName name="IQ_OTHER_FINANCE_ACT_SUPPL_INS" hidden="1">"c903"</definedName>
    <definedName name="IQ_OTHER_FINANCE_ACT_SUPPL_REIT" hidden="1">"c904"</definedName>
    <definedName name="IQ_OTHER_FINANCE_ACT_SUPPL_UTI" hidden="1">"c905"</definedName>
    <definedName name="IQ_OTHER_FINANCE_ACT_UTI" hidden="1">"c906"</definedName>
    <definedName name="IQ_OTHER_INTAN" hidden="1">"c907"</definedName>
    <definedName name="IQ_OTHER_INTAN_BNK" hidden="1">"c908"</definedName>
    <definedName name="IQ_OTHER_INTAN_BR" hidden="1">"c909"</definedName>
    <definedName name="IQ_OTHER_INTAN_FIN" hidden="1">"c910"</definedName>
    <definedName name="IQ_OTHER_INTAN_INS" hidden="1">"c911"</definedName>
    <definedName name="IQ_OTHER_INTAN_REIT" hidden="1">"c912"</definedName>
    <definedName name="IQ_OTHER_INTAN_UTI" hidden="1">"c913"</definedName>
    <definedName name="IQ_OTHER_INV" hidden="1">"c914"</definedName>
    <definedName name="IQ_OTHER_INVEST" hidden="1">"c915"</definedName>
    <definedName name="IQ_OTHER_INVEST_ACT" hidden="1">"c916"</definedName>
    <definedName name="IQ_OTHER_INVEST_ACT_BNK" hidden="1">"c917"</definedName>
    <definedName name="IQ_OTHER_INVEST_ACT_BR" hidden="1">"c918"</definedName>
    <definedName name="IQ_OTHER_INVEST_ACT_FIN" hidden="1">"c919"</definedName>
    <definedName name="IQ_OTHER_INVEST_ACT_INS" hidden="1">"c920"</definedName>
    <definedName name="IQ_OTHER_INVEST_ACT_REIT" hidden="1">"c921"</definedName>
    <definedName name="IQ_OTHER_INVEST_ACT_SUPPL" hidden="1">"c922"</definedName>
    <definedName name="IQ_OTHER_INVEST_ACT_SUPPL_BNK" hidden="1">"c923"</definedName>
    <definedName name="IQ_OTHER_INVEST_ACT_SUPPL_BR" hidden="1">"c924"</definedName>
    <definedName name="IQ_OTHER_INVEST_ACT_SUPPL_FIN" hidden="1">"c925"</definedName>
    <definedName name="IQ_OTHER_INVEST_ACT_SUPPL_INS" hidden="1">"c926"</definedName>
    <definedName name="IQ_OTHER_INVEST_ACT_SUPPL_REIT" hidden="1">"c927"</definedName>
    <definedName name="IQ_OTHER_INVEST_ACT_SUPPL_UTI" hidden="1">"c928"</definedName>
    <definedName name="IQ_OTHER_INVEST_ACT_UTI" hidden="1">"c929"</definedName>
    <definedName name="IQ_OTHER_INVESTING" hidden="1">"c1408"</definedName>
    <definedName name="IQ_OTHER_LIAB" hidden="1">"c930"</definedName>
    <definedName name="IQ_OTHER_LIAB_BNK" hidden="1">"c931"</definedName>
    <definedName name="IQ_OTHER_LIAB_BR" hidden="1">"c932"</definedName>
    <definedName name="IQ_OTHER_LIAB_FIN" hidden="1">"c933"</definedName>
    <definedName name="IQ_OTHER_LIAB_INS" hidden="1">"c934"</definedName>
    <definedName name="IQ_OTHER_LIAB_LT" hidden="1">"c935"</definedName>
    <definedName name="IQ_OTHER_LIAB_LT_BNK" hidden="1">"c936"</definedName>
    <definedName name="IQ_OTHER_LIAB_LT_BR" hidden="1">"c937"</definedName>
    <definedName name="IQ_OTHER_LIAB_LT_FIN" hidden="1">"c938"</definedName>
    <definedName name="IQ_OTHER_LIAB_LT_INS" hidden="1">"c939"</definedName>
    <definedName name="IQ_OTHER_LIAB_LT_REIT" hidden="1">"c940"</definedName>
    <definedName name="IQ_OTHER_LIAB_LT_UTI" hidden="1">"c941"</definedName>
    <definedName name="IQ_OTHER_LIAB_REIT" hidden="1">"c942"</definedName>
    <definedName name="IQ_OTHER_LIAB_UTI" hidden="1">"c943"</definedName>
    <definedName name="IQ_OTHER_LIAB_WRITTEN" hidden="1">"c944"</definedName>
    <definedName name="IQ_OTHER_LOANS" hidden="1">"c945"</definedName>
    <definedName name="IQ_OTHER_LONG_TERM" hidden="1">"c1409"</definedName>
    <definedName name="IQ_OTHER_LT_ASSETS" hidden="1">"c946"</definedName>
    <definedName name="IQ_OTHER_LT_ASSETS_BNK" hidden="1">"c947"</definedName>
    <definedName name="IQ_OTHER_LT_ASSETS_BR" hidden="1">"c948"</definedName>
    <definedName name="IQ_OTHER_LT_ASSETS_FIN" hidden="1">"c949"</definedName>
    <definedName name="IQ_OTHER_LT_ASSETS_INS" hidden="1">"c950"</definedName>
    <definedName name="IQ_OTHER_LT_ASSETS_REIT" hidden="1">"c951"</definedName>
    <definedName name="IQ_OTHER_LT_ASSETS_UTI" hidden="1">"c952"</definedName>
    <definedName name="IQ_OTHER_NET" hidden="1">"c1453"</definedName>
    <definedName name="IQ_OTHER_NON_INT_EXP" hidden="1">"c953"</definedName>
    <definedName name="IQ_OTHER_NON_INT_EXP_TOTAL" hidden="1">"c954"</definedName>
    <definedName name="IQ_OTHER_NON_INT_INC" hidden="1">"c955"</definedName>
    <definedName name="IQ_OTHER_NON_OPER_EXP" hidden="1">"c956"</definedName>
    <definedName name="IQ_OTHER_NON_OPER_EXP_BR" hidden="1">"c957"</definedName>
    <definedName name="IQ_OTHER_NON_OPER_EXP_FIN" hidden="1">"c958"</definedName>
    <definedName name="IQ_OTHER_NON_OPER_EXP_INS" hidden="1">"c959"</definedName>
    <definedName name="IQ_OTHER_NON_OPER_EXP_REIT" hidden="1">"c960"</definedName>
    <definedName name="IQ_OTHER_NON_OPER_EXP_SUPPL" hidden="1">"c961"</definedName>
    <definedName name="IQ_OTHER_NON_OPER_EXP_SUPPL_BR" hidden="1">"c962"</definedName>
    <definedName name="IQ_OTHER_NON_OPER_EXP_SUPPL_FIN" hidden="1">"c963"</definedName>
    <definedName name="IQ_OTHER_NON_OPER_EXP_SUPPL_INS" hidden="1">"c964"</definedName>
    <definedName name="IQ_OTHER_NON_OPER_EXP_SUPPL_REIT" hidden="1">"c965"</definedName>
    <definedName name="IQ_OTHER_NON_OPER_EXP_SUPPL_UTI" hidden="1">"c966"</definedName>
    <definedName name="IQ_OTHER_NON_OPER_EXP_UTI" hidden="1">"c967"</definedName>
    <definedName name="IQ_OTHER_OPER" hidden="1">"c982"</definedName>
    <definedName name="IQ_OTHER_OPER_ACT" hidden="1">"c983"</definedName>
    <definedName name="IQ_OTHER_OPER_ACT_BNK" hidden="1">"c984"</definedName>
    <definedName name="IQ_OTHER_OPER_ACT_BR" hidden="1">"c985"</definedName>
    <definedName name="IQ_OTHER_OPER_ACT_FIN" hidden="1">"c986"</definedName>
    <definedName name="IQ_OTHER_OPER_ACT_INS" hidden="1">"c987"</definedName>
    <definedName name="IQ_OTHER_OPER_ACT_REIT" hidden="1">"c988"</definedName>
    <definedName name="IQ_OTHER_OPER_ACT_UTI" hidden="1">"c989"</definedName>
    <definedName name="IQ_OTHER_OPER_BR" hidden="1">"c990"</definedName>
    <definedName name="IQ_OTHER_OPER_FIN" hidden="1">"c991"</definedName>
    <definedName name="IQ_OTHER_OPER_INS" hidden="1">"c992"</definedName>
    <definedName name="IQ_OTHER_OPER_REIT" hidden="1">"c993"</definedName>
    <definedName name="IQ_OTHER_OPER_SUPPL_BR" hidden="1">"c994"</definedName>
    <definedName name="IQ_OTHER_OPER_SUPPL_FIN" hidden="1">"c995"</definedName>
    <definedName name="IQ_OTHER_OPER_SUPPL_INS" hidden="1">"c996"</definedName>
    <definedName name="IQ_OTHER_OPER_SUPPL_REIT" hidden="1">"c997"</definedName>
    <definedName name="IQ_OTHER_OPER_SUPPL_UTI" hidden="1">"c998"</definedName>
    <definedName name="IQ_OTHER_OPER_TOT_BNK" hidden="1">"c999"</definedName>
    <definedName name="IQ_OTHER_OPER_TOT_BR" hidden="1">"c1000"</definedName>
    <definedName name="IQ_OTHER_OPER_TOT_FIN" hidden="1">"c1001"</definedName>
    <definedName name="IQ_OTHER_OPER_TOT_INS" hidden="1">"c1002"</definedName>
    <definedName name="IQ_OTHER_OPER_TOT_REIT" hidden="1">"c1003"</definedName>
    <definedName name="IQ_OTHER_OPER_TOT_UTI" hidden="1">"c1004"</definedName>
    <definedName name="IQ_OTHER_OPER_UTI" hidden="1">"c1005"</definedName>
    <definedName name="IQ_OTHER_OUTSTANDING_BS_DATE" hidden="1">"c1972"</definedName>
    <definedName name="IQ_OTHER_OUTSTANDING_FILING_DATE" hidden="1">"c1974"</definedName>
    <definedName name="IQ_OTHER_PC_WRITTEN" hidden="1">"c1006"</definedName>
    <definedName name="IQ_OTHER_REAL_ESTATE" hidden="1">"c1007"</definedName>
    <definedName name="IQ_OTHER_RECEIV" hidden="1">"c1008"</definedName>
    <definedName name="IQ_OTHER_RECEIV_INS" hidden="1">"c1009"</definedName>
    <definedName name="IQ_OTHER_REV" hidden="1">"c1010"</definedName>
    <definedName name="IQ_OTHER_REV_BR" hidden="1">"c1011"</definedName>
    <definedName name="IQ_OTHER_REV_FIN" hidden="1">"c1012"</definedName>
    <definedName name="IQ_OTHER_REV_INS" hidden="1">"c1013"</definedName>
    <definedName name="IQ_OTHER_REV_REIT" hidden="1">"c1014"</definedName>
    <definedName name="IQ_OTHER_REV_SUPPL" hidden="1">"c1015"</definedName>
    <definedName name="IQ_OTHER_REV_SUPPL_BR" hidden="1">"c1016"</definedName>
    <definedName name="IQ_OTHER_REV_SUPPL_FIN" hidden="1">"c1017"</definedName>
    <definedName name="IQ_OTHER_REV_SUPPL_INS" hidden="1">"c1018"</definedName>
    <definedName name="IQ_OTHER_REV_SUPPL_REIT" hidden="1">"c1019"</definedName>
    <definedName name="IQ_OTHER_REV_SUPPL_UTI" hidden="1">"c1020"</definedName>
    <definedName name="IQ_OTHER_REV_UTI" hidden="1">"c1021"</definedName>
    <definedName name="IQ_OTHER_REVENUE" hidden="1">"c1410"</definedName>
    <definedName name="IQ_OTHER_UNUSUAL" hidden="1">"c1488"</definedName>
    <definedName name="IQ_OTHER_UNUSUAL_BNK" hidden="1">"c1560"</definedName>
    <definedName name="IQ_OTHER_UNUSUAL_BR" hidden="1">"c1561"</definedName>
    <definedName name="IQ_OTHER_UNUSUAL_FIN" hidden="1">"c1562"</definedName>
    <definedName name="IQ_OTHER_UNUSUAL_INS" hidden="1">"c1563"</definedName>
    <definedName name="IQ_OTHER_UNUSUAL_REIT" hidden="1">"c1564"</definedName>
    <definedName name="IQ_OTHER_UNUSUAL_SUPPL" hidden="1">"c1494"</definedName>
    <definedName name="IQ_OTHER_UNUSUAL_SUPPL_BNK" hidden="1">"c1495"</definedName>
    <definedName name="IQ_OTHER_UNUSUAL_SUPPL_BR" hidden="1">"c1496"</definedName>
    <definedName name="IQ_OTHER_UNUSUAL_SUPPL_FIN" hidden="1">"c1497"</definedName>
    <definedName name="IQ_OTHER_UNUSUAL_SUPPL_INS" hidden="1">"c1498"</definedName>
    <definedName name="IQ_OTHER_UNUSUAL_SUPPL_REIT" hidden="1">"c1499"</definedName>
    <definedName name="IQ_OTHER_UNUSUAL_SUPPL_UTI" hidden="1">"c1500"</definedName>
    <definedName name="IQ_OTHER_UNUSUAL_UTI" hidden="1">"c1565"</definedName>
    <definedName name="IQ_OUTSTANDING_BS_DATE" hidden="1">"c2128"</definedName>
    <definedName name="IQ_OUTSTANDING_FILING_DATE" hidden="1">"c2127"</definedName>
    <definedName name="IQ_OWNERSHIP" hidden="1">"c2160"</definedName>
    <definedName name="IQ_PART_TIME" hidden="1">"c1024"</definedName>
    <definedName name="IQ_PAY_ACCRUED" hidden="1">"c1457"</definedName>
    <definedName name="IQ_PAYOUT_RATIO" hidden="1">"c1900"</definedName>
    <definedName name="IQ_PBV" hidden="1">"c1025"</definedName>
    <definedName name="IQ_PBV_AVG" hidden="1">"c1026"</definedName>
    <definedName name="IQ_PC_WRITTEN" hidden="1">"c1027"</definedName>
    <definedName name="IQ_PE_EXCL" hidden="1">"c1028"</definedName>
    <definedName name="IQ_PE_EXCL_AVG" hidden="1">"c1029"</definedName>
    <definedName name="IQ_PE_EXCL_FWD" hidden="1">"c1030"</definedName>
    <definedName name="IQ_PE_NORMALIZED" hidden="1">"c2207"</definedName>
    <definedName name="IQ_PE_RATIO" hidden="1">"c1610"</definedName>
    <definedName name="IQ_PENSION" hidden="1">"c1031"</definedName>
    <definedName name="IQ_PERIODDATE" hidden="1">"c1414"</definedName>
    <definedName name="IQ_PERIODDATE_BS" hidden="1">"c1032"</definedName>
    <definedName name="IQ_PERIODDATE_CF" hidden="1">"c1033"</definedName>
    <definedName name="IQ_PERIODDATE_IS" hidden="1">"c1034"</definedName>
    <definedName name="IQ_PERIODLENGTH_CF" hidden="1">"c1502"</definedName>
    <definedName name="IQ_PERIODLENGTH_IS" hidden="1">"c1503"</definedName>
    <definedName name="IQ_PERTYPE" hidden="1">"c1611"</definedName>
    <definedName name="IQ_PLL" hidden="1">"c2114"</definedName>
    <definedName name="IQ_PMT_FREQ" hidden="1">"c2236"</definedName>
    <definedName name="IQ_POLICY_BENEFITS" hidden="1">"c1036"</definedName>
    <definedName name="IQ_POLICY_COST" hidden="1">"c1037"</definedName>
    <definedName name="IQ_POLICY_LIAB" hidden="1">"c1612"</definedName>
    <definedName name="IQ_POLICY_LOANS" hidden="1">"c1038"</definedName>
    <definedName name="IQ_POST_RETIRE_EXP" hidden="1">"c1039"</definedName>
    <definedName name="IQ_POSTPAID_CHURN" hidden="1">"c2121"</definedName>
    <definedName name="IQ_POSTPAID_SUBS" hidden="1">"c2118"</definedName>
    <definedName name="IQ_PRE_OPEN_COST" hidden="1">"c1040"</definedName>
    <definedName name="IQ_PREF_CONVERT" hidden="1">"c1041"</definedName>
    <definedName name="IQ_PREF_DIV_CF" hidden="1">"c1042"</definedName>
    <definedName name="IQ_PREF_DIV_OTHER" hidden="1">"c1043"</definedName>
    <definedName name="IQ_PREF_DIVID" hidden="1">"c1461"</definedName>
    <definedName name="IQ_PREF_EQUITY" hidden="1">"c1044"</definedName>
    <definedName name="IQ_PREF_ISSUED" hidden="1">"c1045"</definedName>
    <definedName name="IQ_PREF_ISSUED_BNK" hidden="1">"c1046"</definedName>
    <definedName name="IQ_PREF_ISSUED_BR" hidden="1">"c1047"</definedName>
    <definedName name="IQ_PREF_ISSUED_FIN" hidden="1">"c1048"</definedName>
    <definedName name="IQ_PREF_ISSUED_INS" hidden="1">"c1049"</definedName>
    <definedName name="IQ_PREF_ISSUED_REIT" hidden="1">"c1050"</definedName>
    <definedName name="IQ_PREF_ISSUED_UTI" hidden="1">"c1051"</definedName>
    <definedName name="IQ_PREF_NON_REDEEM" hidden="1">"c1052"</definedName>
    <definedName name="IQ_PREF_OTHER" hidden="1">"c1053"</definedName>
    <definedName name="IQ_PREF_OTHER_BNK" hidden="1">"c1054"</definedName>
    <definedName name="IQ_PREF_OTHER_BR" hidden="1">"c1055"</definedName>
    <definedName name="IQ_PREF_OTHER_FIN" hidden="1">"c1056"</definedName>
    <definedName name="IQ_PREF_OTHER_INS" hidden="1">"c1057"</definedName>
    <definedName name="IQ_PREF_OTHER_REIT" hidden="1">"c1058"</definedName>
    <definedName name="IQ_PREF_REDEEM" hidden="1">"c1059"</definedName>
    <definedName name="IQ_PREF_REP" hidden="1">"c1060"</definedName>
    <definedName name="IQ_PREF_REP_BNK" hidden="1">"c1061"</definedName>
    <definedName name="IQ_PREF_REP_BR" hidden="1">"c1062"</definedName>
    <definedName name="IQ_PREF_REP_FIN" hidden="1">"c1063"</definedName>
    <definedName name="IQ_PREF_REP_INS" hidden="1">"c1064"</definedName>
    <definedName name="IQ_PREF_REP_REIT" hidden="1">"c1065"</definedName>
    <definedName name="IQ_PREF_REP_UTI" hidden="1">"c1066"</definedName>
    <definedName name="IQ_PREF_STOCK" hidden="1">"c1416"</definedName>
    <definedName name="IQ_PREF_TOT" hidden="1">"c1415"</definedName>
    <definedName name="IQ_PREMIUMS_ANNUITY_REV" hidden="1">"c1067"</definedName>
    <definedName name="IQ_PREPAID_CHURN" hidden="1">"c2120"</definedName>
    <definedName name="IQ_PREPAID_EXP" hidden="1">"c1068"</definedName>
    <definedName name="IQ_PREPAID_EXPEN" hidden="1">"c1418"</definedName>
    <definedName name="IQ_PREPAID_SUBS" hidden="1">"c2117"</definedName>
    <definedName name="IQ_PRICE_OVER_BVPS" hidden="1">"c1412"</definedName>
    <definedName name="IQ_PRICE_OVER_LTM_EPS" hidden="1">"c1413"</definedName>
    <definedName name="IQ_PRICE_TARGET" hidden="1">"c82"</definedName>
    <definedName name="IQ_PRICEDATE" hidden="1">"c1069"</definedName>
    <definedName name="IQ_PRICING_DATE" hidden="1">"c1613"</definedName>
    <definedName name="IQ_PRIMARY_INDUSTRY" hidden="1">"c1070"</definedName>
    <definedName name="IQ_PRINCIPAL_AMT" hidden="1">"c2157"</definedName>
    <definedName name="IQ_PRO_FORMA_BASIC_EPS" hidden="1">"c1614"</definedName>
    <definedName name="IQ_PRO_FORMA_DILUT_EPS" hidden="1">"c1615"</definedName>
    <definedName name="IQ_PRO_FORMA_NET_INC" hidden="1">"c1452"</definedName>
    <definedName name="IQ_PROFESSIONAL" hidden="1">"c1071"</definedName>
    <definedName name="IQ_PROFESSIONAL_TITLE" hidden="1">"c1072"</definedName>
    <definedName name="IQ_PROJECTED_PENSION_OBLIGATION" hidden="1">"c1292"</definedName>
    <definedName name="IQ_PROPERTY_EXP" hidden="1">"c1073"</definedName>
    <definedName name="IQ_PROPERTY_GROSS" hidden="1">"c1379"</definedName>
    <definedName name="IQ_PROPERTY_MGMT_FEE" hidden="1">"c1074"</definedName>
    <definedName name="IQ_PROPERTY_NET" hidden="1">"c1402"</definedName>
    <definedName name="IQ_PROV_BAD_DEBTS" hidden="1">"c1075"</definedName>
    <definedName name="IQ_PROV_BAD_DEBTS_CF" hidden="1">"c1076"</definedName>
    <definedName name="IQ_PROVISION_10YR_ANN_GROWTH" hidden="1">"c1077"</definedName>
    <definedName name="IQ_PROVISION_1YR_ANN_GROWTH" hidden="1">"c1078"</definedName>
    <definedName name="IQ_PROVISION_2YR_ANN_GROWTH" hidden="1">"c1079"</definedName>
    <definedName name="IQ_PROVISION_3YR_ANN_GROWTH" hidden="1">"c1080"</definedName>
    <definedName name="IQ_PROVISION_5YR_ANN_GROWTH" hidden="1">"c1081"</definedName>
    <definedName name="IQ_PROVISION_7YR_ANN_GROWTH" hidden="1">"c1082"</definedName>
    <definedName name="IQ_PROVISION_CHARGE_OFFS" hidden="1">"c1083"</definedName>
    <definedName name="IQ_PTBV" hidden="1">"c1084"</definedName>
    <definedName name="IQ_PTBV_AVG" hidden="1">"c1085"</definedName>
    <definedName name="IQ_QUICK_RATIO" hidden="1">"c1086"</definedName>
    <definedName name="IQ_RATE_COMP_GROWTH_DOMESTIC" hidden="1">"c1087"</definedName>
    <definedName name="IQ_RATE_COMP_GROWTH_FOREIGN" hidden="1">"c1088"</definedName>
    <definedName name="IQ_RAW_INV" hidden="1">"c1089"</definedName>
    <definedName name="IQ_RD_EXP" hidden="1">"c1090"</definedName>
    <definedName name="IQ_RD_EXP_FN" hidden="1">"c1091"</definedName>
    <definedName name="IQ_RE" hidden="1">"c1092"</definedName>
    <definedName name="IQ_REAL_ESTATE" hidden="1">"c1093"</definedName>
    <definedName name="IQ_REAL_ESTATE_ASSETS" hidden="1">"c1094"</definedName>
    <definedName name="IQ_REDEEM_PREF_STOCK" hidden="1">"c1417"</definedName>
    <definedName name="IQ_REG_ASSETS" hidden="1">"c1095"</definedName>
    <definedName name="IQ_REINSUR_PAY" hidden="1">"c1096"</definedName>
    <definedName name="IQ_REINSUR_PAY_CF" hidden="1">"c1097"</definedName>
    <definedName name="IQ_REINSUR_RECOVER" hidden="1">"c1098"</definedName>
    <definedName name="IQ_REINSUR_RECOVER_CF" hidden="1">"c1099"</definedName>
    <definedName name="IQ_REINSURANCE" hidden="1">"c1100"</definedName>
    <definedName name="IQ_RENTAL_REV" hidden="1">"c1101"</definedName>
    <definedName name="IQ_RESEARCH_DEV" hidden="1">"c1419"</definedName>
    <definedName name="IQ_RESIDENTIAL_LOANS" hidden="1">"c1102"</definedName>
    <definedName name="IQ_RESTATEMENT_BS" hidden="1">"c1643"</definedName>
    <definedName name="IQ_RESTATEMENT_CF" hidden="1">"c1644"</definedName>
    <definedName name="IQ_RESTATEMENT_IS" hidden="1">"c1642"</definedName>
    <definedName name="IQ_RESTRICTED_CASH" hidden="1">"c1103"</definedName>
    <definedName name="IQ_RESTRUCTURE" hidden="1">"c1104"</definedName>
    <definedName name="IQ_RESTRUCTURE_BNK" hidden="1">"c1105"</definedName>
    <definedName name="IQ_RESTRUCTURE_BR" hidden="1">"c1106"</definedName>
    <definedName name="IQ_RESTRUCTURE_CF" hidden="1">"c1107"</definedName>
    <definedName name="IQ_RESTRUCTURE_FIN" hidden="1">"c1108"</definedName>
    <definedName name="IQ_RESTRUCTURE_INS" hidden="1">"c1109"</definedName>
    <definedName name="IQ_RESTRUCTURE_REIT" hidden="1">"c1110"</definedName>
    <definedName name="IQ_RESTRUCTURE_UTI" hidden="1">"c1111"</definedName>
    <definedName name="IQ_RESTRUCTURED_LOANS" hidden="1">"c1112"</definedName>
    <definedName name="IQ_RETAIL_AVG_STORE_SIZE_GROSS" hidden="1">"c2066"</definedName>
    <definedName name="IQ_RETAIL_AVG_STORE_SIZE_NET" hidden="1">"c2067"</definedName>
    <definedName name="IQ_RETAIL_CLOSED_STORES" hidden="1">"c2063"</definedName>
    <definedName name="IQ_RETAIL_OPENED_STORES" hidden="1">"c2062"</definedName>
    <definedName name="IQ_RETAIL_SALES_SQFT_ALL_GROSS" hidden="1">"c2138"</definedName>
    <definedName name="IQ_RETAIL_SALES_SQFT_ALL_NET" hidden="1">"c2139"</definedName>
    <definedName name="IQ_RETAIL_SALES_SQFT_COMPARABLE_GROSS" hidden="1">"c2136"</definedName>
    <definedName name="IQ_RETAIL_SALES_SQFT_COMPARABLE_NET" hidden="1">"c2137"</definedName>
    <definedName name="IQ_RETAIL_SALES_SQFT_OWNED_GROSS" hidden="1">"c2134"</definedName>
    <definedName name="IQ_RETAIL_SALES_SQFT_OWNED_NET" hidden="1">"c2135"</definedName>
    <definedName name="IQ_RETAIL_SQ_FOOTAGE" hidden="1">"c2064"</definedName>
    <definedName name="IQ_RETAIL_STORE_SELLING_AREA" hidden="1">"c2065"</definedName>
    <definedName name="IQ_RETAIL_TOTAL_STORES" hidden="1">"c2061"</definedName>
    <definedName name="IQ_RETAINED_EARN" hidden="1">"c1420"</definedName>
    <definedName name="IQ_RETURN_ASSETS" hidden="1">"c1113"</definedName>
    <definedName name="IQ_RETURN_ASSETS_BANK" hidden="1">"c1114"</definedName>
    <definedName name="IQ_RETURN_ASSETS_BROK" hidden="1">"c1115"</definedName>
    <definedName name="IQ_RETURN_ASSETS_FS" hidden="1">"c1116"</definedName>
    <definedName name="IQ_RETURN_CAPITAL" hidden="1">"c1117"</definedName>
    <definedName name="IQ_RETURN_EQUITY" hidden="1">"c1118"</definedName>
    <definedName name="IQ_RETURN_EQUITY_BANK" hidden="1">"c1119"</definedName>
    <definedName name="IQ_RETURN_EQUITY_BROK" hidden="1">"c1120"</definedName>
    <definedName name="IQ_RETURN_EQUITY_FS" hidden="1">"c1121"</definedName>
    <definedName name="IQ_RETURN_INVESTMENT" hidden="1">"c1421"</definedName>
    <definedName name="IQ_REV" hidden="1">"c1122"</definedName>
    <definedName name="IQ_REV_BEFORE_LL" hidden="1">"c1123"</definedName>
    <definedName name="IQ_REV_UTI" hidden="1">"c1125"</definedName>
    <definedName name="IQ_REVENUE" hidden="1">"c1422"</definedName>
    <definedName name="IQ_REVISION_DATE_" hidden="1">38798.4609490741</definedName>
    <definedName name="IQ_SALARY" hidden="1">"c1130"</definedName>
    <definedName name="IQ_SALE_INTAN_CF" hidden="1">"c1131"</definedName>
    <definedName name="IQ_SALE_INTAN_CF_BNK" hidden="1">"c1132"</definedName>
    <definedName name="IQ_SALE_INTAN_CF_BR" hidden="1">"c1133"</definedName>
    <definedName name="IQ_SALE_INTAN_CF_FIN" hidden="1">"c1134"</definedName>
    <definedName name="IQ_SALE_INTAN_CF_INS" hidden="1">"c1135"</definedName>
    <definedName name="IQ_SALE_INTAN_CF_REIT" hidden="1">"c1627"</definedName>
    <definedName name="IQ_SALE_INTAN_CF_UTI" hidden="1">"c1136"</definedName>
    <definedName name="IQ_SALE_PPE_CF" hidden="1">"c1137"</definedName>
    <definedName name="IQ_SALE_PPE_CF_BNK" hidden="1">"c1138"</definedName>
    <definedName name="IQ_SALE_PPE_CF_BR" hidden="1">"c1139"</definedName>
    <definedName name="IQ_SALE_PPE_CF_FIN" hidden="1">"c1140"</definedName>
    <definedName name="IQ_SALE_PPE_CF_INS" hidden="1">"c1141"</definedName>
    <definedName name="IQ_SALE_PPE_CF_UTI" hidden="1">"c1142"</definedName>
    <definedName name="IQ_SALE_RE_ASSETS" hidden="1">"c1629"</definedName>
    <definedName name="IQ_SALE_REAL_ESTATE_CF" hidden="1">"c1143"</definedName>
    <definedName name="IQ_SALE_REAL_ESTATE_CF_BNK" hidden="1">"c1144"</definedName>
    <definedName name="IQ_SALE_REAL_ESTATE_CF_BR" hidden="1">"c1145"</definedName>
    <definedName name="IQ_SALE_REAL_ESTATE_CF_FIN" hidden="1">"c1146"</definedName>
    <definedName name="IQ_SALE_REAL_ESTATE_CF_INS" hidden="1">"c1147"</definedName>
    <definedName name="IQ_SALE_REAL_ESTATE_CF_UTI" hidden="1">"c1148"</definedName>
    <definedName name="IQ_SALES_MARKETING" hidden="1">"c2240"</definedName>
    <definedName name="IQ_SAME_STORE" hidden="1">"c1149"</definedName>
    <definedName name="IQ_SAVING_DEP" hidden="1">"c1150"</definedName>
    <definedName name="IQ_SECUR_RECEIV" hidden="1">"c1151"</definedName>
    <definedName name="IQ_SECURITY_BORROW" hidden="1">"c1152"</definedName>
    <definedName name="IQ_SECURITY_LEVEL" hidden="1">"c2159"</definedName>
    <definedName name="IQ_SECURITY_NOTES" hidden="1">"c2202"</definedName>
    <definedName name="IQ_SECURITY_OWN" hidden="1">"c1153"</definedName>
    <definedName name="IQ_SECURITY_RESELL" hidden="1">"c1154"</definedName>
    <definedName name="IQ_SECURITY_TYPE" hidden="1">"c2158"</definedName>
    <definedName name="IQ_SEPARATE_ACCT_ASSETS" hidden="1">"c1155"</definedName>
    <definedName name="IQ_SEPARATE_ACCT_LIAB" hidden="1">"c1156"</definedName>
    <definedName name="IQ_SERV_CHARGE_DEPOSITS" hidden="1">"c1157"</definedName>
    <definedName name="IQ_SGA" hidden="1">"c1158"</definedName>
    <definedName name="IQ_SGA_BNK" hidden="1">"c1159"</definedName>
    <definedName name="IQ_SGA_INS" hidden="1">"c1160"</definedName>
    <definedName name="IQ_SGA_MARGIN" hidden="1">"c1898"</definedName>
    <definedName name="IQ_SGA_REIT" hidden="1">"c1161"</definedName>
    <definedName name="IQ_SGA_SUPPL" hidden="1">"c1162"</definedName>
    <definedName name="IQ_SGA_UTI" hidden="1">"c1163"</definedName>
    <definedName name="IQ_SHAREOUTSTANDING" hidden="1">"c1347"</definedName>
    <definedName name="IQ_SHARESOUTSTANDING" hidden="1">"c1164"</definedName>
    <definedName name="IQ_SHORT_INTEREST" hidden="1">"c1165"</definedName>
    <definedName name="IQ_SHORT_INTEREST_OVER_FLOAT" hidden="1">"c1577"</definedName>
    <definedName name="IQ_SHORT_INTEREST_PERCENT" hidden="1">"c1576"</definedName>
    <definedName name="IQ_SHORT_TERM_INVEST" hidden="1">"c1425"</definedName>
    <definedName name="IQ_SMALL_INT_BEAR_CD" hidden="1">"c1166"</definedName>
    <definedName name="IQ_SOFTWARE" hidden="1">"c1167"</definedName>
    <definedName name="IQ_SOURCE" hidden="1">"c1168"</definedName>
    <definedName name="IQ_SP" hidden="1">"c2171"</definedName>
    <definedName name="IQ_SP_DATE" hidden="1">"c2172"</definedName>
    <definedName name="IQ_SP_REASON" hidden="1">"c2174"</definedName>
    <definedName name="IQ_SP_STATUS" hidden="1">"c2173"</definedName>
    <definedName name="IQ_SPECIAL_DIV_CF" hidden="1">"c1169"</definedName>
    <definedName name="IQ_SPECIAL_DIV_CF_BNK" hidden="1">"c1170"</definedName>
    <definedName name="IQ_SPECIAL_DIV_CF_BR" hidden="1">"c1171"</definedName>
    <definedName name="IQ_SPECIAL_DIV_CF_FIN" hidden="1">"c1172"</definedName>
    <definedName name="IQ_SPECIAL_DIV_CF_INS" hidden="1">"c1173"</definedName>
    <definedName name="IQ_SPECIAL_DIV_CF_REIT" hidden="1">"c1174"</definedName>
    <definedName name="IQ_SPECIAL_DIV_CF_UTI" hidden="1">"c1175"</definedName>
    <definedName name="IQ_ST_DEBT" hidden="1">"c1176"</definedName>
    <definedName name="IQ_ST_DEBT_BNK" hidden="1">"c1177"</definedName>
    <definedName name="IQ_ST_DEBT_BR" hidden="1">"c1178"</definedName>
    <definedName name="IQ_ST_DEBT_FIN" hidden="1">"c1179"</definedName>
    <definedName name="IQ_ST_DEBT_INS" hidden="1">"c1180"</definedName>
    <definedName name="IQ_ST_DEBT_ISSUED" hidden="1">"c1181"</definedName>
    <definedName name="IQ_ST_DEBT_ISSUED_BNK" hidden="1">"c1182"</definedName>
    <definedName name="IQ_ST_DEBT_ISSUED_BR" hidden="1">"c1183"</definedName>
    <definedName name="IQ_ST_DEBT_ISSUED_FIN" hidden="1">"c1184"</definedName>
    <definedName name="IQ_ST_DEBT_ISSUED_INS" hidden="1">"c1185"</definedName>
    <definedName name="IQ_ST_DEBT_ISSUED_REIT" hidden="1">"c1186"</definedName>
    <definedName name="IQ_ST_DEBT_ISSUED_UTI" hidden="1">"c1187"</definedName>
    <definedName name="IQ_ST_DEBT_REIT" hidden="1">"c1188"</definedName>
    <definedName name="IQ_ST_DEBT_REPAID" hidden="1">"c1189"</definedName>
    <definedName name="IQ_ST_DEBT_REPAID_BNK" hidden="1">"c1190"</definedName>
    <definedName name="IQ_ST_DEBT_REPAID_BR" hidden="1">"c1191"</definedName>
    <definedName name="IQ_ST_DEBT_REPAID_FIN" hidden="1">"c1192"</definedName>
    <definedName name="IQ_ST_DEBT_REPAID_INS" hidden="1">"c1193"</definedName>
    <definedName name="IQ_ST_DEBT_REPAID_REIT" hidden="1">"c1194"</definedName>
    <definedName name="IQ_ST_DEBT_REPAID_UTI" hidden="1">"c1195"</definedName>
    <definedName name="IQ_ST_DEBT_UTI" hidden="1">"c1196"</definedName>
    <definedName name="IQ_ST_INVEST" hidden="1">"c1197"</definedName>
    <definedName name="IQ_ST_INVEST_UTI" hidden="1">"c1198"</definedName>
    <definedName name="IQ_ST_NOTE_RECEIV" hidden="1">"c1199"</definedName>
    <definedName name="IQ_STATE" hidden="1">"c1200"</definedName>
    <definedName name="IQ_STATUTORY_SURPLUS" hidden="1">"c1201"</definedName>
    <definedName name="IQ_STOCK_BASED" hidden="1">"c1202"</definedName>
    <definedName name="IQ_STOCK_BASED_CF" hidden="1">"c1203"</definedName>
    <definedName name="IQ_STRIKE_PRICE_ISSUED" hidden="1">"c1645"</definedName>
    <definedName name="IQ_STRIKE_PRICE_OS" hidden="1">"c1646"</definedName>
    <definedName name="IQ_STW" hidden="1">"c2166"</definedName>
    <definedName name="IQ_SUB_LEASE_AFTER_FIVE" hidden="1">"c1207"</definedName>
    <definedName name="IQ_SUB_LEASE_INC_CY" hidden="1">"c1208"</definedName>
    <definedName name="IQ_SUB_LEASE_INC_CY1" hidden="1">"c1209"</definedName>
    <definedName name="IQ_SUB_LEASE_INC_CY2" hidden="1">"c1210"</definedName>
    <definedName name="IQ_SUB_LEASE_INC_CY3" hidden="1">"c1211"</definedName>
    <definedName name="IQ_SUB_LEASE_INC_CY4" hidden="1">"c1212"</definedName>
    <definedName name="IQ_SUB_LEASE_NEXT_FIVE" hidden="1">"c1213"</definedName>
    <definedName name="IQ_SVA" hidden="1">"c1214"</definedName>
    <definedName name="IQ_TAX_BENEFIT_OPTIONS" hidden="1">"c1215"</definedName>
    <definedName name="IQ_TAX_EQUIV_NET_INT_INC" hidden="1">"c1216"</definedName>
    <definedName name="IQ_TBV" hidden="1">"c1906"</definedName>
    <definedName name="IQ_TBV_10YR_ANN_GROWTH" hidden="1">"c1936"</definedName>
    <definedName name="IQ_TBV_1YR_ANN_GROWTH" hidden="1">"c1931"</definedName>
    <definedName name="IQ_TBV_2YR_ANN_GROWTH" hidden="1">"c1932"</definedName>
    <definedName name="IQ_TBV_3YR_ANN_GROWTH" hidden="1">"c1933"</definedName>
    <definedName name="IQ_TBV_5YR_ANN_GROWTH" hidden="1">"c1934"</definedName>
    <definedName name="IQ_TBV_7YR_ANN_GROWTH" hidden="1">"c1935"</definedName>
    <definedName name="IQ_TBV_SHARE" hidden="1">"c1217"</definedName>
    <definedName name="IQ_TEMPLATE" hidden="1">"c1521"</definedName>
    <definedName name="IQ_TENANT" hidden="1">"c1218"</definedName>
    <definedName name="IQ_TEV" hidden="1">"c1219"</definedName>
    <definedName name="IQ_TEV_EBIT" hidden="1">"c1220"</definedName>
    <definedName name="IQ_TEV_EBIT_AVG" hidden="1">"c1221"</definedName>
    <definedName name="IQ_TEV_EBITDA" hidden="1">"c1222"</definedName>
    <definedName name="IQ_TEV_EBITDA_AVG" hidden="1">"c1223"</definedName>
    <definedName name="IQ_TEV_EMPLOYEE_AVG" hidden="1">"c1225"</definedName>
    <definedName name="IQ_TEV_TOTAL_REV" hidden="1">"c1226"</definedName>
    <definedName name="IQ_TEV_TOTAL_REV_AVG" hidden="1">"c1227"</definedName>
    <definedName name="IQ_TEV_UFCF" hidden="1">"c2208"</definedName>
    <definedName name="IQ_TIER_ONE_RATIO" hidden="1">"c1229"</definedName>
    <definedName name="IQ_TIME_DEP" hidden="1">"c1230"</definedName>
    <definedName name="IQ_TODAY" hidden="1">0</definedName>
    <definedName name="IQ_TOT_ADJ_INC" hidden="1">"c1616"</definedName>
    <definedName name="IQ_TOTAL_AR_BR" hidden="1">"c1231"</definedName>
    <definedName name="IQ_TOTAL_AR_REIT" hidden="1">"c1232"</definedName>
    <definedName name="IQ_TOTAL_AR_UTI" hidden="1">"c1233"</definedName>
    <definedName name="IQ_TOTAL_ASSETS" hidden="1">"c1234"</definedName>
    <definedName name="IQ_TOTAL_ASSETS_10YR_ANN_GROWTH" hidden="1">"c1235"</definedName>
    <definedName name="IQ_TOTAL_ASSETS_1YR_ANN_GROWTH" hidden="1">"c1236"</definedName>
    <definedName name="IQ_TOTAL_ASSETS_2YR_ANN_GROWTH" hidden="1">"c1237"</definedName>
    <definedName name="IQ_TOTAL_ASSETS_3YR_ANN_GROWTH" hidden="1">"c1238"</definedName>
    <definedName name="IQ_TOTAL_ASSETS_5YR_ANN_GROWTH" hidden="1">"c1239"</definedName>
    <definedName name="IQ_TOTAL_ASSETS_7YR_ANN_GROWTH" hidden="1">"c1240"</definedName>
    <definedName name="IQ_TOTAL_AVG_CE_TOTAL_AVG_ASSETS" hidden="1">"c1241"</definedName>
    <definedName name="IQ_TOTAL_AVG_EQUITY_TOTAL_AVG_ASSETS" hidden="1">"c1242"</definedName>
    <definedName name="IQ_TOTAL_CA" hidden="1">"c1243"</definedName>
    <definedName name="IQ_TOTAL_CAP" hidden="1">"c1507"</definedName>
    <definedName name="IQ_TOTAL_CAPITAL_RATIO" hidden="1">"c1244"</definedName>
    <definedName name="IQ_TOTAL_CASH_DIVID" hidden="1">"c1455"</definedName>
    <definedName name="IQ_TOTAL_CASH_FINAN" hidden="1">"c1352"</definedName>
    <definedName name="IQ_TOTAL_CASH_INVEST" hidden="1">"c1353"</definedName>
    <definedName name="IQ_TOTAL_CASH_OPER" hidden="1">"c1354"</definedName>
    <definedName name="IQ_TOTAL_CHURN" hidden="1">"c2122"</definedName>
    <definedName name="IQ_TOTAL_CL" hidden="1">"c1245"</definedName>
    <definedName name="IQ_TOTAL_COMMON" hidden="1">"c1411"</definedName>
    <definedName name="IQ_TOTAL_COMMON_EQUITY" hidden="1">"c1246"</definedName>
    <definedName name="IQ_TOTAL_CURRENT_ASSETS" hidden="1">"c1430"</definedName>
    <definedName name="IQ_TOTAL_CURRENT_LIAB" hidden="1">"c1431"</definedName>
    <definedName name="IQ_TOTAL_DEBT" hidden="1">"c1247"</definedName>
    <definedName name="IQ_TOTAL_DEBT_CAPITAL" hidden="1">"c1248"</definedName>
    <definedName name="IQ_TOTAL_DEBT_EBITDA" hidden="1">"c1249"</definedName>
    <definedName name="IQ_TOTAL_DEBT_EQUITY" hidden="1">"c1250"</definedName>
    <definedName name="IQ_TOTAL_DEBT_ISSUED" hidden="1">"c1251"</definedName>
    <definedName name="IQ_TOTAL_DEBT_ISSUED_BNK" hidden="1">"c1252"</definedName>
    <definedName name="IQ_TOTAL_DEBT_ISSUED_BR" hidden="1">"c1253"</definedName>
    <definedName name="IQ_TOTAL_DEBT_ISSUED_FIN" hidden="1">"c1254"</definedName>
    <definedName name="IQ_TOTAL_DEBT_ISSUED_REIT" hidden="1">"c1255"</definedName>
    <definedName name="IQ_TOTAL_DEBT_ISSUED_UTI" hidden="1">"c1256"</definedName>
    <definedName name="IQ_TOTAL_DEBT_ISSUES_INS" hidden="1">"c1257"</definedName>
    <definedName name="IQ_TOTAL_DEBT_OVER_EBITDA" hidden="1">"c1433"</definedName>
    <definedName name="IQ_TOTAL_DEBT_OVER_TOTAL_BV" hidden="1">"c1434"</definedName>
    <definedName name="IQ_TOTAL_DEBT_OVER_TOTAL_CAP" hidden="1">"c1432"</definedName>
    <definedName name="IQ_TOTAL_DEBT_REPAID" hidden="1">"c1258"</definedName>
    <definedName name="IQ_TOTAL_DEBT_REPAID_BNK" hidden="1">"c1259"</definedName>
    <definedName name="IQ_TOTAL_DEBT_REPAID_BR" hidden="1">"c1260"</definedName>
    <definedName name="IQ_TOTAL_DEBT_REPAID_FIN" hidden="1">"c1261"</definedName>
    <definedName name="IQ_TOTAL_DEBT_REPAID_INS" hidden="1">"c1262"</definedName>
    <definedName name="IQ_TOTAL_DEBT_REPAID_REIT" hidden="1">"c1263"</definedName>
    <definedName name="IQ_TOTAL_DEBT_REPAID_UTI" hidden="1">"c1264"</definedName>
    <definedName name="IQ_TOTAL_DEPOSITS" hidden="1">"c1265"</definedName>
    <definedName name="IQ_TOTAL_DIV_PAID_CF" hidden="1">"c1266"</definedName>
    <definedName name="IQ_TOTAL_EMPLOYEE" hidden="1">"c2141"</definedName>
    <definedName name="IQ_TOTAL_EMPLOYEES" hidden="1">"c1522"</definedName>
    <definedName name="IQ_TOTAL_EQUITY" hidden="1">"c1267"</definedName>
    <definedName name="IQ_TOTAL_EQUITY_10YR_ANN_GROWTH" hidden="1">"c1268"</definedName>
    <definedName name="IQ_TOTAL_EQUITY_1YR_ANN_GROWTH" hidden="1">"c1269"</definedName>
    <definedName name="IQ_TOTAL_EQUITY_2YR_ANN_GROWTH" hidden="1">"c1270"</definedName>
    <definedName name="IQ_TOTAL_EQUITY_3YR_ANN_GROWTH" hidden="1">"c1271"</definedName>
    <definedName name="IQ_TOTAL_EQUITY_5YR_ANN_GROWTH" hidden="1">"c1272"</definedName>
    <definedName name="IQ_TOTAL_EQUITY_7YR_ANN_GROWTH" hidden="1">"c1273"</definedName>
    <definedName name="IQ_TOTAL_EQUITY_ALLOWANCE_TOTAL_LOANS" hidden="1">"c1274"</definedName>
    <definedName name="IQ_TOTAL_INTEREST_EXP" hidden="1">"c1382"</definedName>
    <definedName name="IQ_TOTAL_INVENTORY" hidden="1">"c1385"</definedName>
    <definedName name="IQ_TOTAL_INVEST" hidden="1">"c1275"</definedName>
    <definedName name="IQ_TOTAL_LIAB" hidden="1">"c1276"</definedName>
    <definedName name="IQ_TOTAL_LIAB_BNK" hidden="1">"c1277"</definedName>
    <definedName name="IQ_TOTAL_LIAB_BR" hidden="1">"c1278"</definedName>
    <definedName name="IQ_TOTAL_LIAB_EQUITY" hidden="1">"c1279"</definedName>
    <definedName name="IQ_TOTAL_LIAB_FIN" hidden="1">"c1280"</definedName>
    <definedName name="IQ_TOTAL_LIAB_INS" hidden="1">"c1281"</definedName>
    <definedName name="IQ_TOTAL_LIAB_REIT" hidden="1">"c1282"</definedName>
    <definedName name="IQ_TOTAL_LIAB_SHAREHOLD" hidden="1">"c1435"</definedName>
    <definedName name="IQ_TOTAL_LIAB_TOTAL_ASSETS" hidden="1">"c1283"</definedName>
    <definedName name="IQ_TOTAL_LONG_DEBT" hidden="1">"c1617"</definedName>
    <definedName name="IQ_TOTAL_NON_REC" hidden="1">"c1444"</definedName>
    <definedName name="IQ_TOTAL_OPER_EXP_BR" hidden="1">"c1284"</definedName>
    <definedName name="IQ_TOTAL_OPER_EXP_FIN" hidden="1">"c1285"</definedName>
    <definedName name="IQ_TOTAL_OPER_EXP_INS" hidden="1">"c1286"</definedName>
    <definedName name="IQ_TOTAL_OPER_EXP_REIT" hidden="1">"c1287"</definedName>
    <definedName name="IQ_TOTAL_OPER_EXP_UTI" hidden="1">"c1288"</definedName>
    <definedName name="IQ_TOTAL_OPER_EXPEN" hidden="1">"c1445"</definedName>
    <definedName name="IQ_TOTAL_OTHER_OPER" hidden="1">"c1289"</definedName>
    <definedName name="IQ_TOTAL_OUTSTANDING_BS_DATE" hidden="1">"c1022"</definedName>
    <definedName name="IQ_TOTAL_OUTSTANDING_FILING_DATE" hidden="1">"c2107"</definedName>
    <definedName name="IQ_TOTAL_PENSION_ASSETS" hidden="1">"c1290"</definedName>
    <definedName name="IQ_TOTAL_PENSION_EXP" hidden="1">"c1291"</definedName>
    <definedName name="IQ_TOTAL_PROVED_RESERVES_OIL" hidden="1">"c2040"</definedName>
    <definedName name="IQ_TOTAL_RECEIV" hidden="1">"c1293"</definedName>
    <definedName name="IQ_TOTAL_REV" hidden="1">"c1294"</definedName>
    <definedName name="IQ_TOTAL_REV_10YR_ANN_GROWTH" hidden="1">"c1295"</definedName>
    <definedName name="IQ_TOTAL_REV_1YR_ANN_GROWTH" hidden="1">"c1296"</definedName>
    <definedName name="IQ_TOTAL_REV_2YR_ANN_GROWTH" hidden="1">"c1297"</definedName>
    <definedName name="IQ_TOTAL_REV_3YR_ANN_GROWTH" hidden="1">"c1298"</definedName>
    <definedName name="IQ_TOTAL_REV_5YR_ANN_GROWTH" hidden="1">"c1299"</definedName>
    <definedName name="IQ_TOTAL_REV_7YR_ANN_GROWTH" hidden="1">"c1300"</definedName>
    <definedName name="IQ_TOTAL_REV_AS_REPORTED" hidden="1">"c1301"</definedName>
    <definedName name="IQ_TOTAL_REV_BNK" hidden="1">"c1302"</definedName>
    <definedName name="IQ_TOTAL_REV_BR" hidden="1">"c1303"</definedName>
    <definedName name="IQ_TOTAL_REV_EMPLOYEE" hidden="1">"c1304"</definedName>
    <definedName name="IQ_TOTAL_REV_FIN" hidden="1">"c1305"</definedName>
    <definedName name="IQ_TOTAL_REV_INS" hidden="1">"c1306"</definedName>
    <definedName name="IQ_TOTAL_REV_REIT" hidden="1">"c1307"</definedName>
    <definedName name="IQ_TOTAL_REV_SHARE" hidden="1">"c1912"</definedName>
    <definedName name="IQ_TOTAL_REV_UTI" hidden="1">"c1308"</definedName>
    <definedName name="IQ_TOTAL_REVENUE" hidden="1">"c1436"</definedName>
    <definedName name="IQ_TOTAL_SPECIAL" hidden="1">"c1618"</definedName>
    <definedName name="IQ_TOTAL_ST_BORROW" hidden="1">"c1424"</definedName>
    <definedName name="IQ_TOTAL_SUBS" hidden="1">"c2119"</definedName>
    <definedName name="IQ_TOTAL_UNUSUAL" hidden="1">"c1508"</definedName>
    <definedName name="IQ_TRADE_AR" hidden="1">"c1345"</definedName>
    <definedName name="IQ_TRADE_PRINCIPAL" hidden="1">"c1309"</definedName>
    <definedName name="IQ_TRADING_ASSETS" hidden="1">"c1310"</definedName>
    <definedName name="IQ_TRADING_CURRENCY" hidden="1">"c2212"</definedName>
    <definedName name="IQ_TREASURY" hidden="1">"c1311"</definedName>
    <definedName name="IQ_TREASURY_OTHER_EQUITY" hidden="1">"c1312"</definedName>
    <definedName name="IQ_TREASURY_OTHER_EQUITY_BNK" hidden="1">"c1313"</definedName>
    <definedName name="IQ_TREASURY_OTHER_EQUITY_BR" hidden="1">"c1314"</definedName>
    <definedName name="IQ_TREASURY_OTHER_EQUITY_FIN" hidden="1">"c1315"</definedName>
    <definedName name="IQ_TREASURY_OTHER_EQUITY_INS" hidden="1">"c1316"</definedName>
    <definedName name="IQ_TREASURY_OTHER_EQUITY_REIT" hidden="1">"c1317"</definedName>
    <definedName name="IQ_TREASURY_OTHER_EQUITY_UTI" hidden="1">"c1318"</definedName>
    <definedName name="IQ_TREASURY_STOCK" hidden="1">"c1438"</definedName>
    <definedName name="IQ_TRUST_INC" hidden="1">"c1319"</definedName>
    <definedName name="IQ_TRUST_PREF" hidden="1">"c1320"</definedName>
    <definedName name="IQ_UFCF_10YR_ANN_GROWTH" hidden="1">"c1948"</definedName>
    <definedName name="IQ_UFCF_1YR_ANN_GROWTH" hidden="1">"c1943"</definedName>
    <definedName name="IQ_UFCF_2YR_ANN_GROWTH" hidden="1">"c1944"</definedName>
    <definedName name="IQ_UFCF_3YR_ANN_GROWTH" hidden="1">"c1945"</definedName>
    <definedName name="IQ_UFCF_5YR_ANN_GROWTH" hidden="1">"c1946"</definedName>
    <definedName name="IQ_UFCF_7YR_ANN_GROWTH" hidden="1">"c1947"</definedName>
    <definedName name="IQ_UFCF_MARGIN" hidden="1">"c1962"</definedName>
    <definedName name="IQ_UNEARN_PREMIUM" hidden="1">"c1321"</definedName>
    <definedName name="IQ_UNEARN_REV_CURRENT" hidden="1">"c1322"</definedName>
    <definedName name="IQ_UNEARN_REV_CURRENT_BNK" hidden="1">"c1323"</definedName>
    <definedName name="IQ_UNEARN_REV_CURRENT_BR" hidden="1">"c1324"</definedName>
    <definedName name="IQ_UNEARN_REV_CURRENT_FIN" hidden="1">"c1325"</definedName>
    <definedName name="IQ_UNEARN_REV_CURRENT_INS" hidden="1">"c1326"</definedName>
    <definedName name="IQ_UNEARN_REV_CURRENT_REIT" hidden="1">"c1327"</definedName>
    <definedName name="IQ_UNEARN_REV_CURRENT_UTI" hidden="1">"c1328"</definedName>
    <definedName name="IQ_UNEARN_REV_LT" hidden="1">"c1329"</definedName>
    <definedName name="IQ_UNLEVERED_FCF" hidden="1">"c1908"</definedName>
    <definedName name="IQ_UNPAID_CLAIMS" hidden="1">"c1330"</definedName>
    <definedName name="IQ_UNREALIZED_GAIN" hidden="1">"c1619"</definedName>
    <definedName name="IQ_UNUSUAL_EXP" hidden="1">"c1456"</definedName>
    <definedName name="IQ_US_GAAP" hidden="1">"c1331"</definedName>
    <definedName name="IQ_UTIL_PPE_NET" hidden="1">"c1620"</definedName>
    <definedName name="IQ_UTIL_REV" hidden="1">"c2091"</definedName>
    <definedName name="IQ_UV_PENSION_LIAB" hidden="1">"c1332"</definedName>
    <definedName name="IQ_VALUE_TRADED_LAST_3MTH" hidden="1">"c1530"</definedName>
    <definedName name="IQ_VALUE_TRADED_LAST_6MTH" hidden="1">"c1531"</definedName>
    <definedName name="IQ_VALUE_TRADED_LAST_MTH" hidden="1">"c1529"</definedName>
    <definedName name="IQ_VALUE_TRADED_LAST_WK" hidden="1">"c1528"</definedName>
    <definedName name="IQ_VALUE_TRADED_LAST_YR" hidden="1">"c1532"</definedName>
    <definedName name="IQ_VOL_LAST_3MTH" hidden="1">"c1525"</definedName>
    <definedName name="IQ_VOL_LAST_6MTH" hidden="1">"c1526"</definedName>
    <definedName name="IQ_VOL_LAST_MTH" hidden="1">"c1524"</definedName>
    <definedName name="IQ_VOL_LAST_WK" hidden="1">"c1523"</definedName>
    <definedName name="IQ_VOL_LAST_YR" hidden="1">"c1527"</definedName>
    <definedName name="IQ_VOLUME" hidden="1">"c1333"</definedName>
    <definedName name="IQ_WEIGHTED_AVG_PRICE" hidden="1">"c1334"</definedName>
    <definedName name="IQ_WIP_INV" hidden="1">"c1335"</definedName>
    <definedName name="IQ_WORKMEN_WRITTEN" hidden="1">"c1336"</definedName>
    <definedName name="IQ_XDIV_DATE" hidden="1">"c2203"</definedName>
    <definedName name="IQ_YEARHIGH" hidden="1">"c1337"</definedName>
    <definedName name="IQ_YEARLOW" hidden="1">"c1338"</definedName>
    <definedName name="IQ_YTD" hidden="1">3000</definedName>
    <definedName name="IQ_YTW" hidden="1">"c2163"</definedName>
    <definedName name="IQ_YTW_DATE" hidden="1">"c2164"</definedName>
    <definedName name="IQ_YTW_DATE_TYPE" hidden="1">"c2165"</definedName>
    <definedName name="IQ_Z_SCORE" hidden="1">"c1339"</definedName>
    <definedName name="ir">#REF!</definedName>
    <definedName name="IsColHidden" hidden="1">FALSE</definedName>
    <definedName name="IsLTMColHidden" hidden="1">FALSE</definedName>
    <definedName name="IsSecureRevolver" hidden="1">#REF!</definedName>
    <definedName name="IsSecureSenior1" hidden="1">#REF!</definedName>
    <definedName name="IsSecureSenior2" hidden="1">#REF!</definedName>
    <definedName name="IsSecureSenior3" hidden="1">#REF!</definedName>
    <definedName name="IsSecureSenior4" hidden="1">#REF!</definedName>
    <definedName name="IsSecureSenior5" hidden="1">#REF!</definedName>
    <definedName name="IsSecureSenior6" hidden="1">#REF!</definedName>
    <definedName name="IsSecureSenior7" hidden="1">#REF!</definedName>
    <definedName name="it.">#REF!</definedName>
    <definedName name="ITEM">#REF!</definedName>
    <definedName name="ITEM___1.0">#REF!</definedName>
    <definedName name="ITEM_1.1">#REF!</definedName>
    <definedName name="ITEM_1.1.1">#REF!</definedName>
    <definedName name="ITEM_1.1.2">#REF!</definedName>
    <definedName name="ITEM_1.2.1">#REF!</definedName>
    <definedName name="ITEM_1.3.1">#REF!</definedName>
    <definedName name="ITEM_1.3.2">#REF!</definedName>
    <definedName name="ITEM_1.3.3">#REF!</definedName>
    <definedName name="ITEM_1.3.4">#REF!</definedName>
    <definedName name="ITEM_1.4">#REF!</definedName>
    <definedName name="ITEM_1.4.1">#REF!</definedName>
    <definedName name="ITEM_1.4.2">#REF!</definedName>
    <definedName name="ITEM_1.4.3">#REF!</definedName>
    <definedName name="ITEM_1.4.4">#REF!</definedName>
    <definedName name="ITEM_1.5">#REF!</definedName>
    <definedName name="ITEM_1.6.1">#REF!</definedName>
    <definedName name="ITEM_1.6.2">#REF!</definedName>
    <definedName name="ITEM_1.7.1">#REF!</definedName>
    <definedName name="ITEM_1.7.2">#REF!</definedName>
    <definedName name="ITEM_1.8">#REF!</definedName>
    <definedName name="ITEM_1_FILTRO">#REF!</definedName>
    <definedName name="ITEM_2">#REF!</definedName>
    <definedName name="ITEM_2.11">#REF!</definedName>
    <definedName name="ITEM_2.7">#REF!</definedName>
    <definedName name="ITEM_3.1">#REF!</definedName>
    <definedName name="ITEM_3.11">#REF!</definedName>
    <definedName name="ITEM_3.12">#REF!</definedName>
    <definedName name="ITEM_3.13">#REF!</definedName>
    <definedName name="ITEM_3.14">#REF!</definedName>
    <definedName name="ITEM_3.15">#REF!</definedName>
    <definedName name="ITEM_3_FILTRO">#REF!</definedName>
    <definedName name="ITEM_4">#REF!</definedName>
    <definedName name="ITEM_4_FILTRO">#REF!</definedName>
    <definedName name="ITEM_5">#REF!</definedName>
    <definedName name="ITEM_5_FILTRO">#REF!</definedName>
    <definedName name="ITEM_6.2">#REF!</definedName>
    <definedName name="ITEM_6.3">#REF!</definedName>
    <definedName name="ITEM_6.4">#REF!</definedName>
    <definedName name="ITEM_6.5">#REF!</definedName>
    <definedName name="ITEM_6.6">#REF!</definedName>
    <definedName name="ITEM_6.7">#REF!</definedName>
    <definedName name="ITEM_6.8">#REF!</definedName>
    <definedName name="ITEM_6.9">#REF!</definedName>
    <definedName name="ITEM_6_FILTRO">#REF!</definedName>
    <definedName name="ITEM_7">#REF!</definedName>
    <definedName name="ITEM_8">#REF!</definedName>
    <definedName name="ITEM_9">#REF!</definedName>
    <definedName name="ITEM_COD45">#REF!</definedName>
    <definedName name="item_exccon">#REF!</definedName>
    <definedName name="ITEM_INST_2">#REF!</definedName>
    <definedName name="ITEM_INST_3">#REF!</definedName>
    <definedName name="ITEM_MEDID">#REF!</definedName>
    <definedName name="Item_number">#REF!</definedName>
    <definedName name="ITEM_REDU">#REF!</definedName>
    <definedName name="ITEM_SIFON">#REF!</definedName>
    <definedName name="ITEM_TEE_3_2">#REF!</definedName>
    <definedName name="ITEM_TEE_4X4">#REF!</definedName>
    <definedName name="ITEM_TEFLON">#REF!</definedName>
    <definedName name="ITEM_VENTO">#REF!</definedName>
    <definedName name="ITEM1">#REF!</definedName>
    <definedName name="ITEM15">#REF!</definedName>
    <definedName name="ITEM2">#REF!</definedName>
    <definedName name="ITEM2.10">[88]APU!$E$14843</definedName>
    <definedName name="ITEM2.11">[88]APU!$E$14904</definedName>
    <definedName name="ITEM2.12">[88]APU!$E$14965</definedName>
    <definedName name="ITEM3">#REF!</definedName>
    <definedName name="ITEM3.15">[88]APU!$E$8621</definedName>
    <definedName name="ITEM3.16">[88]APU!$E$8682</definedName>
    <definedName name="ITEM3.17">[88]APU!$E$8743</definedName>
    <definedName name="ITEM3.18">[88]APU!$E$8804</definedName>
    <definedName name="ITEM3.19">[88]APU!$E$8865</definedName>
    <definedName name="ITEM3.20">[88]APU!$E$8926</definedName>
    <definedName name="ITEM3.21">[88]APU!$E$11915</definedName>
    <definedName name="ITEM3.22">[88]APU!$E$14477</definedName>
    <definedName name="ITEM3.23">[88]APU!$E$15087</definedName>
    <definedName name="ITEM4.20">[88]APU!$E$9170</definedName>
    <definedName name="ITEM4.21">[88]APU!$E$9231</definedName>
    <definedName name="ITEM4.22">[88]APU!$E$9292</definedName>
    <definedName name="ITEM4.23">[88]APU!$E$9353</definedName>
    <definedName name="ITEM4.24">[88]APU!$E$9414</definedName>
    <definedName name="ITEM4.25">[88]APU!$E$9475</definedName>
    <definedName name="ITEM4.26">[88]APU!$E$9536</definedName>
    <definedName name="ITEM4.27">[88]APU!$E$9597</definedName>
    <definedName name="ITEM4.28">[88]APU!$E$9658</definedName>
    <definedName name="ITEM4.29">[88]APU!$E$9719</definedName>
    <definedName name="ITEM4.30">[88]APU!$E$9780</definedName>
    <definedName name="ITEM4.31">[88]APU!$E$9841</definedName>
    <definedName name="ITEM4.32">[88]APU!$E$9902</definedName>
    <definedName name="ITEM4.33">[88]APU!$E$9963</definedName>
    <definedName name="ITEM4.34">[88]APU!$E$10024</definedName>
    <definedName name="ITEM4.35">[88]APU!$E$11549</definedName>
    <definedName name="ITEM4.36">[88]APU!$E$11610</definedName>
    <definedName name="ITEM4.37">[88]APU!$E$15941</definedName>
    <definedName name="ITEM4.38">[88]APU!$E$15148</definedName>
    <definedName name="ITEM4.39">[88]APU!$E$14233</definedName>
    <definedName name="ITEM4.40">[88]APU!$E$14294</definedName>
    <definedName name="ITEM4.41">[88]APU!$E$14355</definedName>
    <definedName name="ITEM4.42">[88]APU!$E$14416</definedName>
    <definedName name="ITEM4.43">[88]APU!$E$14538</definedName>
    <definedName name="ITEM4.44">[88]APU!$E$16002</definedName>
    <definedName name="ITEM4.45">[88]APU!$E$16063</definedName>
    <definedName name="ITEM4.46">[88]APU!$E$14660</definedName>
    <definedName name="ITEM5.100">[88]APU!$E$12403</definedName>
    <definedName name="ITEM5.101">[88]APU!$E$12464</definedName>
    <definedName name="ITEM5.104">[88]APU!$E$12525</definedName>
    <definedName name="ITEM5.105">[88]APU!$E$12586</definedName>
    <definedName name="ITEM5.106">[88]APU!$E$12647</definedName>
    <definedName name="ITEM5.107">[88]APU!$E$12708</definedName>
    <definedName name="ITEM5.108">[88]APU!$E$12769</definedName>
    <definedName name="ITEM5.109">[88]APU!$E$12830</definedName>
    <definedName name="ITEM5.111">[88]APU!$E$12891</definedName>
    <definedName name="ITEM5.112">[88]APU!$E$12952</definedName>
    <definedName name="ITEM5.113">[88]APU!$E$14721</definedName>
    <definedName name="ITEM5.114">[88]APU!$E$14782</definedName>
    <definedName name="ITEM5.115">[88]APU!$E$15026</definedName>
    <definedName name="ITEM5.53">[88]APU!$E$10085</definedName>
    <definedName name="ITEM5.54">[88]APU!$E$10146</definedName>
    <definedName name="ITEM5.55">[88]APU!$E$10207</definedName>
    <definedName name="ITEM5.56">[88]APU!$E$10268</definedName>
    <definedName name="ITEM5.57">[88]APU!$E$10329</definedName>
    <definedName name="ITEM5.58">[88]APU!$E$10390</definedName>
    <definedName name="ITEM5.59">[88]APU!$E$10451</definedName>
    <definedName name="ITEM5.60">[88]APU!$E$10512</definedName>
    <definedName name="ITEM5.61">[88]APU!$E$10573</definedName>
    <definedName name="ITEM5.62">[88]APU!$E$10634</definedName>
    <definedName name="ITEM5.63">[88]APU!$E$10695</definedName>
    <definedName name="ITEM5.64">[88]APU!$E$10756</definedName>
    <definedName name="ITEM5.65">[88]APU!$E$10817</definedName>
    <definedName name="ITEM5.66">[88]APU!$E$10878</definedName>
    <definedName name="ITEM5.67">[88]APU!$E$10939</definedName>
    <definedName name="ITEM5.68">[88]APU!$E$11000</definedName>
    <definedName name="ITEM5.69">[88]APU!$E$11061</definedName>
    <definedName name="ITEM5.70">[88]APU!$E$11122</definedName>
    <definedName name="ITEM5.71">[88]APU!$E$11183</definedName>
    <definedName name="ITEM5.72">[88]APU!$E$11976</definedName>
    <definedName name="ITEM5.73">[88]APU!$E$12037</definedName>
    <definedName name="ITEM5.74">[88]APU!$E$12098</definedName>
    <definedName name="ITEM5.77">[88]APU!$E$12159</definedName>
    <definedName name="ITEM5.78">[88]APU!$E$12281</definedName>
    <definedName name="ITEM5.79">[88]APU!$E$12342</definedName>
    <definedName name="ITEM5.80">[88]APU!$E$12220</definedName>
    <definedName name="ITEM5.82">[88]APU!$E$13989</definedName>
    <definedName name="ITEM5.83">[88]APU!$E$14050</definedName>
    <definedName name="ITEM5.84">[88]APU!$E$13318</definedName>
    <definedName name="ITEM5.85">[88]APU!$E$13379</definedName>
    <definedName name="ITEM5.86">[88]APU!$E$13440</definedName>
    <definedName name="ITEM5.87">[88]APU!$E$13501</definedName>
    <definedName name="ITEM5.88">[88]APU!$E$13562</definedName>
    <definedName name="ITEM5.89">[88]APU!$E$13623</definedName>
    <definedName name="ITEM5.90">[88]APU!$E$13684</definedName>
    <definedName name="ITEM5.91">[88]APU!$E$13745</definedName>
    <definedName name="ITEM5.92">[88]APU!$E$13806</definedName>
    <definedName name="ITEM5.93">[88]APU!$E$13867</definedName>
    <definedName name="ITEM5.94">[88]APU!$E$13928</definedName>
    <definedName name="ITEM5.95">[88]APU!$E$13013</definedName>
    <definedName name="ITEM5.96">[88]APU!$E$13074</definedName>
    <definedName name="ITEM5.97">[88]APU!$E$13135</definedName>
    <definedName name="ITEM5.98">[88]APU!$E$13196</definedName>
    <definedName name="ITEM5.99">[88]APU!$E$13257</definedName>
    <definedName name="ITEM521">[82]ITEMS!$A$522</definedName>
    <definedName name="ITEM6.1">#REF!</definedName>
    <definedName name="ITEM7.1">[88]APU!$E$7589</definedName>
    <definedName name="ITEM7.10">[88]APU!$E$8138</definedName>
    <definedName name="ITEM7.11">[88]APU!$E$8199</definedName>
    <definedName name="ITEM7.12">[88]APU!$E$8259</definedName>
    <definedName name="ITEM7.13">[88]APU!$E$8320</definedName>
    <definedName name="ITEM7.14">[88]APU!$E$8381</definedName>
    <definedName name="ITEM7.15">[88]APU!$E$8442</definedName>
    <definedName name="ITEM7.16">[88]APU!$E$8560</definedName>
    <definedName name="ITEM7.17">[88]APU!$E$11244</definedName>
    <definedName name="ITEM7.18">[88]APU!$E$11305</definedName>
    <definedName name="ITEM7.19">[88]APU!$E$11366</definedName>
    <definedName name="ITEM7.2">[88]APU!$E$7650</definedName>
    <definedName name="ITEM7.20">[88]APU!$E$11427</definedName>
    <definedName name="ITEM7.21">[88]APU!$E$11488</definedName>
    <definedName name="ITEM7.22">[88]APU!$E$11671</definedName>
    <definedName name="ITEM7.23">[88]APU!$E$11732</definedName>
    <definedName name="ITEM7.24">[88]APU!$E$14599</definedName>
    <definedName name="ITEM7.25">[88]APU!$E$15209</definedName>
    <definedName name="ITEM7.26">[88]APU!$E$15270</definedName>
    <definedName name="ITEM7.27">[88]APU!$E$15331</definedName>
    <definedName name="ITEM7.28">[88]APU!$E$15392</definedName>
    <definedName name="ITEM7.29">[88]APU!$E$15453</definedName>
    <definedName name="ITEM7.3">[88]APU!$E$7711</definedName>
    <definedName name="ITEM7.30">[88]APU!$E$15514</definedName>
    <definedName name="ITEM7.31">[88]APU!$E$15575</definedName>
    <definedName name="ITEM7.32">[88]APU!$E$15636</definedName>
    <definedName name="ITEM7.33">[88]APU!$E$15697</definedName>
    <definedName name="ITEM7.34">[88]APU!$E$15758</definedName>
    <definedName name="ITEM7.35">[88]APU!$E$15819</definedName>
    <definedName name="ITEM7.4">[88]APU!$E$7772</definedName>
    <definedName name="ITEM7.5">[88]APU!$E$7833</definedName>
    <definedName name="ITEM7.6">[88]APU!$E$7894</definedName>
    <definedName name="ITEM7.7">[88]APU!$E$7955</definedName>
    <definedName name="ITEM7.8">[88]APU!$E$8016</definedName>
    <definedName name="ITEM7.9">[88]APU!$E$8077</definedName>
    <definedName name="ITEMCOD90">#REF!</definedName>
    <definedName name="ItemCodos">#REF!</definedName>
    <definedName name="ITEN_2_FILTRO">#REF!</definedName>
    <definedName name="ITENM_DOMIC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[16]Gastos!#REF!</definedName>
    <definedName name="iyuiuyi" hidden="1">{"via1",#N/A,TRUE,"general";"via2",#N/A,TRUE,"general";"via3",#N/A,TRUE,"general"}</definedName>
    <definedName name="j">#REF!</definedName>
    <definedName name="Ja">#REF!</definedName>
    <definedName name="JACK_RYAN">#REF!</definedName>
    <definedName name="jan02a">#REF!</definedName>
    <definedName name="Jb">#REF!</definedName>
    <definedName name="Jc">#REF!</definedName>
    <definedName name="Jd">#REF!</definedName>
    <definedName name="JDFKLASJ">#REF!</definedName>
    <definedName name="jdh" hidden="1">{"TAB1",#N/A,TRUE,"GENERAL";"TAB2",#N/A,TRUE,"GENERAL";"TAB3",#N/A,TRUE,"GENERAL";"TAB4",#N/A,TRUE,"GENERAL";"TAB5",#N/A,TRUE,"GENERAL"}</definedName>
    <definedName name="Je">#REF!</definedName>
    <definedName name="jeytj" hidden="1">{"TAB1",#N/A,TRUE,"GENERAL";"TAB2",#N/A,TRUE,"GENERAL";"TAB3",#N/A,TRUE,"GENERAL";"TAB4",#N/A,TRUE,"GENERAL";"TAB5",#N/A,TRUE,"GENERAL"}</definedName>
    <definedName name="Jf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#REF!</definedName>
    <definedName name="jjfq" hidden="1">{"via1",#N/A,TRUE,"general";"via2",#N/A,TRUE,"general";"via3",#N/A,TRUE,"general"}</definedName>
    <definedName name="jjj">#REF!</definedName>
    <definedName name="jjjhjddfg" hidden="1">{"via1",#N/A,TRUE,"general";"via2",#N/A,TRUE,"general";"via3",#N/A,TRUE,"general"}</definedName>
    <definedName name="jjjjjjjjjjjjjjj">#REF!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">#REF!</definedName>
    <definedName name="jkjh">#REF!</definedName>
    <definedName name="jkk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klj" hidden="1">#REF!</definedName>
    <definedName name="jn">#REF!</definedName>
    <definedName name="jñ">#REF!</definedName>
    <definedName name="jo">#REF!</definedName>
    <definedName name="Job_number">#REF!</definedName>
    <definedName name="JobNo">#REF!</definedName>
    <definedName name="Jornal">[34]Jornal!$A$12:$I$31</definedName>
    <definedName name="jose">#REF!</definedName>
    <definedName name="JRYJ" hidden="1">{"via1",#N/A,TRUE,"general";"via2",#N/A,TRUE,"general";"via3",#N/A,TRUE,"general"}</definedName>
    <definedName name="jt">#REF!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l00">[16]Dólar!#REF!</definedName>
    <definedName name="JulAgo">'[94]Jul-Ago'!$A$12:$H$29</definedName>
    <definedName name="JulAgo_C">'[123]Jul-Ago'!$A$30:$H$45</definedName>
    <definedName name="jun">#REF!</definedName>
    <definedName name="jun00">[16]Dólar!#REF!</definedName>
    <definedName name="JUNE3">#REF!</definedName>
    <definedName name="junebs">#REF!</definedName>
    <definedName name="juneint">#REF!</definedName>
    <definedName name="juneint1">#REF!</definedName>
    <definedName name="juneint2">#REF!</definedName>
    <definedName name="JUNEINT3">#REF!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">#REF!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aren">'[80]2008 Capital Budget'!$E$2:$E$171,'[80]2008 Capital Budget'!$E$171:$E$172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itCarretera">#REF!</definedName>
    <definedName name="KitCarreteraCostos">#REF!</definedName>
    <definedName name="Kiunga_Elec">[108]Inputs!$J$26</definedName>
    <definedName name="KJH">#REF!</definedName>
    <definedName name="kjhkd" hidden="1">{"via1",#N/A,TRUE,"general";"via2",#N/A,TRUE,"general";"via3",#N/A,TRUE,"general"}</definedName>
    <definedName name="kjk" hidden="1">{"via1",#N/A,TRUE,"general";"via2",#N/A,TRUE,"general";"via3",#N/A,TRUE,"general"}</definedName>
    <definedName name="kjkjk">#REF!</definedName>
    <definedName name="kjljkl">#REF!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kkkkkk">#REF!</definedName>
    <definedName name="kkkkkkkk">#REF!</definedName>
    <definedName name="kkkkkkkkkkk">#REF!</definedName>
    <definedName name="KL">#REF!</definedName>
    <definedName name="KLJKLMDS">[8]Sábana!#REF!</definedName>
    <definedName name="kñy">#REF!</definedName>
    <definedName name="ko">[124]items!$C$4:$J$247</definedName>
    <definedName name="krtrk" hidden="1">{"via1",#N/A,TRUE,"general";"via2",#N/A,TRUE,"general";"via3",#N/A,TRUE,"general"}</definedName>
    <definedName name="KTES_AL">#REF!</definedName>
    <definedName name="KU">[100]TABLAS!$D$252:$D$256</definedName>
    <definedName name="kuh">#REF!</definedName>
    <definedName name="kuy">#REF!</definedName>
    <definedName name="kyr" hidden="1">{"TAB1",#N/A,TRUE,"GENERAL";"TAB2",#N/A,TRUE,"GENERAL";"TAB3",#N/A,TRUE,"GENERAL";"TAB4",#N/A,TRUE,"GENERAL";"TAB5",#N/A,TRUE,"GENERAL"}</definedName>
    <definedName name="L">[23]CALCULO!#REF!</definedName>
    <definedName name="La">#REF!</definedName>
    <definedName name="Labour">[77]Constants!$B$10</definedName>
    <definedName name="Lamina_superboard">'[28]LISTADO DE MATERIALES Y EQUIPOS'!$B$99</definedName>
    <definedName name="lasd">#REF!</definedName>
    <definedName name="Lb">#REF!</definedName>
    <definedName name="Ld">#REF!</definedName>
    <definedName name="Le">#REF!</definedName>
    <definedName name="Lechada_juntas">'[28]LISTADO DE MATERIALES Y EQUIPOS'!$B$67</definedName>
    <definedName name="Left_Header" hidden="1">#REF!</definedName>
    <definedName name="lev0.1">#REF!</definedName>
    <definedName name="Lf">#REF!</definedName>
    <definedName name="Lh">#REF!</definedName>
    <definedName name="Li">#REF!</definedName>
    <definedName name="lia">#REF!</definedName>
    <definedName name="LICITACION">#REF!</definedName>
    <definedName name="LIDA">'[22]Base Datos'!$B$130</definedName>
    <definedName name="lides">#REF!</definedName>
    <definedName name="LIGBOQ">#REF!</definedName>
    <definedName name="LIGGARDE">#REF!</definedName>
    <definedName name="LIGRECAP">#REF!</definedName>
    <definedName name="LIGTITRE">#REF!</definedName>
    <definedName name="LIJA">'[28]LISTADO DE MATERIALES Y EQUIPOS'!$B$108</definedName>
    <definedName name="LIJOIJOI">#REF!</definedName>
    <definedName name="LIMATESA">#REF!</definedName>
    <definedName name="limcount" hidden="1">1</definedName>
    <definedName name="LINA">#REF!</definedName>
    <definedName name="Liner_Bolts">'[108]Fixed Plant Maintenance'!$C$12:$AA$32</definedName>
    <definedName name="Liquor.SG">#REF!</definedName>
    <definedName name="LisaCodSAO">#REF!</definedName>
    <definedName name="LIST">#REF!</definedName>
    <definedName name="LISTA">#REF!</definedName>
    <definedName name="Lista_Mater">#REF!</definedName>
    <definedName name="Lista_MO">#REF!</definedName>
    <definedName name="lista1">[125]Hoja2!$A$2:$A$6</definedName>
    <definedName name="LISTA2">'[126]LISTA DE PRECIOS'!$A$4:$A$26</definedName>
    <definedName name="lista3">[125]Hoja2!$C$2:$C$5</definedName>
    <definedName name="Listacanti">#REF!</definedName>
    <definedName name="ListaCantidad">#REF!</definedName>
    <definedName name="ListaItem">#REF!</definedName>
    <definedName name="ListaUni">[127]TOTALES!$D$7:$D$654</definedName>
    <definedName name="Liston_2x2">'[28]LISTADO DE MATERIALES Y EQUIPOS'!$B$25</definedName>
    <definedName name="LISTON_DE_2X4X15">#REF!</definedName>
    <definedName name="LISTON2">[128]PRECIOS!$B$90</definedName>
    <definedName name="LISTON2x4x15">[128]PRECIOS!$B$45</definedName>
    <definedName name="liuoo" hidden="1">{"TAB1",#N/A,TRUE,"GENERAL";"TAB2",#N/A,TRUE,"GENERAL";"TAB3",#N/A,TRUE,"GENERAL";"TAB4",#N/A,TRUE,"GENERAL";"TAB5",#N/A,TRUE,"GENERAL"}</definedName>
    <definedName name="Lj">#REF!</definedName>
    <definedName name="Lk">#REF!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kkl">#REF!</definedName>
    <definedName name="ll">#REF!</definedName>
    <definedName name="ll_1">NA()</definedName>
    <definedName name="ll_11">NA()</definedName>
    <definedName name="ll_12">NA()</definedName>
    <definedName name="ll_6">NA()</definedName>
    <definedName name="ll_7">NA()</definedName>
    <definedName name="ll_8">NA()</definedName>
    <definedName name="ll_9">NA()</definedName>
    <definedName name="LLAVE_DE_CHORRO_1_2">#REF!</definedName>
    <definedName name="LLAVE_DE_PASO_1_2">#REF!</definedName>
    <definedName name="LLC_north_perc">50</definedName>
    <definedName name="LLC_south_perc">100</definedName>
    <definedName name="lll">#REF!</definedName>
    <definedName name="llll">#REF!</definedName>
    <definedName name="lllllh" hidden="1">{"via1",#N/A,TRUE,"general";"via2",#N/A,TRUE,"general";"via3",#N/A,TRUE,"general"}</definedName>
    <definedName name="lllllllllll">#REF!</definedName>
    <definedName name="lllllllo" hidden="1">{"via1",#N/A,TRUE,"general";"via2",#N/A,TRUE,"general";"via3",#N/A,TRUE,"general"}</definedName>
    <definedName name="LLUVIA">#REF!</definedName>
    <definedName name="LM">#REF!</definedName>
    <definedName name="lmf">'[51]BASE DE DATOS ORIG'!#REF!</definedName>
    <definedName name="LMO">[19]MO!$A$2:$A$188</definedName>
    <definedName name="Ln">#REF!</definedName>
    <definedName name="LngCantVehic">#REF!</definedName>
    <definedName name="LngKilometrajeAnno">#REF!</definedName>
    <definedName name="LngKilometrajeAno">#REF!</definedName>
    <definedName name="LngNumPeriodosGracia">#REF!</definedName>
    <definedName name="LngPickupKilometros">#REF!</definedName>
    <definedName name="LngPlazoRenting">#REF!</definedName>
    <definedName name="LngTiempoDepreciarMeses">#REF!</definedName>
    <definedName name="Lñ">#REF!</definedName>
    <definedName name="LÑP">#REF!</definedName>
    <definedName name="Lo">#REF!</definedName>
    <definedName name="LOCA" localSheetId="1">[5]!absc</definedName>
    <definedName name="LOCA" localSheetId="2">[5]!absc</definedName>
    <definedName name="LOCA" localSheetId="3">[5]!absc</definedName>
    <definedName name="LOCA" localSheetId="0">[5]!absc</definedName>
    <definedName name="LOCA">[5]!absc</definedName>
    <definedName name="LOCA1" localSheetId="1">[5]!absc</definedName>
    <definedName name="LOCA1" localSheetId="2">[5]!absc</definedName>
    <definedName name="LOCA1" localSheetId="3">[5]!absc</definedName>
    <definedName name="LOCA1" localSheetId="0">[5]!absc</definedName>
    <definedName name="LOCA1">[5]!absc</definedName>
    <definedName name="LOCALIZACION">#REF!</definedName>
    <definedName name="LOCALIZACIÓN_Y_REPLANTEO._ESTRUCTURAS">[96]INDICE!#REF!</definedName>
    <definedName name="LOCALIZACIÓN_Y_REPLANTEO._ESTRUCTURAS_1">NA()</definedName>
    <definedName name="LOCALIZACIÓN_Y_REPLANTEO._ESTRUCTURAS_10">NA()</definedName>
    <definedName name="LOCALIZACIÓN_Y_REPLANTEO._ESTRUCTURAS_11">NA()</definedName>
    <definedName name="LOCALIZACIÓN_Y_REPLANTEO._ESTRUCTURAS_12">NA()</definedName>
    <definedName name="LOCALIZACIÓN_Y_REPLANTEO._ESTRUCTURAS_2">NA()</definedName>
    <definedName name="LOCALIZACIÓN_Y_REPLANTEO._ESTRUCTURAS_3">NA()</definedName>
    <definedName name="LOCALIZACIÓN_Y_REPLANTEO._ESTRUCTURAS_4">NA()</definedName>
    <definedName name="LOCALIZACIÓN_Y_REPLANTEO._ESTRUCTURAS_5">NA()</definedName>
    <definedName name="LOCALIZACIÓN_Y_REPLANTEO._ESTRUCTURAS_6">NA()</definedName>
    <definedName name="LOCALIZACIÓN_Y_REPLANTEO._ESTRUCTURAS_7">NA()</definedName>
    <definedName name="LOCALIZACIÓN_Y_REPLANTEO._ESTRUCTURAS_8">NA()</definedName>
    <definedName name="LOCALIZACIÓN_Y_REPLANTEO._ESTRUCTURAS_9">NA()</definedName>
    <definedName name="location">'[80]REF - Listas'!$B$41:$B$47</definedName>
    <definedName name="location1">#REF!</definedName>
    <definedName name="logLiquida">#REF!</definedName>
    <definedName name="LOI">#REF!</definedName>
    <definedName name="LOKOKROKRPKRPR">#REF!</definedName>
    <definedName name="LOLA">#REF!</definedName>
    <definedName name="lolol" hidden="1">{"TAB1",#N/A,TRUE,"GENERAL";"TAB2",#N/A,TRUE,"GENERAL";"TAB3",#N/A,TRUE,"GENERAL";"TAB4",#N/A,TRUE,"GENERAL";"TAB5",#N/A,TRUE,"GENERAL"}</definedName>
    <definedName name="LOMA">#REF!</definedName>
    <definedName name="LONG">#REF!</definedName>
    <definedName name="Longitud">#REF!</definedName>
    <definedName name="Longitud1">#REF!</definedName>
    <definedName name="Longitud2">#REF!</definedName>
    <definedName name="LOPE">#REF!</definedName>
    <definedName name="LOPE_1">NA()</definedName>
    <definedName name="LOPE_11">NA()</definedName>
    <definedName name="LOPE_12">NA()</definedName>
    <definedName name="LOPE_6">NA()</definedName>
    <definedName name="LOPE_7">NA()</definedName>
    <definedName name="LOPE_8">NA()</definedName>
    <definedName name="LOPE_9">NA()</definedName>
    <definedName name="Lp">#REF!</definedName>
    <definedName name="lplpl" hidden="1">{"via1",#N/A,TRUE,"general";"via2",#N/A,TRUE,"general";"via3",#N/A,TRUE,"general"}</definedName>
    <definedName name="Lq">#REF!</definedName>
    <definedName name="Lr">#REF!</definedName>
    <definedName name="Ls">#REF!</definedName>
    <definedName name="Lt">#REF!</definedName>
    <definedName name="Lu">#REF!</definedName>
    <definedName name="LubeCostOutput">#REF!</definedName>
    <definedName name="Lw">[11]Cálculo!$B$130</definedName>
    <definedName name="Lz">#REF!</definedName>
    <definedName name="M">[100]TABLAS!$E$63:$E$78</definedName>
    <definedName name="Ma">#REF!</definedName>
    <definedName name="mac">#REF!</definedName>
    <definedName name="MACROMEDIDOR__3__B_x_B">#REF!</definedName>
    <definedName name="MACROMEDIDOR_4__B_x_B">#REF!</definedName>
    <definedName name="MACROMEDIDORES">#REF!</definedName>
    <definedName name="Maestro">'[28]LISTADO DE MATERIALES Y EQUIPOS'!$B$8</definedName>
    <definedName name="mafdsf" hidden="1">{"via1",#N/A,TRUE,"general";"via2",#N/A,TRUE,"general";"via3",#N/A,TRUE,"general"}</definedName>
    <definedName name="Maint_Labour_Factor">[129]Index!$U$62</definedName>
    <definedName name="MaintManHours">[42]Parameters!$R$19</definedName>
    <definedName name="MALLA">#REF!</definedName>
    <definedName name="Malla_4x4">'[28]LISTADO DE MATERIALES Y EQUIPOS'!$B$30</definedName>
    <definedName name="Malla_Electrosoldada">'[28]LISTADO DE MATERIALES Y EQUIPOS'!$B$29</definedName>
    <definedName name="MALO">'[48]ESTADO VÍA-CRIT.TECNICO'!#REF!&lt;2.5</definedName>
    <definedName name="MANGLE">#REF!</definedName>
    <definedName name="mantenimiento">'[130]COSTOS OFICINA'!#REF!</definedName>
    <definedName name="MANTO">'[51]BASE DE DATOS ORIG'!#REF!</definedName>
    <definedName name="manufactures_lead_time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">[119]insumos!$G$8:$G$40</definedName>
    <definedName name="MAQUINAR">[131]Insum!$A$68:$H$98</definedName>
    <definedName name="Mar">[93]MAR!$A$12:$H$33</definedName>
    <definedName name="Mar_C">[93]MAR!$A$35:$H$51</definedName>
    <definedName name="mar00">[16]Dólar!#REF!</definedName>
    <definedName name="MarAbr">'[94]Mar-Abr'!$A$12:$H$34</definedName>
    <definedName name="marc06">[16]Gastos!#REF!</definedName>
    <definedName name="MargenComercial">#REF!</definedName>
    <definedName name="MargenFinanciero">#REF!</definedName>
    <definedName name="MARIA">#REF!</definedName>
    <definedName name="marol">#REF!</definedName>
    <definedName name="marol1">#REF!</definedName>
    <definedName name="MARU">#REF!</definedName>
    <definedName name="MASILLA">'[28]LISTADO DE MATERIALES Y EQUIPOS'!$B$106</definedName>
    <definedName name="masor" hidden="1">{"via1",#N/A,TRUE,"general";"via2",#N/A,TRUE,"general";"via3",#N/A,TRUE,"general"}</definedName>
    <definedName name="MAT">#REF!</definedName>
    <definedName name="MATE">[96]Materiales!$A:$IV</definedName>
    <definedName name="MATER">[95]MATERIAL!$B$3:$B$580</definedName>
    <definedName name="MATERIAL_FILTRANTE">#REF!</definedName>
    <definedName name="Material_seleccionado">'[28]LISTADO DE MATERIALES Y EQUIPOS'!$B$22</definedName>
    <definedName name="MATERIALES">[95]MATERIAL!$B$2:$D$580</definedName>
    <definedName name="MaterialTub">#REF!</definedName>
    <definedName name="matgranular">[36]lisprecios!#REF!</definedName>
    <definedName name="MATRIZRICS">'[132]RICS NUEVA HOJA DIARIA'!$A$1:$AB$42</definedName>
    <definedName name="may00">[16]Dólar!#REF!</definedName>
    <definedName name="MayJun">'[94]May-Jun'!$A$12:$H$32</definedName>
    <definedName name="MayJun_C">'[123]May-Jun'!$A$33:$H$52</definedName>
    <definedName name="Mb">#REF!</definedName>
    <definedName name="mdd" hidden="1">{"via1",#N/A,TRUE,"general";"via2",#N/A,TRUE,"general";"via3",#N/A,TRUE,"general"}</definedName>
    <definedName name="MDEO">#N/A</definedName>
    <definedName name="meg" hidden="1">{"TAB1",#N/A,TRUE,"GENERAL";"TAB2",#N/A,TRUE,"GENERAL";"TAB3",#N/A,TRUE,"GENERAL";"TAB4",#N/A,TRUE,"GENERAL";"TAB5",#N/A,TRUE,"GENERAL"}</definedName>
    <definedName name="mejoramientosubrasante">#REF!</definedName>
    <definedName name="merchandCostos">#REF!</definedName>
    <definedName name="Merchandisig">#REF!</definedName>
    <definedName name="MES">#REF!</definedName>
    <definedName name="meses">#REF!</definedName>
    <definedName name="Mezcladora">'[28]LISTADO DE MATERIALES Y EQUIPOS'!$B$32</definedName>
    <definedName name="mf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ll_Head_H2O.Total_Volume">#REF!</definedName>
    <definedName name="Mill_Screen_H2O.Total_Volume">#REF!</definedName>
    <definedName name="Mill_Weight">#REF!</definedName>
    <definedName name="Mine_Equip_Hrs">'[60]Mine Hours'!$A$11:$BX$30</definedName>
    <definedName name="Mine_Equip_Hrs_MARC">'[60]Mine Hours'!$A$94:$BX$112</definedName>
    <definedName name="Mine_Equip_Hrs_Remaining">'[133]Equipment Hours TODOS'!#REF!</definedName>
    <definedName name="MineUsed">[76]Sheet1!$M$18:$M$977</definedName>
    <definedName name="Mínimo">#REF!</definedName>
    <definedName name="mjk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u">#REF!</definedName>
    <definedName name="mm">#REF!</definedName>
    <definedName name="MMH">'[134]MMH WORKINGS'!$A$1:$A$65536</definedName>
    <definedName name="MMHBS">#REF!</definedName>
    <definedName name="mmhcosts">'[135]Cost Ledger 30-6-99'!$A$1:$C$84</definedName>
    <definedName name="MMHJUN02">#REF!</definedName>
    <definedName name="mmhmarch2000">#REF!</definedName>
    <definedName name="mmjmjh" hidden="1">{"TAB1",#N/A,TRUE,"GENERAL";"TAB2",#N/A,TRUE,"GENERAL";"TAB3",#N/A,TRUE,"GENERAL";"TAB4",#N/A,TRUE,"GENERAL";"TAB5",#N/A,TRUE,"GENERAL"}</definedName>
    <definedName name="MMJV">#REF!</definedName>
    <definedName name="mmm">#REF!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mto">#REF!</definedName>
    <definedName name="MN" hidden="1">{"via1",#N/A,TRUE,"general";"via2",#N/A,TRUE,"general";"via3",#N/A,TRUE,"general"}</definedName>
    <definedName name="MNO">#REF!</definedName>
    <definedName name="MO">#REF!</definedName>
    <definedName name="mobil06">[16]Gastos!#REF!</definedName>
    <definedName name="MOMATECA">#REF!</definedName>
    <definedName name="MONETARY">#REF!</definedName>
    <definedName name="MOR1_4">#REF!</definedName>
    <definedName name="MORTE12">#REF!</definedName>
    <definedName name="MORTE14">#REF!</definedName>
    <definedName name="morte15">#REF!</definedName>
    <definedName name="MORTE16">#REF!</definedName>
    <definedName name="MORTERO">#REF!</definedName>
    <definedName name="Mortero_1_10">'[28]APUS BASIC'!$G$296</definedName>
    <definedName name="Mortero_1_5">'[28]APUS BASIC'!$G$208</definedName>
    <definedName name="Mortero_1_6">'[28]APUS BASIC'!$G$252</definedName>
    <definedName name="mortero14">'[66]APU''s'!#REF!</definedName>
    <definedName name="mortero15">'[66]APU''s'!#REF!</definedName>
    <definedName name="motobomba">'[36]PRESTACIONES SOCIALES'!#REF!</definedName>
    <definedName name="mr">#REF!</definedName>
    <definedName name="MR_DESCRIPTION">#REF!</definedName>
    <definedName name="MRNumber">#REF!</definedName>
    <definedName name="MTD.ROM1_PercentFed">#REF!</definedName>
    <definedName name="MTD.ROM2_PercentFed">#REF!</definedName>
    <definedName name="MTD.ROM3_PercentFed">#REF!</definedName>
    <definedName name="MTD.ROM4_PercentFed">#REF!</definedName>
    <definedName name="MTD.ROM5_PercentFed">#REF!</definedName>
    <definedName name="MTD_Days">#REF!</definedName>
    <definedName name="muro">#REF!</definedName>
    <definedName name="murocontencion">#REF!</definedName>
    <definedName name="MXSMAR">#REF!</definedName>
    <definedName name="n" hidden="1">{"via1",#N/A,TRUE,"general";"via2",#N/A,TRUE,"general";"via3",#N/A,TRUE,"general"}</definedName>
    <definedName name="Na">#REF!</definedName>
    <definedName name="nana">#REF!</definedName>
    <definedName name="nb">#REF!</definedName>
    <definedName name="nbnbv">#REF!</definedName>
    <definedName name="nbv">#REF!</definedName>
    <definedName name="nbvnv" hidden="1">{"via1",#N/A,TRUE,"general";"via2",#N/A,TRUE,"general";"via3",#N/A,TRUE,"general"}</definedName>
    <definedName name="Nc">#REF!</definedName>
    <definedName name="Nd">#REF!</definedName>
    <definedName name="NDHS" hidden="1">{"TAB1",#N/A,TRUE,"GENERAL";"TAB2",#N/A,TRUE,"GENERAL";"TAB3",#N/A,TRUE,"GENERAL";"TAB4",#N/A,TRUE,"GENERAL";"TAB5",#N/A,TRUE,"GENERAL"}</definedName>
    <definedName name="Ne">#REF!</definedName>
    <definedName name="Necesidad_entorchado_Zonas">#REF!</definedName>
    <definedName name="NEOLAI">#REF!</definedName>
    <definedName name="Nett_Rev_COL_Nom">[61]W_REV!$H$115:$AP$115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G">#REF!</definedName>
    <definedName name="nhgf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c_nis">[136]Hoja1!$A$1:$IV$65536</definedName>
    <definedName name="NIPLE_DE_1_2__ROSCADO_DE_HG_x_L__3_PULGADAS">#REF!</definedName>
    <definedName name="NIPLE_DE_3__B_x_EL_L__0.25_MTS">#REF!</definedName>
    <definedName name="NIPLE_DE_4__B_x_EL_L__0.25_MTS">#REF!</definedName>
    <definedName name="NIPLE_L__0.25">#REF!</definedName>
    <definedName name="Niqui">#REF!</definedName>
    <definedName name="NIVEL">'[51]BASE DE DATOS ORIG'!#REF!</definedName>
    <definedName name="NJH">#REF!</definedName>
    <definedName name="nm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1">[5]!absc</definedName>
    <definedName name="NNN" localSheetId="2">[5]!absc</definedName>
    <definedName name="NNN" localSheetId="3">[5]!absc</definedName>
    <definedName name="NNN" localSheetId="0">[5]!absc</definedName>
    <definedName name="NNN">[5]!absc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.copias">'[59]FIRMAS y DATOS'!$N$1:$N$6</definedName>
    <definedName name="NOA_4">#REF!</definedName>
    <definedName name="NOA_7">#REF!</definedName>
    <definedName name="NOMBRE">#REF!</definedName>
    <definedName name="NOMINA">#REF!</definedName>
    <definedName name="Nomina06">[16]Gastos!#REF!</definedName>
    <definedName name="NoRepAtEnd">#REF!</definedName>
    <definedName name="Norte">#REF!</definedName>
    <definedName name="North_sales">[55]Royalties!#REF!</definedName>
    <definedName name="nov00">[16]Dólar!#REF!</definedName>
    <definedName name="NovDic">'[94]Nov-Dic'!$A$12:$H$34</definedName>
    <definedName name="nr">#REF!</definedName>
    <definedName name="nt">#REF!</definedName>
    <definedName name="Nudo_2725">#REF!</definedName>
    <definedName name="NUEVO">#REF!</definedName>
    <definedName name="numero">#REF!</definedName>
    <definedName name="NUNI">#REF!</definedName>
    <definedName name="nxn" hidden="1">{"via1",#N/A,TRUE,"general";"via2",#N/A,TRUE,"general";"via3",#N/A,TRUE,"general"}</definedName>
    <definedName name="ÑL">#REF!</definedName>
    <definedName name="ññ">#REF!</definedName>
    <definedName name="ÑÑÑ">#REF!</definedName>
    <definedName name="ÑÑÑ_1">NA()</definedName>
    <definedName name="ÑÑÑ_10">NA()</definedName>
    <definedName name="ÑÑÑ_11">NA()</definedName>
    <definedName name="ÑÑÑ_12">NA()</definedName>
    <definedName name="ÑÑÑ_2">NA()</definedName>
    <definedName name="ÑÑÑ_3">NA()</definedName>
    <definedName name="ÑÑÑ_4">NA()</definedName>
    <definedName name="ÑÑÑ_5">NA()</definedName>
    <definedName name="ÑÑÑ_6">NA()</definedName>
    <definedName name="ÑÑÑ_7">NA()</definedName>
    <definedName name="ÑÑÑ_8">NA()</definedName>
    <definedName name="ÑÑÑ_9">NA()</definedName>
    <definedName name="ñok">#REF!</definedName>
    <definedName name="ñp">#REF!</definedName>
    <definedName name="ñpñpñ" hidden="1">{"via1",#N/A,TRUE,"general";"via2",#N/A,TRUE,"general";"via3",#N/A,TRUE,"general"}</definedName>
    <definedName name="ñpo">#REF!</definedName>
    <definedName name="o">[38]Planilla!$C$60</definedName>
    <definedName name="o9o9" hidden="1">{"via1",#N/A,TRUE,"general";"via2",#N/A,TRUE,"general";"via3",#N/A,TRUE,"general"}</definedName>
    <definedName name="Obra">#REF!</definedName>
    <definedName name="OBS_Data_Col" hidden="1">#REF!</definedName>
    <definedName name="OCEquipData">#REF!</definedName>
    <definedName name="oct00">[16]Dólar!#REF!</definedName>
    <definedName name="OFFICE_ENTITY">#REF!</definedName>
    <definedName name="Oficial">'[28]LISTADO DE MATERIALES Y EQUIPOS'!$B$7</definedName>
    <definedName name="OHaulCostOutput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juojoijojoijdlf">#REF!</definedName>
    <definedName name="OK">#REF!</definedName>
    <definedName name="om">'[7]CALCULO POI'!$B$120:$C$154</definedName>
    <definedName name="oo">#REF!</definedName>
    <definedName name="ooo">#REF!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">[38]Planilla!$D$60</definedName>
    <definedName name="Openingpb" hidden="1">#REF!</definedName>
    <definedName name="OpEquip">#REF!</definedName>
    <definedName name="OpexFac">[42]Sensitivities!$I$12</definedName>
    <definedName name="Option">[55]Title!$L$28</definedName>
    <definedName name="Orden">[137]Hoja2!$C$2:$C$6</definedName>
    <definedName name="OreToStorage.Check_tonne_error">#REF!</definedName>
    <definedName name="OreToStorage.Check_Tonnes">#REF!</definedName>
    <definedName name="OreToStorage.Check_Volume">#REF!</definedName>
    <definedName name="OreToStorage.Pulp_Density">#REF!</definedName>
    <definedName name="ORO">#REF!</definedName>
    <definedName name="os">#REF!</definedName>
    <definedName name="OtherCosts">#REF!</definedName>
    <definedName name="OTR">[138]Otros!$A:$IV</definedName>
    <definedName name="OTRO">[96]Otros!$A:$IV</definedName>
    <definedName name="otro2">[96]Otros!$A:$IV</definedName>
    <definedName name="otros">'[49]Datos del 2005 CONTRATO'!#REF!</definedName>
    <definedName name="OtrosServicios">#REF!</definedName>
    <definedName name="OtrosServiciosCostos">#REF!</definedName>
    <definedName name="ØuRn1v">[139]Cálculo!#REF!</definedName>
    <definedName name="ØuRn2v">[139]Cálculo!#REF!</definedName>
    <definedName name="OWNER" hidden="1">#REF!</definedName>
    <definedName name="P">[100]TABLAS!$C$252:$C$256</definedName>
    <definedName name="p.BS" hidden="1">#REF!</definedName>
    <definedName name="p.BSAssumptions" hidden="1">#REF!</definedName>
    <definedName name="p.CapStructure" hidden="1">#REF!</definedName>
    <definedName name="p.CashFlow" hidden="1">#REF!</definedName>
    <definedName name="p.Cover" hidden="1">#REF!</definedName>
    <definedName name="p.Depreciation" hidden="1">#REF!</definedName>
    <definedName name="p.Executive" hidden="1">#REF!</definedName>
    <definedName name="p.FactSheet" hidden="1">#REF!</definedName>
    <definedName name="p.IS" hidden="1">#REF!</definedName>
    <definedName name="p.ISAssumptions" hidden="1">#REF!</definedName>
    <definedName name="p.OpeningBS" hidden="1">#REF!</definedName>
    <definedName name="p.TaxCalculation" hidden="1">#REF!</definedName>
    <definedName name="p0p0" hidden="1">{"via1",#N/A,TRUE,"general";"via2",#N/A,TRUE,"general";"via3",#N/A,TRUE,"general"}</definedName>
    <definedName name="Pa">#REF!</definedName>
    <definedName name="Paec1">[8]Sábana!#REF!</definedName>
    <definedName name="Paec2">[8]Sábana!#REF!</definedName>
    <definedName name="Paec3">[8]Sábana!#REF!</definedName>
    <definedName name="PAG">#N/A</definedName>
    <definedName name="PagoFinanciero">#REF!</definedName>
    <definedName name="pagos">#REF!</definedName>
    <definedName name="PANEL">'[51]BASE DE DATOS ORIG'!#REF!</definedName>
    <definedName name="Panel_Led_Plano_de_18w">'[28]LISTADO DE MATERIALES Y EQUIPOS'!$B$113</definedName>
    <definedName name="pañet">#REF!</definedName>
    <definedName name="PAPA">#REF!</definedName>
    <definedName name="PARAMETROS">#REF!</definedName>
    <definedName name="pasamuro">[36]lisprecios!#REF!</definedName>
    <definedName name="PASAMURO_B_x_EL_L_0.25_Z_0.125_M">#REF!</definedName>
    <definedName name="PASO" hidden="1">{#N/A,#N/A,TRUE,"INGENIERIA";#N/A,#N/A,TRUE,"COMPRAS";#N/A,#N/A,TRUE,"DIRECCION";#N/A,#N/A,TRUE,"RESUMEN"}</definedName>
    <definedName name="PASS" hidden="1">{#N/A,#N/A,TRUE,"INGENIERIA";#N/A,#N/A,TRUE,"COMPRAS";#N/A,#N/A,TRUE,"DIRECCION";#N/A,#N/A,TRUE,"RESUMEN"}</definedName>
    <definedName name="patch8">#REF!</definedName>
    <definedName name="Payment_Needed">"Pago necesario"</definedName>
    <definedName name="payment_terms">#REF!</definedName>
    <definedName name="Pb">#REF!</definedName>
    <definedName name="Pc">#REF!</definedName>
    <definedName name="Pd">#REF!</definedName>
    <definedName name="Pe">#REF!</definedName>
    <definedName name="pedro">#REF!</definedName>
    <definedName name="PEGANTE_P.V.C">#REF!</definedName>
    <definedName name="Pegante_pvc">'[28]LISTADO DE MATERIALES Y EQUIPOS'!$B$119</definedName>
    <definedName name="pepe">#REF!</definedName>
    <definedName name="Pér1">[8]Sábana!#REF!</definedName>
    <definedName name="perDate">[109]Parameters!$E$9:$E$38</definedName>
    <definedName name="perfil">[36]lisprecios!#REF!</definedName>
    <definedName name="PERFIL_ANGULO_2.5_X_2.5_X_2.44__Cund">'[28]LISTADO DE MATERIALES Y EQUIPOS'!$B$100</definedName>
    <definedName name="Perfil_c_120x50mm">'[28]LISTADO DE MATERIALES Y EQUIPOS'!$B$109</definedName>
    <definedName name="PERFIL_DEL_TRAMO">#REF!</definedName>
    <definedName name="PERFIL_OMEGA_X_2.44_C_26">'[28]LISTADO DE MATERIALES Y EQUIPOS'!$B$101</definedName>
    <definedName name="PERFIL_VIGUETA_PRINCIPAL_X_2.44_Cund">'[28]LISTADO DE MATERIALES Y EQUIPOS'!$B$102</definedName>
    <definedName name="PeriodInc">[55]Index!$L$57</definedName>
    <definedName name="perLabel">[109]Parameters!$C$9:$C$38</definedName>
    <definedName name="PERSONALTABLA1.1.1">'[7]CALCULO COSTOS DE OPERACIÓN'!$B$50:$AJ$85</definedName>
    <definedName name="PERSONALTABLA1.2">'[7]INFORMACIÓN REFERENCIA'!$B$477:$F$489</definedName>
    <definedName name="PERSONALTABLA1.3">'[7]INFORMACIÓN REFERENCIA'!$B$494:$F$506</definedName>
    <definedName name="PESO14.2">#REF!</definedName>
    <definedName name="PESO14.3">#REF!</definedName>
    <definedName name="PESO14.4">#REF!</definedName>
    <definedName name="Piedra">#REF!</definedName>
    <definedName name="PILOTE">#REF!</definedName>
    <definedName name="PILOTE_1">NA()</definedName>
    <definedName name="PILOTE_10">NA()</definedName>
    <definedName name="PILOTE_11">NA()</definedName>
    <definedName name="PILOTE_12">NA()</definedName>
    <definedName name="PILOTE_2">NA()</definedName>
    <definedName name="PILOTE_3">NA()</definedName>
    <definedName name="PILOTE_4">NA()</definedName>
    <definedName name="PILOTE_5">NA()</definedName>
    <definedName name="PILOTE_6">NA()</definedName>
    <definedName name="PILOTE_7">NA()</definedName>
    <definedName name="PILOTE_8">NA()</definedName>
    <definedName name="PILOTE_9">NA()</definedName>
    <definedName name="pinos2">'[56]A. P. U.'!#REF!</definedName>
    <definedName name="Pintura_esmalte">'[28]LISTADO DE MATERIALES Y EQUIPOS'!$B$61</definedName>
    <definedName name="Pintura_Exterior">'[28]LISTADO DE MATERIALES Y EQUIPOS'!$B$59</definedName>
    <definedName name="Pintura_Interior_Gl">'[28]LISTADO DE MATERIALES Y EQUIPOS'!$B$58</definedName>
    <definedName name="pinturavinilo">#REF!</definedName>
    <definedName name="Piso">'[28]LISTADO DE MATERIALES Y EQUIPOS'!$B$66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n">#REF!</definedName>
    <definedName name="Plan_Vallejo_Sens">'[57]Inputs-SUMMARY'!$H$279:$BR$279</definedName>
    <definedName name="PLANT7">#REF!</definedName>
    <definedName name="PLANTASALCANTARILLADO1.1">'[7]INFORMACIÓN REFERENCIA'!$B$313:$I$324</definedName>
    <definedName name="PLANTASALCANTARILLADOTABLA1.7">'[7]INFORMACIÓN REFERENCIA'!$B$393:$C$404</definedName>
    <definedName name="PLANTASTRATAMIENTOTABLA5.1">'[7]INFORMACIÓN REFERENCIA'!$B$216:$F$220</definedName>
    <definedName name="PLANTASTRATAMIENTOTABLA5.2">#REF!</definedName>
    <definedName name="PlanVallejo">#REF!</definedName>
    <definedName name="plastocrete">[36]lisprecios!#REF!</definedName>
    <definedName name="PLASTROCRETE_DM">#REF!</definedName>
    <definedName name="PLOMERO">[29]PRECIOS!$B$15</definedName>
    <definedName name="PLPLUNN" hidden="1">{"TAB1",#N/A,TRUE,"GENERAL";"TAB2",#N/A,TRUE,"GENERAL";"TAB3",#N/A,TRUE,"GENERAL";"TAB4",#N/A,TRUE,"GENERAL";"TAB5",#N/A,TRUE,"GENERAL"}</definedName>
    <definedName name="PLUG" hidden="1">#REF!</definedName>
    <definedName name="PMT">#REF!</definedName>
    <definedName name="pñ">#REF!</definedName>
    <definedName name="po">#REF!</definedName>
    <definedName name="poi">#REF!</definedName>
    <definedName name="POIPOZOS">'[7]CALCULO POI'!$B$118:$I$154</definedName>
    <definedName name="POIUP" hidden="1">{"via1",#N/A,TRUE,"general";"via2",#N/A,TRUE,"general";"via3",#N/A,TRUE,"general"}</definedName>
    <definedName name="Polinomial">#REF!</definedName>
    <definedName name="POLINOMIAL1">[140]CANALETA9!#REF!</definedName>
    <definedName name="Polinomial10">#REF!</definedName>
    <definedName name="Polinomial11">#REF!</definedName>
    <definedName name="Polinomial12">#REF!</definedName>
    <definedName name="Polinomial13">#REF!</definedName>
    <definedName name="Polinomial14">#REF!</definedName>
    <definedName name="Polinomial15">#REF!</definedName>
    <definedName name="Polinomial16">#REF!</definedName>
    <definedName name="Polinomial17">#REF!</definedName>
    <definedName name="Polinomial18">#REF!</definedName>
    <definedName name="Polinomial19">#REF!</definedName>
    <definedName name="Polinomial2">#REF!</definedName>
    <definedName name="Polinomial3">#REF!</definedName>
    <definedName name="Polinomial4">#REF!</definedName>
    <definedName name="Polinomial5">#REF!</definedName>
    <definedName name="Polinomial6">#REF!</definedName>
    <definedName name="Polinomial7">#REF!</definedName>
    <definedName name="Polinomial8">#REF!</definedName>
    <definedName name="Polinomial9">#REF!</definedName>
    <definedName name="Polynomial">#REF!</definedName>
    <definedName name="PoMede">#REF!</definedName>
    <definedName name="POO">#REF!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vds" hidden="1">{"TAB1",#N/A,TRUE,"GENERAL";"TAB2",#N/A,TRUE,"GENERAL";"TAB3",#N/A,TRUE,"GENERAL";"TAB4",#N/A,TRUE,"GENERAL";"TAB5",#N/A,TRUE,"GENERAL"}</definedName>
    <definedName name="PorcAdicCostoLlantasCliente">#REF!</definedName>
    <definedName name="PorcAdicCostoMtto">#REF!</definedName>
    <definedName name="PorcCostosOcultos">#REF!</definedName>
    <definedName name="PorContribConduct">#REF!</definedName>
    <definedName name="PorContribImpRod">#REF!</definedName>
    <definedName name="PorContribLlantas">#REF!</definedName>
    <definedName name="PorContribMtto">#REF!</definedName>
    <definedName name="PorContribSeguro">#REF!</definedName>
    <definedName name="PorcPAAG">#REF!</definedName>
    <definedName name="PorcPuntosAdicCredito">#REF!</definedName>
    <definedName name="PorcPuntosAdicLeasing">#REF!</definedName>
    <definedName name="PorcTasaSeguroCanon">#REF!</definedName>
    <definedName name="PorcTasaSeguroCliente">#REF!</definedName>
    <definedName name="PorDecremImptosRodamto">#REF!</definedName>
    <definedName name="porDemerito1">#REF!</definedName>
    <definedName name="porDemerito10">#REF!</definedName>
    <definedName name="porDemerito11">#REF!</definedName>
    <definedName name="porDemerito2">#REF!</definedName>
    <definedName name="porDemerito3">#REF!</definedName>
    <definedName name="porDemerito4">#REF!</definedName>
    <definedName name="porDemerito5">#REF!</definedName>
    <definedName name="porDemerito6">#REF!</definedName>
    <definedName name="porDemerito7">#REF!</definedName>
    <definedName name="porDemerito8">#REF!</definedName>
    <definedName name="porDemerito9">#REF!</definedName>
    <definedName name="porDemeritoAcces">#REF!</definedName>
    <definedName name="PorDesctoTransfdoVehicClien">#REF!</definedName>
    <definedName name="PorDesctoVehicCliente">#REF!</definedName>
    <definedName name="PorDesctoVehicSurenting">#REF!</definedName>
    <definedName name="PorDesctoVehícSurenting">#REF!</definedName>
    <definedName name="PorFactorIvaCanon">#REF!</definedName>
    <definedName name="PorFactPrestacConduct">#REF!</definedName>
    <definedName name="porImprevistos">#REF!</definedName>
    <definedName name="PorImpto2Xmil">#REF!</definedName>
    <definedName name="PorIncremAnualComb">#REF!</definedName>
    <definedName name="PorIncremAnualCostos">#REF!</definedName>
    <definedName name="PorIncremAnualCostos10">#REF!</definedName>
    <definedName name="PorIncremAnualCostos11">#REF!</definedName>
    <definedName name="PorIncremAnualCostos2">#REF!</definedName>
    <definedName name="PorIncremAnualCostos3">#REF!</definedName>
    <definedName name="PorIncremAnualCostos4">#REF!</definedName>
    <definedName name="PorIncremAnualCostos5">#REF!</definedName>
    <definedName name="PorIncremAnualCostos6">#REF!</definedName>
    <definedName name="PorIncremAnualCostos7">#REF!</definedName>
    <definedName name="PorIncremAnualCostos8">#REF!</definedName>
    <definedName name="PorIncremAnualCostos9">#REF!</definedName>
    <definedName name="PorIncremAnualManoObra">#REF!</definedName>
    <definedName name="PorIncreSeguro10A">#REF!</definedName>
    <definedName name="PorIncreSeguro11A">#REF!</definedName>
    <definedName name="PorIncreSeguro2A">#REF!</definedName>
    <definedName name="PorIncreSeguro3A">#REF!</definedName>
    <definedName name="PorIncreSeguro4A">#REF!</definedName>
    <definedName name="PorIncreSeguro5A">#REF!</definedName>
    <definedName name="PorIncreSeguro6A">#REF!</definedName>
    <definedName name="PorIncreSeguro7A">#REF!</definedName>
    <definedName name="PorIncreSeguro8A">#REF!</definedName>
    <definedName name="PorIncreSeguro9A">#REF!</definedName>
    <definedName name="porInsumos">#REF!</definedName>
    <definedName name="PorIvaVehic">#REF!</definedName>
    <definedName name="porManoObra">#REF!</definedName>
    <definedName name="PorMargenFuel">#REF!</definedName>
    <definedName name="PorMargenGeneral">#REF!</definedName>
    <definedName name="PorMargenGPS">#REF!</definedName>
    <definedName name="porMargenReventa">#REF!</definedName>
    <definedName name="PorMargenStandby">#REF!</definedName>
    <definedName name="PorPuntosAdicionDTF">#REF!</definedName>
    <definedName name="PorPuntosAdicServicios">#REF!</definedName>
    <definedName name="PorPuntosPromTAFondeo">#REF!</definedName>
    <definedName name="PorRetomaCliente">#REF!</definedName>
    <definedName name="PorRetomaLeasing">#REF!</definedName>
    <definedName name="porReventaCliente">#REF!</definedName>
    <definedName name="PorReventaSurenting">#REF!</definedName>
    <definedName name="PorRiesgoReventa">#REF!</definedName>
    <definedName name="PorTasaImpoPagoImptoRenta">#REF!</definedName>
    <definedName name="PorTasaMensualDesctarVPN">#REF!</definedName>
    <definedName name="PorTasaSeguro">#REF!</definedName>
    <definedName name="PorTasaSgro">#REF!</definedName>
    <definedName name="PorUtilidadDesctoCompra">#REF!</definedName>
    <definedName name="PorUtilidadFinanciera">#REF!</definedName>
    <definedName name="pou">#REF!</definedName>
    <definedName name="pouig" hidden="1">{"via1",#N/A,TRUE,"general";"via2",#N/A,TRUE,"general";"via3",#N/A,TRUE,"general"}</definedName>
    <definedName name="POZOSACTUAL">'[7]INFORMACIÓN REFERENCIA'!$B$23:$M$34</definedName>
    <definedName name="pozosconduccion">'[7]INFORMACIÓN REFERENCIA'!$B$122:$F$133</definedName>
    <definedName name="pp">#REF!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pppppppppp">#REF!</definedName>
    <definedName name="PPPPPPPPPPPPEE">#REF!</definedName>
    <definedName name="Ppto">#REF!</definedName>
    <definedName name="PPtoNorte">#REF!</definedName>
    <definedName name="pqroj" hidden="1">{"via1",#N/A,TRUE,"general";"via2",#N/A,TRUE,"general";"via3",#N/A,TRUE,"general"}</definedName>
    <definedName name="PRE">#REF!</definedName>
    <definedName name="Precio">#REF!</definedName>
    <definedName name="precio2">#REF!</definedName>
    <definedName name="PrecioS">#REF!</definedName>
    <definedName name="PRES">#REF!</definedName>
    <definedName name="PRES.AGRI">#REF!</definedName>
    <definedName name="PRESIPISTO">#REF!</definedName>
    <definedName name="PREST">#REF!</definedName>
    <definedName name="Presu">'[7]CALCULO POI'!#REF!</definedName>
    <definedName name="PRESUP">#REF!</definedName>
    <definedName name="Presupuest">#REF!</definedName>
    <definedName name="PRESUPUESTO">#REF!</definedName>
    <definedName name="PResupuestos">'[141]CtaGeneral-A'!$F$12:$AH$131</definedName>
    <definedName name="PrevFleet">#REF!</definedName>
    <definedName name="PRICES_FIRM">#REF!</definedName>
    <definedName name="PRIMER" hidden="1">{"via1",#N/A,TRUE,"general";"via2",#N/A,TRUE,"general";"via3",#N/A,TRUE,"general"}</definedName>
    <definedName name="PRIMET" hidden="1">{"TAB1",#N/A,TRUE,"GENERAL";"TAB2",#N/A,TRUE,"GENERAL";"TAB3",#N/A,TRUE,"GENERAL";"TAB4",#N/A,TRUE,"GENERAL";"TAB5",#N/A,TRUE,"GENERAL"}</definedName>
    <definedName name="PRINT_AREA">#N/A</definedName>
    <definedName name="PRINT_AREA_MI">#REF!</definedName>
    <definedName name="PRINT_TITLES">#N/A</definedName>
    <definedName name="PRINT_TITLES_MI">#N/A</definedName>
    <definedName name="PRINT2">[142]Report!#REF!</definedName>
    <definedName name="PrintEnd" hidden="1">#REF!</definedName>
    <definedName name="PrintStart" hidden="1">#REF!</definedName>
    <definedName name="PrintTitle">#REF!</definedName>
    <definedName name="Prioridad">[143]Sheet1!$D$2:$D$4</definedName>
    <definedName name="prod">[16]Gastos!#REF!</definedName>
    <definedName name="prod1">[16]Gastos!#REF!</definedName>
    <definedName name="prod98">[16]Gastos!#REF!</definedName>
    <definedName name="prodcal">[16]Gastos!#REF!</definedName>
    <definedName name="prodeco">[116]LISTAS!#REF!</definedName>
    <definedName name="prodhati">[16]Gastos!#REF!</definedName>
    <definedName name="PRODUCCIONACTUAL">'[7]INFORMACIÓN REFERENCIA'!$B$8:$C$19</definedName>
    <definedName name="PRODUCTCARB">#REF!</definedName>
    <definedName name="PRODUCTEST">#REF!</definedName>
    <definedName name="PROF">#REF!</definedName>
    <definedName name="profbatea">#REF!</definedName>
    <definedName name="profit_margin">#REF!</definedName>
    <definedName name="Profundidad">#REF!</definedName>
    <definedName name="PROG" hidden="1">#REF!</definedName>
    <definedName name="Project">#REF!</definedName>
    <definedName name="PROJECT_CURRENCY">#REF!</definedName>
    <definedName name="Project_Name">#REF!</definedName>
    <definedName name="Project_name_1">#REF!</definedName>
    <definedName name="Project_name_2">#REF!</definedName>
    <definedName name="Proponente">#REF!</definedName>
    <definedName name="PROYECCION">#REF!</definedName>
    <definedName name="PROYECCIONDEMANDATABLA1">[7]DEMANDABASEAND!$B$7:$F$19</definedName>
    <definedName name="Proyecto">[144]COPIA!$M$5:$N$183</definedName>
    <definedName name="PROYECTOS">[7]REFERENCIAS!$A$3:$F$25</definedName>
    <definedName name="prueba">#REF!</definedName>
    <definedName name="prueba1" localSheetId="1">[145]!absc</definedName>
    <definedName name="prueba1" localSheetId="2">[145]!absc</definedName>
    <definedName name="prueba1" localSheetId="3">[145]!absc</definedName>
    <definedName name="prueba1" localSheetId="0">[145]!absc</definedName>
    <definedName name="prueba1">[145]!absc</definedName>
    <definedName name="PRUEBA2">#REF!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TTTT" hidden="1">{#N/A,#N/A,TRUE,"INGENIERIA";#N/A,#N/A,TRUE,"COMPRAS";#N/A,#N/A,TRUE,"DIRECCION";#N/A,#N/A,TRUE,"RESUMEN"}</definedName>
    <definedName name="Puerta_Ventana">'[28]LISTADO DE MATERIALES Y EQUIPOS'!$B$88</definedName>
    <definedName name="PUNTILLA">#REF!</definedName>
    <definedName name="Puntilla_x_500gr">'[28]LISTADO DE MATERIALES Y EQUIPOS'!$B$24</definedName>
    <definedName name="PuntosRentabilidad">#REF!</definedName>
    <definedName name="Purchase">#REF!</definedName>
    <definedName name="Q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E">[98]TARIF2002!#REF!</definedName>
    <definedName name="QE_TE">[98]TARIF2002!#REF!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I">[98]TARIF2002!#REF!</definedName>
    <definedName name="QI_TI">[98]TARIF2002!#REF!</definedName>
    <definedName name="QMAXDIARIO">'[7]CALCULO POI'!$B$118:$C$154</definedName>
    <definedName name="QN">[98]TARIF2002!#REF!</definedName>
    <definedName name="QN_QI">[98]TARIF2002!#REF!</definedName>
    <definedName name="QNS">[98]TARIF2002!#REF!</definedName>
    <definedName name="QPROM">[7]TARIFAS!$C$570</definedName>
    <definedName name="qq">#REF!</definedName>
    <definedName name="qqq">#REF!</definedName>
    <definedName name="qqqqqqqqqqqqqqqq">#REF!</definedName>
    <definedName name="qqqqqw" hidden="1">{"via1",#N/A,TRUE,"general";"via2",#N/A,TRUE,"general";"via3",#N/A,TRUE,"general"}</definedName>
    <definedName name="QRS">#REF!</definedName>
    <definedName name="qsqw">#REF!</definedName>
    <definedName name="Quality_PvT">#REF!</definedName>
    <definedName name="QualityF">#REF!</definedName>
    <definedName name="quantity">#REF!</definedName>
    <definedName name="QUIMICOSTABLA1.3.1">'[7]CALCULO COSTOS DE OPERACIÓN'!$B$176:$J$211</definedName>
    <definedName name="qw">#REF!</definedName>
    <definedName name="qwdas2" hidden="1">{"via1",#N/A,TRUE,"general";"via2",#N/A,TRUE,"general";"via3",#N/A,TRUE,"general"}</definedName>
    <definedName name="QWE" hidden="1">'[13]ETAPA 50 SMMLV'!#REF!</definedName>
    <definedName name="qweqe" hidden="1">{"TAB1",#N/A,TRUE,"GENERAL";"TAB2",#N/A,TRUE,"GENERAL";"TAB3",#N/A,TRUE,"GENERAL";"TAB4",#N/A,TRUE,"GENERAL";"TAB5",#N/A,TRUE,"GENERAL"}</definedName>
    <definedName name="qwer">#REF!</definedName>
    <definedName name="qwqw">#REF!</definedName>
    <definedName name="qwqwas">#REF!</definedName>
    <definedName name="qwqwqwj" hidden="1">{"TAB1",#N/A,TRUE,"GENERAL";"TAB2",#N/A,TRUE,"GENERAL";"TAB3",#N/A,TRUE,"GENERAL";"TAB4",#N/A,TRUE,"GENERAL";"TAB5",#N/A,TRUE,"GENERAL"}</definedName>
    <definedName name="R.1">#REF!</definedName>
    <definedName name="R.10">#REF!</definedName>
    <definedName name="R.11">#REF!</definedName>
    <definedName name="R.12">#REF!</definedName>
    <definedName name="R.13">#REF!</definedName>
    <definedName name="R.14">#REF!</definedName>
    <definedName name="R.15">#REF!</definedName>
    <definedName name="R.16">#REF!</definedName>
    <definedName name="R.17">#REF!</definedName>
    <definedName name="R.18">#REF!</definedName>
    <definedName name="R.19">#REF!</definedName>
    <definedName name="R.2">#REF!</definedName>
    <definedName name="R.3">#REF!</definedName>
    <definedName name="R.4">#REF!</definedName>
    <definedName name="R.5">#REF!</definedName>
    <definedName name="R.6">#REF!</definedName>
    <definedName name="R.7">#REF!</definedName>
    <definedName name="R.8">#REF!</definedName>
    <definedName name="R.9">#REF!</definedName>
    <definedName name="r.CashFlow" hidden="1">#REF!</definedName>
    <definedName name="r.Leverage" hidden="1">#REF!</definedName>
    <definedName name="r.Liquidity" hidden="1">#REF!</definedName>
    <definedName name="r.Market" hidden="1">#REF!</definedName>
    <definedName name="r.Profitability" hidden="1">#REF!</definedName>
    <definedName name="r.Summary" hidden="1">#REF!</definedName>
    <definedName name="Ra">#REF!</definedName>
    <definedName name="Rana_o_canguro">'[28]LISTADO DE MATERIALES Y EQUIPOS'!$B$33</definedName>
    <definedName name="rango">#REF!</definedName>
    <definedName name="Rate1">[146]Summary!$D$6</definedName>
    <definedName name="rate2">[146]Summary!$D$7</definedName>
    <definedName name="ratio">#REF!</definedName>
    <definedName name="Rb">#REF!</definedName>
    <definedName name="Rd">#REF!</definedName>
    <definedName name="RD_CP">'[147]Working Cap Movemts'!#REF!</definedName>
    <definedName name="RD_CP_VL">'[147]Working Cap Movemts'!#REF!</definedName>
    <definedName name="rds">#REF!</definedName>
    <definedName name="Re">#REF!</definedName>
    <definedName name="RE4NTA">[43]EQUIPOS!$D$8</definedName>
    <definedName name="rec">[148]Propuesta!#REF!</definedName>
    <definedName name="Recurso">[143]Sheet1!$B$2:$B$3</definedName>
    <definedName name="red">#REF!</definedName>
    <definedName name="REDESALCANTARILLADOTABLA1.2">'[7]INFORMACIÓN REFERENCIA'!$B$330:$F$341</definedName>
    <definedName name="REDESALCANTARILLADOTABLA1.4">'[7]INFORMACIÓN REFERENCIA'!$B$352:$F$364</definedName>
    <definedName name="REDESALCANTARILLADOTABLA1.5">#REF!</definedName>
    <definedName name="REDESTABLA6.1">'[7]INFORMACIÓN REFERENCIA'!$B$245:$E$256</definedName>
    <definedName name="REDESTABLA6.2">'[7]INFORMACIÓN REFERENCIA'!$B$260:$K$272</definedName>
    <definedName name="REDESTABLA6.3">'[7]INFORMACIÓN REFERENCIA'!$B$276:$C$287</definedName>
    <definedName name="REDUCCION_3__x_2">#REF!</definedName>
    <definedName name="REDUCCION_4__x_3">#REF!</definedName>
    <definedName name="REF">#REF!</definedName>
    <definedName name="REFERENCIAPROYECTOS">[7]REFERENCIAS!$A$3:$F$24</definedName>
    <definedName name="REFMAR">#REF!</definedName>
    <definedName name="REG">#REF!</definedName>
    <definedName name="REGBT">#N/A</definedName>
    <definedName name="rege" hidden="1">{"TAB1",#N/A,TRUE,"GENERAL";"TAB2",#N/A,TRUE,"GENERAL";"TAB3",#N/A,TRUE,"GENERAL";"TAB4",#N/A,TRUE,"GENERAL";"TAB5",#N/A,TRUE,"GENERAL"}</definedName>
    <definedName name="regional">[46]CARRETERAS!$A$2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'[48]ESTADO VÍA-CRIT.TECNICO'!XFC1&gt;2.5</definedName>
    <definedName name="Reimbursement">"Reembolso"</definedName>
    <definedName name="REJHE" hidden="1">{"via1",#N/A,TRUE,"general";"via2",#N/A,TRUE,"general";"via3",#N/A,TRUE,"general"}</definedName>
    <definedName name="rell">#REF!</definedName>
    <definedName name="relle">#REF!</definedName>
    <definedName name="relleno">#REF!</definedName>
    <definedName name="rendimiento">#REF!</definedName>
    <definedName name="reparacion4">'[36]PRESTACIONES SOCIALES'!#REF!</definedName>
    <definedName name="repello">#REF!</definedName>
    <definedName name="replanteo">#REF!</definedName>
    <definedName name="REPOSICIONACU">'[7]INFORMACIÓN REFERENCIA'!$B$674:$H$685</definedName>
    <definedName name="REPOSICIONACUREDES">'[7]INFORMACIÓN REFERENCIA'!$B$688:$D$699</definedName>
    <definedName name="REPOSICIONALC">'[7]INFORMACIÓN REFERENCIA'!$B$704:$D$715</definedName>
    <definedName name="REPOSICIONALCREDES">'[7]INFORMACIÓN REFERENCIA'!$B$718:$O$729</definedName>
    <definedName name="Reprelegal">'[59]FIRMAS y DATOS'!$B:$B</definedName>
    <definedName name="req">#REF!</definedName>
    <definedName name="Required_Delivery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erva">[16]Gastos!#REF!</definedName>
    <definedName name="residente">'[46]GENERALIDADES '!$E$9</definedName>
    <definedName name="Responsible">'[31]2009 Jagua'!$G$2:$G$27</definedName>
    <definedName name="RESU">#REF!</definedName>
    <definedName name="resumen">#REF!</definedName>
    <definedName name="RESUMENALCANTARILLADO">#REF!</definedName>
    <definedName name="ResumenAPU">[101]ResumenMaterial!$A$12:$AB$169</definedName>
    <definedName name="RESUMENCOSTOSOPERACIÓN">'[7]CALCULO COSTOS DE OPERACIÓN'!$B$6:$Q$41</definedName>
    <definedName name="RESUMENINVERSIONESACU">'[7]CALCULO POI'!$A$6:$M$41</definedName>
    <definedName name="RESUMENINVERSIONESACUEDUCTO">'[7]CALCULO POI'!$A$6:$M$41</definedName>
    <definedName name="RESUMENINVERSIONESALC">'[7]CALCULO POI'!$A$202:$K$237</definedName>
    <definedName name="RESUMENMODELODEMANDA">#REF!</definedName>
    <definedName name="RESUMENOPTIMIZACIONACU">'[7]CALCULO POI'!$A$46:$L$81</definedName>
    <definedName name="RESUMENOPTIMIZACIONALC">'[7]CALCULO POI'!$A$242:$I$277</definedName>
    <definedName name="RET">#REF!</definedName>
    <definedName name="reten">[16]Gastos!#REF!</definedName>
    <definedName name="retiroarbol">#REF!</definedName>
    <definedName name="retirocorte">#REF!</definedName>
    <definedName name="retr">#REF!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">#REF!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">#REF!</definedName>
    <definedName name="rfhnhjyu" hidden="1">{"TAB1",#N/A,TRUE,"GENERAL";"TAB2",#N/A,TRUE,"GENERAL";"TAB3",#N/A,TRUE,"GENERAL";"TAB4",#N/A,TRUE,"GENERAL";"TAB5",#N/A,TRUE,"GENERAL"}</definedName>
    <definedName name="rfref">#REF!</definedName>
    <definedName name="rfrf" hidden="1">{"via1",#N/A,TRUE,"general";"via2",#N/A,TRUE,"general";"via3",#N/A,TRUE,"general"}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">#REF!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">#REF!</definedName>
    <definedName name="Ripio">#REF!</definedName>
    <definedName name="RiskInd">[149]RefTables!$K$2:$K$26</definedName>
    <definedName name="RiskRanking">[149]RefTables!$L$2:$L$26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">#REF!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MCostOutput">#REF!</definedName>
    <definedName name="Rmm">#REF!</definedName>
    <definedName name="Rn">#REF!</definedName>
    <definedName name="rñ">#REF!</definedName>
    <definedName name="Ro">#REF!</definedName>
    <definedName name="RoA_N">[61]ASSUMPTIONS!#REF!</definedName>
    <definedName name="ROCIO">#REF!</definedName>
    <definedName name="rodaje">[36]lisprecios!#REF!</definedName>
    <definedName name="rolando">#REF!</definedName>
    <definedName name="Roster1">[42]Parameters!$O$30</definedName>
    <definedName name="Roster2">[42]Parameters!$P$30</definedName>
    <definedName name="Roster3">[42]Parameters!$Q$30</definedName>
    <definedName name="Roster4">[42]Parameters!$R$30</definedName>
    <definedName name="Rosters">[42]Parameters!$O$26:$R$29</definedName>
    <definedName name="Rows2Unhide" hidden="1">#REF!</definedName>
    <definedName name="Roy_price_sens">'[57]Inputs-SUMMARY'!$H$266:$BR$266</definedName>
    <definedName name="Royal_Col_Nom">[61]W_OPEX!$H$220:$AP$220</definedName>
    <definedName name="royalphalumi">[150]datosluminariasRoyAlPHa!$A$1:$A$65536</definedName>
    <definedName name="Royalty_CDC_LLC">[55]Royalties!#REF!</definedName>
    <definedName name="Royalty_CZN_SA">[55]Royalties!#REF!</definedName>
    <definedName name="Royalty_total">[55]Royalties!#REF!</definedName>
    <definedName name="Rp">#REF!</definedName>
    <definedName name="Rq">#REF!</definedName>
    <definedName name="rr">#REF!</definedName>
    <definedName name="rrr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rrrr">#REF!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t">#REF!</definedName>
    <definedName name="rte">#REF!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eda">[36]lisprecios!#REF!</definedName>
    <definedName name="ruru" hidden="1">{"TAB1",#N/A,TRUE,"GENERAL";"TAB2",#N/A,TRUE,"GENERAL";"TAB3",#N/A,TRUE,"GENERAL";"TAB4",#N/A,TRUE,"GENERAL";"TAB5",#N/A,TRUE,"GENERAL"}</definedName>
    <definedName name="rutu" hidden="1">{"via1",#N/A,TRUE,"general";"via2",#N/A,TRUE,"general";"via3",#N/A,TRUE,"general"}</definedName>
    <definedName name="Rv">#REF!</definedName>
    <definedName name="RW">[151]items!$C$4:$J$248</definedName>
    <definedName name="rwt" hidden="1">{"via1",#N/A,TRUE,"general";"via2",#N/A,TRUE,"general";"via3",#N/A,TRUE,"general"}</definedName>
    <definedName name="Rx">#REF!</definedName>
    <definedName name="ry">#REF!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Rz">#REF!</definedName>
    <definedName name="S">#REF!</definedName>
    <definedName name="Sa">#REF!</definedName>
    <definedName name="saa" hidden="1">{"via1",#N/A,TRUE,"general";"via2",#N/A,TRUE,"general";"via3",#N/A,TRUE,"general"}</definedName>
    <definedName name="Sabaneta">'[33]SABANETA 3335'!$B$7:$L$475</definedName>
    <definedName name="SAD" hidden="1">{"via1",#N/A,TRUE,"general";"via2",#N/A,TRUE,"general";"via3",#N/A,TRUE,"general"}</definedName>
    <definedName name="SADASDFSDF">#REF!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do_Capital">#REF!</definedName>
    <definedName name="sanitario">[74]lisprecios!$D$35</definedName>
    <definedName name="SAOG7">#REF!</definedName>
    <definedName name="SAOG7OCTUBRE">#REF!</definedName>
    <definedName name="sasa">'[7]CALCULO POI'!#REF!</definedName>
    <definedName name="Sb">#REF!</definedName>
    <definedName name="sbe">#REF!</definedName>
    <definedName name="Sbf">[23]CALCULO!$E$61</definedName>
    <definedName name="sbgfbgdr" hidden="1">{"via1",#N/A,TRUE,"general";"via2",#N/A,TRUE,"general";"via3",#N/A,TRUE,"general"}</definedName>
    <definedName name="sc">#REF!</definedName>
    <definedName name="SContLab">#REF!</definedName>
    <definedName name="SContParts">#REF!</definedName>
    <definedName name="scope">#REF!</definedName>
    <definedName name="scope1">'[40]REF - Listas'!$D$32:$D$38</definedName>
    <definedName name="sd">#REF!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E">#REF!</definedName>
    <definedName name="sdf">#REF!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">#REF!</definedName>
    <definedName name="sdsdfh" hidden="1">{"via1",#N/A,TRUE,"general";"via2",#N/A,TRUE,"general";"via3",#N/A,TRUE,"general"}</definedName>
    <definedName name="Se">#REF!</definedName>
    <definedName name="Seguro">#REF!</definedName>
    <definedName name="SeguroCostos">#REF!</definedName>
    <definedName name="SEM_DEL_MES">#REF!</definedName>
    <definedName name="Semanas_mes">#REF!</definedName>
    <definedName name="sencount" hidden="1">1</definedName>
    <definedName name="sep00">[16]Dólar!#REF!</definedName>
    <definedName name="Sepjv2">#REF!</definedName>
    <definedName name="SepOct">'[94]Sep-Oct'!$A$12:$H$30</definedName>
    <definedName name="SepOct_C">'[123]Sep-Oct'!$A$31:$H$45</definedName>
    <definedName name="septdetail">#REF!</definedName>
    <definedName name="septico">#REF!</definedName>
    <definedName name="septtb">#REF!</definedName>
    <definedName name="SequenceF">#REF!</definedName>
    <definedName name="servicioingreso">#REF!</definedName>
    <definedName name="ServicioSurentingExpress">#REF!</definedName>
    <definedName name="servicioutilidad">#REF!</definedName>
    <definedName name="ServicioVehSustituto">#REF!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#REF!</definedName>
    <definedName name="sfasf" hidden="1">{"TAB1",#N/A,TRUE,"GENERAL";"TAB2",#N/A,TRUE,"GENERAL";"TAB3",#N/A,TRUE,"GENERAL";"TAB4",#N/A,TRUE,"GENERAL";"TAB5",#N/A,TRUE,"GENERAL"}</definedName>
    <definedName name="SFD_5">#REF!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g">#REF!</definedName>
    <definedName name="SGET">#REF!</definedName>
    <definedName name="Sh">#REF!</definedName>
    <definedName name="Share">[89]Cover!#REF!</definedName>
    <definedName name="SHARED_FORMULA_21">#N/A</definedName>
    <definedName name="ship_terms">#REF!</definedName>
    <definedName name="SHIP_VIA">#REF!</definedName>
    <definedName name="Shovel_1">#REF!</definedName>
    <definedName name="Shovel_2">#REF!</definedName>
    <definedName name="Shovel_3">#REF!</definedName>
    <definedName name="Shovel_4">#REF!</definedName>
    <definedName name="Shovel_5">#REF!</definedName>
    <definedName name="show_all">'[152]Mine variance - tree'!#REF!</definedName>
    <definedName name="si">#REF!</definedName>
    <definedName name="SIFON_180_2">#REF!</definedName>
    <definedName name="SIKA">#REF!</definedName>
    <definedName name="SIKADUR">#REF!</definedName>
    <definedName name="Sim_Model_Input_1">[147]HL!#REF!</definedName>
    <definedName name="Sim_Model_Input_4">[147]HL!#REF!</definedName>
    <definedName name="Sim_Model_Output_1">[147]HL!#REF!</definedName>
    <definedName name="Sitio">[143]Sheet1!$C$2:$C$4</definedName>
    <definedName name="sk">#REF!</definedName>
    <definedName name="SLube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oat">#REF!</definedName>
    <definedName name="SoatCostos">#REF!</definedName>
    <definedName name="SOBRE2H">#REF!</definedName>
    <definedName name="sobrecimiento">#REF!</definedName>
    <definedName name="SOCIAL">#REF!</definedName>
    <definedName name="SOHaul">#REF!</definedName>
    <definedName name="SOL">#REF!</definedName>
    <definedName name="solado">#REF!</definedName>
    <definedName name="SOLDA">#REF!</definedName>
    <definedName name="Soldadura">'[28]LISTADO DE MATERIALES Y EQUIPOS'!$B$110</definedName>
    <definedName name="SOLDADURALIQ">[63]Materiales!$C$70</definedName>
    <definedName name="Solids.SG">#REF!</definedName>
    <definedName name="solo">#REF!</definedName>
    <definedName name="SOSO" hidden="1">'[13]ETAPA 50 SMMLV'!#REF!</definedName>
    <definedName name="spread">#REF!</definedName>
    <definedName name="SpreadDesctos">#REF!</definedName>
    <definedName name="SpreadFcro">#REF!</definedName>
    <definedName name="SpreadServicios">#REF!</definedName>
    <definedName name="Spreadsheet_name">#REF!</definedName>
    <definedName name="SpreadTotal">#REF!</definedName>
    <definedName name="sr">#REF!</definedName>
    <definedName name="SRandM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1">NA()</definedName>
    <definedName name="ss_11">NA()</definedName>
    <definedName name="ss_12">NA()</definedName>
    <definedName name="ss_6">NA()</definedName>
    <definedName name="ss_7">NA()</definedName>
    <definedName name="ss_8">NA()</definedName>
    <definedName name="ss_9">NA()</definedName>
    <definedName name="SSDSD">#REF!</definedName>
    <definedName name="sss">#REF!</definedName>
    <definedName name="sss_1">NA()</definedName>
    <definedName name="sss_11">NA()</definedName>
    <definedName name="sss_12">NA()</definedName>
    <definedName name="sss_6">NA()</definedName>
    <definedName name="sss_7">NA()</definedName>
    <definedName name="sss_8">NA()</definedName>
    <definedName name="sss_9">NA()</definedName>
    <definedName name="ssss">#REF!</definedName>
    <definedName name="ssss_1">NA()</definedName>
    <definedName name="ssss_11">NA()</definedName>
    <definedName name="ssss_12">NA()</definedName>
    <definedName name="ssss_6">NA()</definedName>
    <definedName name="ssss_7">NA()</definedName>
    <definedName name="ssss_8">NA()</definedName>
    <definedName name="ssss_9">NA()</definedName>
    <definedName name="sssss">#REF!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sssss">#REF!</definedName>
    <definedName name="sssssssssss">#REF!</definedName>
    <definedName name="ssssssssssssssssssss">#REF!</definedName>
    <definedName name="sssssy" hidden="1">{"via1",#N/A,TRUE,"general";"via2",#N/A,TRUE,"general";"via3",#N/A,TRUE,"general"}</definedName>
    <definedName name="st">#REF!</definedName>
    <definedName name="Standby">#REF!</definedName>
    <definedName name="StandbyCostos">#REF!</definedName>
    <definedName name="StartBid">#REF!</definedName>
    <definedName name="StartItems">#REF!</definedName>
    <definedName name="StartPeriod">[153]Index!$S$41</definedName>
    <definedName name="StartRates">#REF!</definedName>
    <definedName name="StartTags">#REF!</definedName>
    <definedName name="status">'[110]LISTS-FOR INTERNAL USE ONLY'!$B$8:$B$13</definedName>
    <definedName name="statusofexecution">#REF!</definedName>
    <definedName name="STOCK_CODE">#REF!</definedName>
    <definedName name="stock_oreganal">[61]INPUT_TEMP!#REF!</definedName>
    <definedName name="StorageTank_Height">#REF!</definedName>
    <definedName name="StorageTank_Radius">#REF!</definedName>
    <definedName name="StorageTank_TotalVolume">#REF!</definedName>
    <definedName name="StorageTank1_DryTonnes">#REF!</definedName>
    <definedName name="StorageTank1_SlurryVolume">#REF!</definedName>
    <definedName name="StorageTank2_DryTonnes">#REF!</definedName>
    <definedName name="StorageTank2_SlurryVolume">#REF!</definedName>
    <definedName name="StorageTank3_DryTonnes">#REF!</definedName>
    <definedName name="StorageTank3_SlurryVolume">#REF!</definedName>
    <definedName name="StorageTank4_DryTonnes">#REF!</definedName>
    <definedName name="StorageTank4_SlurryVolume">#REF!</definedName>
    <definedName name="StrBaseIncremCanon">#REF!</definedName>
    <definedName name="StrBaseReliquidacion">#REF!</definedName>
    <definedName name="StrClienDescontarIVA">#REF!</definedName>
    <definedName name="StrCliente">#REF!</definedName>
    <definedName name="StrClienTributaRentaPresun">#REF!</definedName>
    <definedName name="strDescAccesorios">#REF!</definedName>
    <definedName name="strDescPlanSeguro">#REF!</definedName>
    <definedName name="strEstado">#REF!</definedName>
    <definedName name="StrFrecPago">#REF!</definedName>
    <definedName name="StrFrecReliquidacion">#REF!</definedName>
    <definedName name="StrGerenteCuenta">#REF!</definedName>
    <definedName name="StrImpDosXMil">#REF!</definedName>
    <definedName name="StrMarcaVehicModelo">#REF!</definedName>
    <definedName name="StrMarcaVehícModelo">#REF!</definedName>
    <definedName name="StrModalidadCanon">#REF!</definedName>
    <definedName name="StrModalidadPago">#REF!</definedName>
    <definedName name="strNomVariable1">#REF!</definedName>
    <definedName name="strNomVariable2">#REF!</definedName>
    <definedName name="strNomVariable3">#REF!</definedName>
    <definedName name="StrNumeroCotizacion">#REF!</definedName>
    <definedName name="StrNumeroCotización">#REF!</definedName>
    <definedName name="strPlaca">#REF!</definedName>
    <definedName name="StrRentBack">#REF!</definedName>
    <definedName name="strTipoCliente">#REF!</definedName>
    <definedName name="StrTipoContrato">#REF!</definedName>
    <definedName name="stt" hidden="1">{"via1",#N/A,TRUE,"general";"via2",#N/A,TRUE,"general";"via3",#N/A,TRUE,"general"}</definedName>
    <definedName name="Stub" hidden="1">#REF!</definedName>
    <definedName name="Stub_Header1" hidden="1">#REF!</definedName>
    <definedName name="Stub_Header2" hidden="1">#REF!</definedName>
    <definedName name="Stub_Header3" hidden="1">#REF!</definedName>
    <definedName name="STyre">#REF!</definedName>
    <definedName name="SUBA">'[154]SUB APU'!$A:$D</definedName>
    <definedName name="SUBTIPOACC">#REF!</definedName>
    <definedName name="SubtipoAccesorio">#REF!</definedName>
    <definedName name="SUELDOS">'[121]Base Datos Sueldo'!$B$7:$C$26</definedName>
    <definedName name="sum">'[155]Tabla 1.1'!#REF!</definedName>
    <definedName name="suma">[156]Hoja1!$F$60</definedName>
    <definedName name="SUPERCEL">#REF!</definedName>
    <definedName name="Supervía" hidden="1">{#N/A,#N/A,TRUE,"0001";#N/A,#N/A,TRUE,"0002";#N/A,#N/A,TRUE,"0003";#N/A,#N/A,TRUE,"0004";#N/A,#N/A,TRUE,"0005";#N/A,#N/A,TRUE,"0006";#N/A,#N/A,TRUE,"0007";#N/A,#N/A,TRUE,"0008";#N/A,#N/A,TRUE,"0009";#N/A,#N/A,TRUE,"0010"}</definedName>
    <definedName name="supervision">#REF!</definedName>
    <definedName name="SupportFleet">#REF!</definedName>
    <definedName name="SupportOpCost">#REF!</definedName>
    <definedName name="SupportRepl">#REF!</definedName>
    <definedName name="swssdecs">#REF!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1">[5]!absc</definedName>
    <definedName name="t" localSheetId="2">[5]!absc</definedName>
    <definedName name="t" localSheetId="3">[5]!absc</definedName>
    <definedName name="t" localSheetId="0">[5]!absc</definedName>
    <definedName name="t">[5]!absc</definedName>
    <definedName name="T.1">#REF!</definedName>
    <definedName name="T.10">#REF!</definedName>
    <definedName name="T.11">#REF!</definedName>
    <definedName name="T.12">#REF!</definedName>
    <definedName name="T.13">#REF!</definedName>
    <definedName name="T.14">#REF!</definedName>
    <definedName name="T.15">#REF!</definedName>
    <definedName name="T.16">#REF!</definedName>
    <definedName name="T.17">#REF!</definedName>
    <definedName name="T.2">#REF!</definedName>
    <definedName name="T.3">#REF!</definedName>
    <definedName name="T.4">#REF!</definedName>
    <definedName name="T.5">#REF!</definedName>
    <definedName name="T.6">#REF!</definedName>
    <definedName name="T.7">#REF!</definedName>
    <definedName name="T.8">#REF!</definedName>
    <definedName name="T.9">#REF!</definedName>
    <definedName name="t5t5" hidden="1">{"TAB1",#N/A,TRUE,"GENERAL";"TAB2",#N/A,TRUE,"GENERAL";"TAB3",#N/A,TRUE,"GENERAL";"TAB4",#N/A,TRUE,"GENERAL";"TAB5",#N/A,TRUE,"GENERAL"}</definedName>
    <definedName name="Ta">#REF!</definedName>
    <definedName name="Tab_Elec">[108]Inputs!$J$25</definedName>
    <definedName name="Tab_Expense">[108]Inputs!$P$127:$Q$161</definedName>
    <definedName name="Tab_Process">[108]Inputs!$N$127:$O$173</definedName>
    <definedName name="Tab_Respons">[108]Inputs!$L$127:$M$139</definedName>
    <definedName name="TabBL">'[86]L codos'!$A$3:$V$10</definedName>
    <definedName name="TabCIM">#REF!</definedName>
    <definedName name="Tabla">#REF!</definedName>
    <definedName name="TABLA_CMI">[7]BS.DATOS!$Q$5:$X$17</definedName>
    <definedName name="TABLA_DE_CARACOLI">#REF!</definedName>
    <definedName name="TABLA_DE_CONTENIDO__A1">#REF!</definedName>
    <definedName name="TABLA_RN">[7]BS.DATOS!$AA$5:$AH$17</definedName>
    <definedName name="TABLA1">#REF!</definedName>
    <definedName name="tabla2">#REF!</definedName>
    <definedName name="tablaDeDTFS">#REF!</definedName>
    <definedName name="TablaR">#REF!</definedName>
    <definedName name="Tablero_de_24_circutos_trsifasico">'[28]LISTADO DE MATERIALES Y EQUIPOS'!$B$98</definedName>
    <definedName name="tablilla">#REF!</definedName>
    <definedName name="TabPE">#REF!</definedName>
    <definedName name="TabPVC">#REF!</definedName>
    <definedName name="tachas">#REF!</definedName>
    <definedName name="TagBid1">#REF!</definedName>
    <definedName name="tagbid1ext">#REF!</definedName>
    <definedName name="tagbid1UnevalCost">#REF!</definedName>
    <definedName name="tagbid1unit">#REF!</definedName>
    <definedName name="TagBid2">#REF!</definedName>
    <definedName name="tagbid2ext">#REF!</definedName>
    <definedName name="tagbid2UnEvalCost">#REF!</definedName>
    <definedName name="tagbid2unit">#REF!</definedName>
    <definedName name="TagBid3">#REF!</definedName>
    <definedName name="tagbid3ext">#REF!</definedName>
    <definedName name="tagBid3UnevalCost">#REF!</definedName>
    <definedName name="tagbid3unit">#REF!</definedName>
    <definedName name="TagBid4">#REF!</definedName>
    <definedName name="tagbid4ext">#REF!</definedName>
    <definedName name="tagBid4UnEvalCost">#REF!</definedName>
    <definedName name="tagbid4unit">#REF!</definedName>
    <definedName name="TagBidRange">#REF!</definedName>
    <definedName name="TagCurrency_conversion_factor">#REF!</definedName>
    <definedName name="TagDescription">#REF!</definedName>
    <definedName name="tagid">#REF!</definedName>
    <definedName name="TagLineNo">#REF!</definedName>
    <definedName name="TagList.EndDate">#REF!</definedName>
    <definedName name="TagList.StartDate">#REF!</definedName>
    <definedName name="TagQuantity">#REF!</definedName>
    <definedName name="TagRefer">#REF!</definedName>
    <definedName name="tagunit">#REF!</definedName>
    <definedName name="TANQUES4.1">#REF!</definedName>
    <definedName name="TAPA">[157]PRECIOS!$B$43</definedName>
    <definedName name="TAPA_HF">#REF!</definedName>
    <definedName name="TAPON_2__P.V.C">#REF!</definedName>
    <definedName name="Tarifa_km3">'[28]LISTADO DE MATERIALES Y EQUIPOS'!$B$47</definedName>
    <definedName name="TARIFAS">[158]TARIFAS!$A$1:$F$52</definedName>
    <definedName name="TARIFAS_SUBSIDIOS">#REF!</definedName>
    <definedName name="TARIFAS1">#REF!</definedName>
    <definedName name="Tasa_Efectiva_Mensual_Fondeo">#REF!</definedName>
    <definedName name="Tax_Rate_Col">'[57]Inputs-SUMMARY'!$H$466:$BR$466</definedName>
    <definedName name="Taxpb" hidden="1">#REF!</definedName>
    <definedName name="tb">#REF!</definedName>
    <definedName name="TBCUR">[159]Sheet4!$A$2:$E$235</definedName>
    <definedName name="TBMAYINT">#REF!</definedName>
    <definedName name="tbres">#REF!</definedName>
    <definedName name="TBV1A">#REF!</definedName>
    <definedName name="Tc">#REF!</definedName>
    <definedName name="Td">#REF!</definedName>
    <definedName name="tdy" hidden="1">{"TAB1",#N/A,TRUE,"GENERAL";"TAB2",#N/A,TRUE,"GENERAL";"TAB3",#N/A,TRUE,"GENERAL";"TAB4",#N/A,TRUE,"GENERAL";"TAB5",#N/A,TRUE,"GENERAL"}</definedName>
    <definedName name="Te">#REF!</definedName>
    <definedName name="TechAccept">#REF!</definedName>
    <definedName name="tecpro06">[16]Gastos!#REF!</definedName>
    <definedName name="TEE_2_____2____P.V.C">#REF!</definedName>
    <definedName name="TEE_3____3____2____P.V.C">#REF!</definedName>
    <definedName name="TEE_3____3____2____P.V.C_UM">#REF!</definedName>
    <definedName name="TEE_3____3____3____P.V.C">#REF!</definedName>
    <definedName name="TEE_3__x_3__B_x_B">#REF!</definedName>
    <definedName name="TEE_4____4____4____P.V.C_UM">#REF!</definedName>
    <definedName name="TEFLON">#REF!</definedName>
    <definedName name="Teja_metalica_arquitectonica_trapez__0_73_3_66">'[28]LISTADO DE MATERIALES Y EQUIPOS'!$B$57</definedName>
    <definedName name="Teléfono">'[59]FIRMAS y DATOS'!$C:$C</definedName>
    <definedName name="TEMP2">'[91]Cost Codes'!$B$4:$G$361</definedName>
    <definedName name="test">#REF!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f">#REF!</definedName>
    <definedName name="Tg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inner">'[28]LISTADO DE MATERIALES Y EQUIPOS'!$B$62</definedName>
    <definedName name="thtj" hidden="1">{"via1",#N/A,TRUE,"general";"via2",#N/A,TRUE,"general";"via3",#N/A,TRUE,"general"}</definedName>
    <definedName name="Ti">#REF!</definedName>
    <definedName name="Tipo">[143]Sheet1!$A$2:$A$6</definedName>
    <definedName name="tipo_pintura">#REF!</definedName>
    <definedName name="tipov">#REF!</definedName>
    <definedName name="TIT">#REF!</definedName>
    <definedName name="Titlepb" hidden="1">#REF!</definedName>
    <definedName name="TITU">#REF!</definedName>
    <definedName name="TITULO">#REF!</definedName>
    <definedName name="Titulos_a_imprimir">#REF!</definedName>
    <definedName name="_xlnm.Print_Titles">#N/A</definedName>
    <definedName name="Títulos_a_imprimir_IM">#REF!</definedName>
    <definedName name="tj">#REF!</definedName>
    <definedName name="Tk">#REF!</definedName>
    <definedName name="tl">#REF!</definedName>
    <definedName name="Tll">#REF!</definedName>
    <definedName name="Tm">#REF!</definedName>
    <definedName name="tn">#REF!</definedName>
    <definedName name="Tñ">#REF!</definedName>
    <definedName name="To">#REF!</definedName>
    <definedName name="Tomacorriente_Doble">'[28]LISTADO DE MATERIALES Y EQUIPOS'!$B$114</definedName>
    <definedName name="TORNILLO_3">#REF!</definedName>
    <definedName name="TORNILLO_PARA_ESTRUCTURAS_7_X_7_16">'[28]LISTADO DE MATERIALES Y EQUIPOS'!$B$104</definedName>
    <definedName name="TORNILLO_PARA_LAMINAS_6_X_1">'[28]LISTADO DE MATERIALES Y EQUIPOS'!$B$103</definedName>
    <definedName name="TORNILLOS_2.5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_Act01">#REF!</definedName>
    <definedName name="Tot_Act02">#REF!</definedName>
    <definedName name="Tot_Act03">#REF!</definedName>
    <definedName name="Tot_Con_Ins">[61]W_OPEX!#REF!</definedName>
    <definedName name="Tot_EA_CAPEX">[61]W_CAPEX!#REF!</definedName>
    <definedName name="Tot_Elect">'[160]5. ELECTRICO'!#REF!</definedName>
    <definedName name="Tot_Elect1">'[161]5. ELECTRICO'!#REF!</definedName>
    <definedName name="Tot_Ops_Ins">[61]W_OPEX!#REF!</definedName>
    <definedName name="TOTAL">#REF!</definedName>
    <definedName name="TOTAL_CIVIL">#REF!</definedName>
    <definedName name="TOTAL_ELECTRICO">'[160]5. ELECTRICO'!#REF!</definedName>
    <definedName name="TOTAL_SERVICIOS">#REF!</definedName>
    <definedName name="TotalBidCost">#REF!</definedName>
    <definedName name="TotalCost">#REF!</definedName>
    <definedName name="TotalCostosDirectos">#REF!</definedName>
    <definedName name="totales">#REF!</definedName>
    <definedName name="TotalItemsCost">#REF!</definedName>
    <definedName name="TotalOpti">#REF!</definedName>
    <definedName name="TOTALOPTIM">[162]Hoja2!$E$11:$E$704</definedName>
    <definedName name="TOTALOPTIMIZACION">[162]Hoja2!$E$11:$E$704</definedName>
    <definedName name="TotalPickedCost">#REF!</definedName>
    <definedName name="TOTALREPOS">[162]Hoja2!$E$11:$E$704</definedName>
    <definedName name="TOTALREPOSICION">[162]Hoja2!$E$11:$E$704</definedName>
    <definedName name="TotEquipos1.1.3">#REF!</definedName>
    <definedName name="TotEquipos1.2.2.10">#REF!</definedName>
    <definedName name="TotEquipos1.2.2.11">#REF!</definedName>
    <definedName name="TotEquipos1.2.2.3">#REF!</definedName>
    <definedName name="TotEquipos1.2.2.4">#REF!</definedName>
    <definedName name="TotEquipos1.2.2.5">#REF!</definedName>
    <definedName name="TotEquipos1.2.2.6">#REF!</definedName>
    <definedName name="TotEquipos1.2.2.7">#REF!</definedName>
    <definedName name="TotEquipos1.2.2.8">#REF!</definedName>
    <definedName name="TotEquipos1.2.2.9">#REF!</definedName>
    <definedName name="TotEquipos1.2.3.1">#REF!</definedName>
    <definedName name="TotEquipos1.2.3.3">#REF!</definedName>
    <definedName name="TotEquipos1.2.3.4">#REF!</definedName>
    <definedName name="TotEquipos1.3.2">#REF!</definedName>
    <definedName name="TotManodeobra1.1.3">#REF!</definedName>
    <definedName name="TotManodeobra1.2.2.10">#REF!</definedName>
    <definedName name="TotManodeobra1.2.2.11">#REF!</definedName>
    <definedName name="TotManodeobra1.2.2.3">#REF!</definedName>
    <definedName name="TotManodeobra1.2.2.4">#REF!</definedName>
    <definedName name="TotManodeobra1.2.2.5">#REF!</definedName>
    <definedName name="TotManodeobra1.2.2.6">#REF!</definedName>
    <definedName name="TotManodeobra1.2.2.7">#REF!</definedName>
    <definedName name="TotManodeobra1.2.2.8">#REF!</definedName>
    <definedName name="TotManodeobra1.2.2.9">#REF!</definedName>
    <definedName name="TotManodeobra1.2.3.1">#REF!</definedName>
    <definedName name="TotManodeobra1.2.3.3">#REF!</definedName>
    <definedName name="TotManodeobra1.2.3.4">#REF!</definedName>
    <definedName name="TotManodeobra1.3.2">#REF!</definedName>
    <definedName name="TotMateriales1.1.3">#REF!</definedName>
    <definedName name="TotMateriales1.2.2.10">#REF!</definedName>
    <definedName name="TotMateriales1.2.2.11">#REF!</definedName>
    <definedName name="TotMateriales1.2.2.3">#REF!</definedName>
    <definedName name="TotMateriales1.2.2.4">#REF!</definedName>
    <definedName name="TotMateriales1.2.2.5">#REF!</definedName>
    <definedName name="TotMateriales1.2.2.6">#REF!</definedName>
    <definedName name="TotMateriales1.2.2.7">#REF!</definedName>
    <definedName name="TotMateriales1.2.2.8">#REF!</definedName>
    <definedName name="TotMateriales1.2.2.9">#REF!</definedName>
    <definedName name="TotMateriales1.2.3.1">#REF!</definedName>
    <definedName name="TotMateriales1.2.3.3">#REF!</definedName>
    <definedName name="TotMateriales1.2.3.4">#REF!</definedName>
    <definedName name="TotMateriales1.3.2">#REF!</definedName>
    <definedName name="TotTransportes1.1.3">#REF!</definedName>
    <definedName name="TotTransportes1.2.2.10">#REF!</definedName>
    <definedName name="TotTransportes1.2.2.11">#REF!</definedName>
    <definedName name="TotTransportes1.2.2.3">#REF!</definedName>
    <definedName name="TotTransportes1.2.2.4">#REF!</definedName>
    <definedName name="TotTransportes1.2.2.5">#REF!</definedName>
    <definedName name="TotTransportes1.2.2.6">#REF!</definedName>
    <definedName name="TotTransportes1.2.2.7">#REF!</definedName>
    <definedName name="TotTransportes1.2.2.8">#REF!</definedName>
    <definedName name="TotTransportes1.2.2.9">#REF!</definedName>
    <definedName name="TotTransportes1.2.3.1">#REF!</definedName>
    <definedName name="TotTransportes1.2.3.3">#REF!</definedName>
    <definedName name="TotTransportes1.2.3.4">#REF!</definedName>
    <definedName name="TotTransportes1.3.2">#REF!</definedName>
    <definedName name="Tp">#REF!</definedName>
    <definedName name="tpte">#REF!</definedName>
    <definedName name="tptee">#REF!</definedName>
    <definedName name="Tq">#REF!</definedName>
    <definedName name="Tr">#REF!</definedName>
    <definedName name="TRAFO">#N/A</definedName>
    <definedName name="Tramites">#REF!</definedName>
    <definedName name="TramitesCostos">#REF!</definedName>
    <definedName name="tramos">#REF!</definedName>
    <definedName name="Transfer_Price">'[57]Inputs-SUMMARY'!$H$464:$BR$464</definedName>
    <definedName name="TRANSPORI" hidden="1">{#N/A,#N/A,TRUE,"INGENIERIA";#N/A,#N/A,TRUE,"COMPRAS";#N/A,#N/A,TRUE,"DIRECCION";#N/A,#N/A,TRUE,"RESUMEN"}</definedName>
    <definedName name="TRAT">[163]desmonte!$E$48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PLEX">#REF!</definedName>
    <definedName name="TRITURADO">#REF!</definedName>
    <definedName name="trjfgjh" hidden="1">{"via1",#N/A,TRUE,"general";"via2",#N/A,TRUE,"general";"via3",#N/A,TRUE,"general"}</definedName>
    <definedName name="TRM">'[164]Cuadro p. Capital Vs estimado'!$G$1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">#REF!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ostOutput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">#REF!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TTTTTTT">#REF!</definedName>
    <definedName name="Tu">#REF!</definedName>
    <definedName name="TUB">'[154]SUB APU'!$A:$D</definedName>
    <definedName name="TUB._ACC_3__Bx_B_SCH_40">#REF!</definedName>
    <definedName name="Tuberia_Conduit_1_2">'[28]LISTADO DE MATERIALES Y EQUIPOS'!$B$72</definedName>
    <definedName name="Tuberia_Conduit_1_EMT">'[28]LISTADO DE MATERIALES Y EQUIPOS'!$B$79</definedName>
    <definedName name="TUBERIA_P.V.C_RDE_9">#REF!</definedName>
    <definedName name="TUBERIA_P.V.C_UM_RDE_41____2">#REF!</definedName>
    <definedName name="TUBERIA_P.V.C_UM_RDE_41____3">#REF!</definedName>
    <definedName name="tuberia3">#REF!</definedName>
    <definedName name="TUBO_1_2">#REF!</definedName>
    <definedName name="TUBO_1_2__HG">#REF!</definedName>
    <definedName name="Tubo_conduit_pvc_1">'[28]LISTADO DE MATERIALES Y EQUIPOS'!$B$121</definedName>
    <definedName name="TUBO6">[157]PRECIOS!$B$40</definedName>
    <definedName name="TUBO8">[157]PRECIOS!$B$41</definedName>
    <definedName name="tubohg2">[36]lisprecios!#REF!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">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x">#REF!</definedName>
    <definedName name="ty">#REF!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PE">#REF!</definedName>
    <definedName name="typeofcommittment">#REF!</definedName>
    <definedName name="tyr" hidden="1">{"via1",#N/A,TRUE,"general";"via2",#N/A,TRUE,"general";"via3",#N/A,TRUE,"general"}</definedName>
    <definedName name="tytfy">#REF!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Tz">#REF!</definedName>
    <definedName name="U">#REF!</definedName>
    <definedName name="U_Z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a">#REF!</definedName>
    <definedName name="Ub">#REF!</definedName>
    <definedName name="Ubicación">#REF!</definedName>
    <definedName name="Uc">#REF!</definedName>
    <definedName name="Ud">#REF!</definedName>
    <definedName name="Ue">#REF!</definedName>
    <definedName name="uencat">#REF!</definedName>
    <definedName name="Uf">#REF!</definedName>
    <definedName name="UFInanzas">[141]Cuentas!$P$11:$P$111</definedName>
    <definedName name="Ug">#REF!</definedName>
    <definedName name="UGEquipData">#REF!</definedName>
    <definedName name="Uh">#REF!</definedName>
    <definedName name="ui">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j">#REF!</definedName>
    <definedName name="ujyyu">#REF!</definedName>
    <definedName name="Uk">#REF!</definedName>
    <definedName name="Ull">#REF!</definedName>
    <definedName name="Um">#REF!</definedName>
    <definedName name="UMina">[60]Cuentas!$Q$11:$Q$46</definedName>
    <definedName name="Un">#REF!</definedName>
    <definedName name="UNIDAD1">[81]ITEMS!$C$2</definedName>
    <definedName name="UNIDAD521">[82]ITEMS!$C$522</definedName>
    <definedName name="Unidades">[165]Presup_Cancha!$J$13:$J$17</definedName>
    <definedName name="UNION_DE_MECANICA_2">#REF!</definedName>
    <definedName name="UNION_DE_MECANICA_3">#REF!</definedName>
    <definedName name="UNION_DE_MECANICA_4">#REF!</definedName>
    <definedName name="UNION_DE_REPARACION_2__P.V.C">#REF!</definedName>
    <definedName name="UNION_DE_REPARACION_3">#REF!</definedName>
    <definedName name="UNION_DE_REPARACION_3__P.V.C">#REF!</definedName>
    <definedName name="UNION_DE_REPARACION_4">#REF!</definedName>
    <definedName name="UNION_P.V.C_1_2">#REF!</definedName>
    <definedName name="UNION_Z">#REF!</definedName>
    <definedName name="Unit" hidden="1">#REF!</definedName>
    <definedName name="UNITARIO">[166]Unitarios!$A$3:$D$13</definedName>
    <definedName name="Unitarios">#REF!</definedName>
    <definedName name="units">'[80]REF - Listas'!$G$10:$G$18</definedName>
    <definedName name="Uñ">#REF!</definedName>
    <definedName name="Uo">#REF!</definedName>
    <definedName name="UOUIV" hidden="1">{"TAB1",#N/A,TRUE,"GENERAL";"TAB2",#N/A,TRUE,"GENERAL";"TAB3",#N/A,TRUE,"GENERAL";"TAB4",#N/A,TRUE,"GENERAL";"TAB5",#N/A,TRUE,"GENERAL"}</definedName>
    <definedName name="Up">#REF!</definedName>
    <definedName name="UPlanta">[60]Cuentas!$T$11:$T$56</definedName>
    <definedName name="Uq">#REF!</definedName>
    <definedName name="Ur">#REF!</definedName>
    <definedName name="uryur" hidden="1">{"TAB1",#N/A,TRUE,"GENERAL";"TAB2",#N/A,TRUE,"GENERAL";"TAB3",#N/A,TRUE,"GENERAL";"TAB4",#N/A,TRUE,"GENERAL";"TAB5",#N/A,TRUE,"GENERAL"}</definedName>
    <definedName name="Us">#REF!</definedName>
    <definedName name="ut">#REF!</definedName>
    <definedName name="Ut_Un">#REF!</definedName>
    <definedName name="Util">#REF!</definedName>
    <definedName name="UtilidadMensual">#REF!</definedName>
    <definedName name="UTMAR">#REF!</definedName>
    <definedName name="uu">#REF!</definedName>
    <definedName name="uuu" hidden="1">{"TAB1",#N/A,TRUE,"GENERAL";"TAB2",#N/A,TRUE,"GENERAL";"TAB3",#N/A,TRUE,"GENERAL";"TAB4",#N/A,TRUE,"GENERAL";"TAB5",#N/A,TRUE,"GENERAL"}</definedName>
    <definedName name="uuuu" hidden="1">#REF!</definedName>
    <definedName name="uuuuo" hidden="1">{"TAB1",#N/A,TRUE,"GENERAL";"TAB2",#N/A,TRUE,"GENERAL";"TAB3",#N/A,TRUE,"GENERAL";"TAB4",#N/A,TRUE,"GENERAL";"TAB5",#N/A,TRUE,"GENERAL"}</definedName>
    <definedName name="UUUUU" hidden="1">#REF!</definedName>
    <definedName name="uuuuuj" hidden="1">{"via1",#N/A,TRUE,"general";"via2",#N/A,TRUE,"general";"via3",#N/A,TRUE,"general"}</definedName>
    <definedName name="uuuuutiyt">#REF!</definedName>
    <definedName name="uuuuuu">#REF!</definedName>
    <definedName name="uuuuuuuuuu">#REF!</definedName>
    <definedName name="Uv">#REF!</definedName>
    <definedName name="Uw">#REF!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Uz">#REF!</definedName>
    <definedName name="v">#REF!</definedName>
    <definedName name="V.M.CV1_Moisture">#REF!</definedName>
    <definedName name="V.M.CV2_Al">#REF!</definedName>
    <definedName name="V.M.CV2_Co">#REF!</definedName>
    <definedName name="V.M.CV2_DryTonnes">#REF!</definedName>
    <definedName name="V.M.CV2_dtph">#REF!</definedName>
    <definedName name="V.M.CV2_Fe">#REF!</definedName>
    <definedName name="V.M.CV2_Mg">#REF!</definedName>
    <definedName name="V.M.CV2_Ni">#REF!</definedName>
    <definedName name="V.M.CV2_Si">#REF!</definedName>
    <definedName name="V.M.Mill_Availability">#REF!</definedName>
    <definedName name="V.M.Mill_Downtime">#REF!</definedName>
    <definedName name="V.M.Mill_DryTonnes">#REF!</definedName>
    <definedName name="V.M.Mill_DryTph">#REF!</definedName>
    <definedName name="V.M.Mill_PowerDraw">#REF!</definedName>
    <definedName name="V.M.Mill_PowerDrawPerTonne">#REF!</definedName>
    <definedName name="V.M.Mill_Uptime">#REF!</definedName>
    <definedName name="V.M.Mill_Utilization">#REF!</definedName>
    <definedName name="V.M.Mill_WetTonnes">#REF!</definedName>
    <definedName name="V.M.Mill_WetTph">#REF!</definedName>
    <definedName name="V.M.MillFeed_Al">#REF!</definedName>
    <definedName name="V.M.MillFeed_Co">#REF!</definedName>
    <definedName name="V.M.MillFeed_Fe">#REF!</definedName>
    <definedName name="V.M.MillFeed_Mg">#REF!</definedName>
    <definedName name="V.M.MillFeed_Ni">#REF!</definedName>
    <definedName name="V.M.MillFeed_Si">#REF!</definedName>
    <definedName name="V.M.MillH2O_Head">#REF!</definedName>
    <definedName name="V.M.MillH2O_Screen">#REF!</definedName>
    <definedName name="V.M.MillH2O_Total">#REF!</definedName>
    <definedName name="V.M.OreToStorage_Al">#REF!</definedName>
    <definedName name="V.M.OreToStorage_Co">#REF!</definedName>
    <definedName name="V.M.OreToStorage_DryTonnes">#REF!</definedName>
    <definedName name="V.M.OreToStorage_DryTph">#REF!</definedName>
    <definedName name="V.M.OreToStorage_Fe">#REF!</definedName>
    <definedName name="V.M.OreToStorage_Mg">#REF!</definedName>
    <definedName name="V.M.OreToStorage_Ni">#REF!</definedName>
    <definedName name="V.M.OreToStorage_PulpDensity">#REF!</definedName>
    <definedName name="V.M.OreToStorage_PulpYieldStress">#REF!</definedName>
    <definedName name="V.M.OreToStorage_Si">#REF!</definedName>
    <definedName name="V.M.OreToStorage_Volume">#REF!</definedName>
    <definedName name="V.M.OreToStorage_VolumePerHr">#REF!</definedName>
    <definedName name="V.Y.CV1_Moisture">#REF!</definedName>
    <definedName name="V.Y.CV2_Al">#REF!</definedName>
    <definedName name="V.Y.CV2_Co">#REF!</definedName>
    <definedName name="V.Y.CV2_DryTonnes">#REF!</definedName>
    <definedName name="V.Y.CV2_dtph">#REF!</definedName>
    <definedName name="V.Y.CV2_Fe">#REF!</definedName>
    <definedName name="V.Y.CV2_Mg">#REF!</definedName>
    <definedName name="V.Y.CV2_Ni">#REF!</definedName>
    <definedName name="V.Y.CV2_Si">#REF!</definedName>
    <definedName name="V.Y.Mill_Availability">#REF!</definedName>
    <definedName name="V.Y.Mill_Downtime">#REF!</definedName>
    <definedName name="V.Y.Mill_DryTonnes">#REF!</definedName>
    <definedName name="V.Y.Mill_DryTph">#REF!</definedName>
    <definedName name="V.Y.Mill_PowerDraw">#REF!</definedName>
    <definedName name="V.Y.Mill_PowerDrawPerTonne">#REF!</definedName>
    <definedName name="V.Y.Mill_Uptime">#REF!</definedName>
    <definedName name="V.Y.Mill_Utilization">#REF!</definedName>
    <definedName name="V.Y.Mill_WetTonnes">#REF!</definedName>
    <definedName name="V.Y.Mill_WetTph">#REF!</definedName>
    <definedName name="V.Y.MillFeed_Al">#REF!</definedName>
    <definedName name="V.Y.MillFeed_Co">#REF!</definedName>
    <definedName name="V.Y.MillFeed_Fe">#REF!</definedName>
    <definedName name="V.Y.MillFeed_Mg">#REF!</definedName>
    <definedName name="V.Y.MillFeed_Ni">#REF!</definedName>
    <definedName name="V.Y.MillFeed_Si">#REF!</definedName>
    <definedName name="V.Y.MillH2O_Head">#REF!</definedName>
    <definedName name="V.Y.MillH2O_Screen">#REF!</definedName>
    <definedName name="V.Y.MillH2O_Total">#REF!</definedName>
    <definedName name="V.Y.OreToStorage_Al">#REF!</definedName>
    <definedName name="V.Y.OreToStorage_Co">#REF!</definedName>
    <definedName name="V.Y.OreToStorage_DryTonnes">#REF!</definedName>
    <definedName name="V.Y.OreToStorage_DryTph">#REF!</definedName>
    <definedName name="V.Y.OreToStorage_Fe">#REF!</definedName>
    <definedName name="V.Y.OreToStorage_Mg">#REF!</definedName>
    <definedName name="V.Y.OreToStorage_Ni">#REF!</definedName>
    <definedName name="V.Y.OreToStorage_PulpDensity">#REF!</definedName>
    <definedName name="V.Y.OreToStorage_PulpYieldStress">#REF!</definedName>
    <definedName name="V.Y.OreToStorage_Si">#REF!</definedName>
    <definedName name="V.Y.OreToStorage_Volume">#REF!</definedName>
    <definedName name="V.Y.OreToStorage_VolumePerHr">#REF!</definedName>
    <definedName name="VA">'[167]VIGAS AEREAS'!$B$27:$G$33</definedName>
    <definedName name="VACON">'[167]VIGAS AEREAS'!$H$37:$H$60</definedName>
    <definedName name="VAL_100PE_S1">#REF!</definedName>
    <definedName name="VAL_100PE_S2">#REF!</definedName>
    <definedName name="VAL_100PE_S3">#REF!</definedName>
    <definedName name="VAL_100PE_S4">#REF!</definedName>
    <definedName name="VAL_100PE_S5">#REF!</definedName>
    <definedName name="VAL_100PE_S6">#REF!</definedName>
    <definedName name="VAL150PE_S1">#REF!</definedName>
    <definedName name="VAL150PE_S2">#REF!</definedName>
    <definedName name="VAL150PE_S3">#REF!</definedName>
    <definedName name="VAL150PE_S4">#REF!</definedName>
    <definedName name="VAL150PE_S5">#REF!</definedName>
    <definedName name="VAL150PE_S6">#REF!</definedName>
    <definedName name="VAL200PE_S1">#REF!</definedName>
    <definedName name="VAL200PE_S2">#REF!</definedName>
    <definedName name="VAL200PE_S3">#REF!</definedName>
    <definedName name="VAL200PE_S4">#REF!</definedName>
    <definedName name="VAL200PE_S5">#REF!</definedName>
    <definedName name="VAL200PE_S6">#REF!</definedName>
    <definedName name="VAL250PE_S1">#REF!</definedName>
    <definedName name="VAL250PE_S2">#REF!</definedName>
    <definedName name="VAL250PE_S3">#REF!</definedName>
    <definedName name="VAL250PE_S4">#REF!</definedName>
    <definedName name="VAL250PE_S5">#REF!</definedName>
    <definedName name="VAL250PE_S6">#REF!</definedName>
    <definedName name="VAL300HD_S1">#REF!</definedName>
    <definedName name="VAL300HD_S2">#REF!</definedName>
    <definedName name="VAL300HD_S3">#REF!</definedName>
    <definedName name="VAL300HD_S4">#REF!</definedName>
    <definedName name="VAL300HD_S5">#REF!</definedName>
    <definedName name="VAL300HD_S6">#REF!</definedName>
    <definedName name="VAL300PVC_S1">#REF!</definedName>
    <definedName name="VAL300PVC_S2">#REF!</definedName>
    <definedName name="VAL300PVC_S3">#REF!</definedName>
    <definedName name="VAL300PVC_S4">#REF!</definedName>
    <definedName name="VAL300PVC_S5">#REF!</definedName>
    <definedName name="VAL300PVC_S6">#REF!</definedName>
    <definedName name="VAL80PE_S1">#REF!</definedName>
    <definedName name="VAL80PE_S2">#REF!</definedName>
    <definedName name="VAL80PE_S3">#REF!</definedName>
    <definedName name="VAL80PE_S4">#REF!</definedName>
    <definedName name="VAL80PE_S5">#REF!</definedName>
    <definedName name="VAL80PE_S6">#REF!</definedName>
    <definedName name="valcal">[168]Dólar!#REF!</definedName>
    <definedName name="valhati">[16]Gastos!#REF!</definedName>
    <definedName name="VALLA_2_3_MTS_CON_3_CERCHAS">#REF!</definedName>
    <definedName name="VALNG">'[167]VIGAS AEREAS'!$K$37:$K$60</definedName>
    <definedName name="Valor">#REF!</definedName>
    <definedName name="valor_consumibles">#REF!</definedName>
    <definedName name="valor_cuadrilla">#REF!</definedName>
    <definedName name="valor_equipos">#REF!</definedName>
    <definedName name="valor_nomina1">#REF!</definedName>
    <definedName name="valor_nomina2">#REF!</definedName>
    <definedName name="valor_nomina3">#REF!</definedName>
    <definedName name="valor1">#REF!</definedName>
    <definedName name="valor2">#REF!</definedName>
    <definedName name="VALOR3">#REF!</definedName>
    <definedName name="valorcal">[16]Gastos!#REF!</definedName>
    <definedName name="Valorepm1">[9]Sábana!$I$18:$I$200,[9]Sábana!#REF!,[9]Sábana!$I$203</definedName>
    <definedName name="ValoresCanon">#REF!</definedName>
    <definedName name="ValoresIva">#REF!</definedName>
    <definedName name="ValorFuturoFcro">#REF!</definedName>
    <definedName name="ValorImpuestoTimbre">#REF!</definedName>
    <definedName name="ValorTot">#REF!</definedName>
    <definedName name="VALVULA_DE_COMPUERTA_2__SELLO_ELASTICO_Y_VNA_CON_CUADRANTE">#REF!</definedName>
    <definedName name="VALVULA_DE_COMPUERTA_3__BxB_CON_RUEDA_MECANICA">#REF!</definedName>
    <definedName name="VALVULA_DE_COMPUERTA_3__SELLO_ELASTICO_Y_VNA_CON_CUADRANTE">#REF!</definedName>
    <definedName name="VALVULA_DE_COMPUERTA_4__SELLO_ELASTICO_Y_VNA_CON_CUADRANTE">#REF!</definedName>
    <definedName name="VALVULA_DE_NO_RETORNO_CHEQUE__3__PARA_TRABAJAR_HORIZONTALMENTE_B_x_B">#REF!</definedName>
    <definedName name="VALVULA_DE_NO_RETORNO_CHEQUE__4__PARA_TRABAJAR_HORIZONTALMENTE_B_x_B">#REF!</definedName>
    <definedName name="VAML">'[167]VIGAS AEREAS'!$L$37:$L$60</definedName>
    <definedName name="Var">[3]Varios.!$E$1:$E$65536</definedName>
    <definedName name="VarEquip">'[55]Equip Data'!#REF!</definedName>
    <definedName name="variacion">[34]Datos!$B$8</definedName>
    <definedName name="Varios">#REF!</definedName>
    <definedName name="Varios2">#REF!</definedName>
    <definedName name="VarRange">'[55]Equip Data'!#REF!</definedName>
    <definedName name="VAT">#REF!</definedName>
    <definedName name="vaton">[16]Gastos!#REF!</definedName>
    <definedName name="vb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d">#REF!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">#REF!</definedName>
    <definedName name="VENDOR_ID">#REF!</definedName>
    <definedName name="Vendor_name">#REF!</definedName>
    <definedName name="vendor_name2">#REF!</definedName>
    <definedName name="VENT100_S1">#REF!</definedName>
    <definedName name="VENT100_S2">#REF!</definedName>
    <definedName name="VENT100_S3">#REF!</definedName>
    <definedName name="VENT100_S4">#REF!</definedName>
    <definedName name="VENT100_S5">#REF!</definedName>
    <definedName name="VENT100_S6">#REF!</definedName>
    <definedName name="Ventana_de_aluminio">'[28]LISTADO DE MATERIALES Y EQUIPOS'!$B$87</definedName>
    <definedName name="VENTANAS">#REF!</definedName>
    <definedName name="VENTOSAS_PARA_INSTALACION_EN_TUBERIA_DE_3">#REF!</definedName>
    <definedName name="Verifier">#REF!</definedName>
    <definedName name="Vf">#REF!</definedName>
    <definedName name="vfbgnhyt" hidden="1">{"via1",#N/A,TRUE,"general";"via2",#N/A,TRUE,"general";"via3",#N/A,TRUE,"general"}</definedName>
    <definedName name="vfggchbh">#REF!</definedName>
    <definedName name="vfgtfgvfgv">#REF!</definedName>
    <definedName name="vfn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h">#REF!</definedName>
    <definedName name="via" hidden="1">{"via1",#N/A,TRUE,"general";"via2",#N/A,TRUE,"general";"via3",#N/A,TRUE,"general"}</definedName>
    <definedName name="VIBRADOR">#REF!</definedName>
    <definedName name="VIDRIO4">#REF!</definedName>
    <definedName name="VINILO">#REF!</definedName>
    <definedName name="viscosidad">#REF!</definedName>
    <definedName name="vk" hidden="1">{"via1",#N/A,TRUE,"general";"via2",#N/A,TRUE,"general";"via3",#N/A,TRUE,"general"}</definedName>
    <definedName name="vm">#REF!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olCIM">#REF!</definedName>
    <definedName name="Volco">'[28]LISTADO DE MATERIALES Y EQUIPOS'!$B$42</definedName>
    <definedName name="VolPE">#REF!</definedName>
    <definedName name="VolPVC">#REF!</definedName>
    <definedName name="VOLQUETA">#REF!</definedName>
    <definedName name="VPD">[7]TARIFAS!$C$569</definedName>
    <definedName name="VPDACUE">#REF!</definedName>
    <definedName name="VPI">[7]TARIFAS!$C$567</definedName>
    <definedName name="VPNIngresos">#REF!</definedName>
    <definedName name="VPNSurenting">#REF!</definedName>
    <definedName name="vr_equipos">#REF!</definedName>
    <definedName name="VRA">[7]TARIFAS!$C$566</definedName>
    <definedName name="VRTTLPPTO">#REF!</definedName>
    <definedName name="VSCanonTotal">#REF!</definedName>
    <definedName name="vsdfj" hidden="1">{"via1",#N/A,TRUE,"general";"via2",#N/A,TRUE,"general";"via3",#N/A,TRUE,"general"}</definedName>
    <definedName name="VSPunRentabilidad">#REF!</definedName>
    <definedName name="VSTablaDTF">#REF!</definedName>
    <definedName name="VSTablaDTFDatos">#REF!</definedName>
    <definedName name="VSUtilidadMensual">#REF!</definedName>
    <definedName name="VSVariablesRenting">#REF!</definedName>
    <definedName name="vt" hidden="1">{"via1",#N/A,TRUE,"general";"via2",#N/A,TRUE,"general";"via3",#N/A,TRUE,"general"}</definedName>
    <definedName name="VTOTAL">#REF!</definedName>
    <definedName name="vv">#REF!</definedName>
    <definedName name="vvcxv" hidden="1">{"TAB1",#N/A,TRUE,"GENERAL";"TAB2",#N/A,TRUE,"GENERAL";"TAB3",#N/A,TRUE,"GENERAL";"TAB4",#N/A,TRUE,"GENERAL";"TAB5",#N/A,TRUE,"GENERAL"}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">'[101]Análisis Unit'!#REF!</definedName>
    <definedName name="w2w2w" hidden="1">{"via1",#N/A,TRUE,"general";"via2",#N/A,TRUE,"general";"via3",#N/A,TRUE,"general"}</definedName>
    <definedName name="Waste_DB">#REF!</definedName>
    <definedName name="Waste1">#REF!</definedName>
    <definedName name="Waste2">#REF!</definedName>
    <definedName name="Waste3">#REF!</definedName>
    <definedName name="Waste4">#REF!</definedName>
    <definedName name="WasteFleet">#REF!</definedName>
    <definedName name="WasteLoad">#REF!</definedName>
    <definedName name="WasteOpCost">#REF!</definedName>
    <definedName name="WasteOverCap">#REF!</definedName>
    <definedName name="WasteRepl">#REF!</definedName>
    <definedName name="WasteUtil">#REF!</definedName>
    <definedName name="WContLab">#REF!</definedName>
    <definedName name="WContParts">#REF!</definedName>
    <definedName name="we">#REF!</definedName>
    <definedName name="weight">#REF!</definedName>
    <definedName name="WEIGHT_UNIT">#REF!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GET">#REF!</definedName>
    <definedName name="wj">#REF!</definedName>
    <definedName name="wl">#REF!</definedName>
    <definedName name="WLube">#REF!</definedName>
    <definedName name="WOHaul">#REF!</definedName>
    <definedName name="WQEEWQ" hidden="1">{"TAB1",#N/A,TRUE,"GENERAL";"TAB2",#N/A,TRUE,"GENERAL";"TAB3",#N/A,TRUE,"GENERAL";"TAB4",#N/A,TRUE,"GENERAL";"TAB5",#N/A,TRUE,"GENERAL"}</definedName>
    <definedName name="wqw" hidden="1">#REF!</definedName>
    <definedName name="WRandM">#REF!</definedName>
    <definedName name="wrn.ESTADO._.REHABILITACION." hidden="1">{"PRES REHAB ARM-PER POR ITEMS  KM A KM",#N/A,TRUE,"Rehabilitacion Arm-Per"}</definedName>
    <definedName name="wrn.Financial._.Statements." hidden="1">{#N/A,#N/A,TRUE,"Consolidated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Ull._.Model." hidden="1">{#N/A,#N/A,TRUE,"Assump";#N/A,#N/A,TRUE,"Transaction Summary";#N/A,#N/A,TRUE,"Restructuring Sensitivities";#N/A,#N/A,TRUE,"DCF";#N/A,#N/A,TRUE,"IRR";#N/A,#N/A,TRUE,"Debt Capacity";#N/A,#N/A,TRUE,"Consolidated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LL0004A." hidden="1">{#N/A,#N/A,FALSE,"List. Tie-in's Rev. A Diesel";#N/A,#N/A,FALSE,"List. Tie-in's Rev. A Gasolina";#N/A,#N/A,FALSE,"List. Tie-in's Rev. A Crudo";#N/A,#N/A,FALSE,"List. Tie-in's Rev. A Fuel Oil"}</definedName>
    <definedName name="wrn.Restructuring._.Summaries." hidden="1">{#N/A,#N/A,TRUE,"Transaction Summary";#N/A,#N/A,TRUE,"Restructuring Sensitivities";#N/A,#N/A,TRUE,"DCF";#N/A,#N/A,TRUE,"IRR";#N/A,#N/A,TRUE,"Debt Capacity"}</definedName>
    <definedName name="wrn.via." hidden="1">{"via1",#N/A,TRUE,"general";"via2",#N/A,TRUE,"general";"via3",#N/A,TRUE,"general"}</definedName>
    <definedName name="ws">#REF!</definedName>
    <definedName name="WSERWEER">'[102]COSTOS OFICINA'!#REF!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Tyre">#REF!</definedName>
    <definedName name="ww">#REF!</definedName>
    <definedName name="wwded3" hidden="1">{"via1",#N/A,TRUE,"general";"via2",#N/A,TRUE,"general";"via3",#N/A,TRUE,"general"}</definedName>
    <definedName name="www">#REF!</definedName>
    <definedName name="wwww">[169]INDICE!#REF!</definedName>
    <definedName name="wwww_1">NA()</definedName>
    <definedName name="wwww_11">NA()</definedName>
    <definedName name="wwww_12">NA()</definedName>
    <definedName name="wwww_6">NA()</definedName>
    <definedName name="wwww_7">NA()</definedName>
    <definedName name="wwww_8">NA()</definedName>
    <definedName name="wwww_9">NA()</definedName>
    <definedName name="wwwwe" hidden="1">{"TAB1",#N/A,TRUE,"GENERAL";"TAB2",#N/A,TRUE,"GENERAL";"TAB3",#N/A,TRUE,"GENERAL";"TAB4",#N/A,TRUE,"GENERAL";"TAB5",#N/A,TRUE,"GENERAL"}</definedName>
    <definedName name="wwwwwwwwww">#REF!</definedName>
    <definedName name="wwwwwwwwwwww">#REF!</definedName>
    <definedName name="wyty" hidden="1">{"via1",#N/A,TRUE,"general";"via2",#N/A,TRUE,"general";"via3",#N/A,TRUE,"general"}</definedName>
    <definedName name="x">#REF!</definedName>
    <definedName name="xb">#REF!</definedName>
    <definedName name="xcbvbs" hidden="1">{"TAB1",#N/A,TRUE,"GENERAL";"TAB2",#N/A,TRUE,"GENERAL";"TAB3",#N/A,TRUE,"GENERAL";"TAB4",#N/A,TRUE,"GENERAL";"TAB5",#N/A,TRUE,"GENERAL"}</definedName>
    <definedName name="xo">#REF!</definedName>
    <definedName name="XON">[170]CUADRILLAS!$D$17</definedName>
    <definedName name="xsxs" hidden="1">{"TAB1",#N/A,TRUE,"GENERAL";"TAB2",#N/A,TRUE,"GENERAL";"TAB3",#N/A,TRUE,"GENERAL";"TAB4",#N/A,TRUE,"GENERAL";"TAB5",#N/A,TRUE,"GENERAL"}</definedName>
    <definedName name="xvrcsdrasxz">#REF!</definedName>
    <definedName name="xx">#REF!</definedName>
    <definedName name="xxfg" hidden="1">{"via1",#N/A,TRUE,"general";"via2",#N/A,TRUE,"general";"via3",#N/A,TRUE,"general"}</definedName>
    <definedName name="XXX">#REF!</definedName>
    <definedName name="XXX_1">NA()</definedName>
    <definedName name="XXX_11">NA()</definedName>
    <definedName name="XXX_12">NA()</definedName>
    <definedName name="XXX_6">NA()</definedName>
    <definedName name="XXX_7">NA()</definedName>
    <definedName name="XXX_8">NA()</definedName>
    <definedName name="XXX_9">NA()</definedName>
    <definedName name="XXXXX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xxxxxds" hidden="1">{"via1",#N/A,TRUE,"general";"via2",#N/A,TRUE,"general";"via3",#N/A,TRUE,"general"}</definedName>
    <definedName name="XXXXXX" hidden="1">{#N/A,#N/A,TRUE,"INGENIERIA";#N/A,#N/A,TRUE,"COMPRAS";#N/A,#N/A,TRUE,"DIRECCION";#N/A,#N/A,TRUE,"RESUMEN"}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xxxxxxxxxxxxxx">[171]TABLA!$A$88:$D$90</definedName>
    <definedName name="xyz" hidden="1">#REF!</definedName>
    <definedName name="xzczxczxc">#REF!</definedName>
    <definedName name="XZXZV" hidden="1">{"via1",#N/A,TRUE,"general";"via2",#N/A,TRUE,"general";"via3",#N/A,TRUE,"general"}</definedName>
    <definedName name="y">#REF!</definedName>
    <definedName name="y6y6" hidden="1">{"via1",#N/A,TRUE,"general";"via2",#N/A,TRUE,"general";"via3",#N/A,TRUE,"general"}</definedName>
    <definedName name="Year">#REF!</definedName>
    <definedName name="years">[61]ASSUMPTIONS!$H$7:$AP$7</definedName>
    <definedName name="YEESANIT4">[63]Materiales!$C$120</definedName>
    <definedName name="yery" hidden="1">{"via1",#N/A,TRUE,"general";"via2",#N/A,TRUE,"general";"via3",#N/A,TRUE,"general"}</definedName>
    <definedName name="yesno">'[80]REF - Listas'!$B$26:$B$27</definedName>
    <definedName name="YESO">#REF!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orlanys">#REF!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D.ROM1_PercentFed">#REF!</definedName>
    <definedName name="YTD.ROM2_PercentFed">#REF!</definedName>
    <definedName name="YTD.ROM3_PercentFed">#REF!</definedName>
    <definedName name="YTD.ROM4_PercentFed">#REF!</definedName>
    <definedName name="YTD.ROM5_PercentFed">#REF!</definedName>
    <definedName name="YTD_Days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>#REF!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>#REF!</definedName>
    <definedName name="YYY">#REF!</definedName>
    <definedName name="YYY_1">NA()</definedName>
    <definedName name="YYY_10">NA()</definedName>
    <definedName name="YYY_11">NA()</definedName>
    <definedName name="YYY_12">NA()</definedName>
    <definedName name="YYY_2">NA()</definedName>
    <definedName name="YYY_3">NA()</definedName>
    <definedName name="YYY_4">NA()</definedName>
    <definedName name="YYY_5">NA()</definedName>
    <definedName name="YYY_6">NA()</definedName>
    <definedName name="YYY_7">NA()</definedName>
    <definedName name="YYY_8">NA()</definedName>
    <definedName name="YYY_9">NA()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yyyyyy" hidden="1">[1]MI!#REF!</definedName>
    <definedName name="z">#REF!</definedName>
    <definedName name="Zap1">[9]Sábana!#REF!</definedName>
    <definedName name="Zap2">[9]Sábana!#REF!</definedName>
    <definedName name="Zap3">[9]Sábana!#REF!</definedName>
    <definedName name="zc">#REF!</definedName>
    <definedName name="zd">#REF!</definedName>
    <definedName name="zdervr" hidden="1">{"via1",#N/A,TRUE,"general";"via2",#N/A,TRUE,"general";"via3",#N/A,TRUE,"general"}</definedName>
    <definedName name="zdr">#REF!</definedName>
    <definedName name="zx">#REF!</definedName>
    <definedName name="zxcv">#REF!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>'[56]A. P. U.'!#REF!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5" i="102" l="1"/>
  <c r="D33" i="102"/>
  <c r="D32" i="102"/>
  <c r="D31" i="102"/>
  <c r="D30" i="102"/>
  <c r="D29" i="102"/>
  <c r="D28" i="102"/>
  <c r="D27" i="102"/>
  <c r="D26" i="102"/>
  <c r="D24" i="102"/>
  <c r="D23" i="102"/>
  <c r="D22" i="102"/>
  <c r="D21" i="102"/>
  <c r="D20" i="102"/>
  <c r="D18" i="102"/>
  <c r="D17" i="102"/>
  <c r="D16" i="102"/>
  <c r="D15" i="102"/>
  <c r="D14" i="102"/>
  <c r="D12" i="102"/>
  <c r="D11" i="102"/>
  <c r="D10" i="102"/>
  <c r="D9" i="102"/>
  <c r="D8" i="102"/>
  <c r="D7" i="102"/>
  <c r="D6" i="102"/>
  <c r="J42" i="102"/>
  <c r="I27" i="102"/>
  <c r="I26" i="102"/>
  <c r="G35" i="102"/>
  <c r="G32" i="102"/>
  <c r="G31" i="102"/>
  <c r="G30" i="102"/>
  <c r="G27" i="102"/>
  <c r="G26" i="102"/>
  <c r="G23" i="102"/>
  <c r="G22" i="102"/>
  <c r="G18" i="102"/>
  <c r="G17" i="102"/>
  <c r="G14" i="102"/>
  <c r="G9" i="102"/>
  <c r="E35" i="102"/>
  <c r="E33" i="102"/>
  <c r="E32" i="102"/>
  <c r="E31" i="102"/>
  <c r="E30" i="102"/>
  <c r="E29" i="102"/>
  <c r="E28" i="102"/>
  <c r="E27" i="102"/>
  <c r="E26" i="102"/>
  <c r="E24" i="102"/>
  <c r="E23" i="102"/>
  <c r="E22" i="102"/>
  <c r="E21" i="102"/>
  <c r="E20" i="102"/>
  <c r="E18" i="102"/>
  <c r="E17" i="102"/>
  <c r="E16" i="102"/>
  <c r="E15" i="102"/>
  <c r="E14" i="102"/>
  <c r="E12" i="102"/>
  <c r="E11" i="102"/>
  <c r="E10" i="102"/>
  <c r="E9" i="102"/>
  <c r="E8" i="102"/>
  <c r="E7" i="102"/>
  <c r="E6" i="102"/>
  <c r="E40" i="173"/>
  <c r="E39" i="173"/>
  <c r="E38" i="173"/>
  <c r="I30" i="102"/>
  <c r="I24" i="102"/>
  <c r="I20" i="102"/>
  <c r="I18" i="102"/>
  <c r="I14" i="102"/>
  <c r="I12" i="102"/>
  <c r="I8" i="102"/>
  <c r="G33" i="102"/>
  <c r="G29" i="102"/>
  <c r="G28" i="102"/>
  <c r="G24" i="102"/>
  <c r="G20" i="102"/>
  <c r="G15" i="102"/>
  <c r="G7" i="102"/>
  <c r="G11" i="102"/>
  <c r="G12" i="102"/>
  <c r="G6" i="102"/>
  <c r="E40" i="172"/>
  <c r="E39" i="172"/>
  <c r="E38" i="172"/>
  <c r="I2" i="171"/>
  <c r="I3" i="171" s="1"/>
  <c r="I4" i="171" s="1"/>
  <c r="E40" i="171"/>
  <c r="E39" i="171"/>
  <c r="E38" i="171"/>
  <c r="H28" i="171"/>
  <c r="F17" i="102" l="1"/>
  <c r="I17" i="102"/>
  <c r="J17" i="102" s="1"/>
  <c r="I11" i="102"/>
  <c r="I21" i="102"/>
  <c r="I31" i="102"/>
  <c r="K31" i="102" s="1"/>
  <c r="I22" i="102"/>
  <c r="I7" i="102"/>
  <c r="I16" i="102"/>
  <c r="K14" i="102"/>
  <c r="K18" i="102"/>
  <c r="I9" i="102"/>
  <c r="I23" i="102"/>
  <c r="I28" i="102"/>
  <c r="I32" i="102"/>
  <c r="I35" i="102"/>
  <c r="I6" i="102"/>
  <c r="I10" i="102"/>
  <c r="I15" i="102"/>
  <c r="I29" i="102"/>
  <c r="I33" i="102"/>
  <c r="K20" i="102"/>
  <c r="K24" i="102"/>
  <c r="K12" i="102"/>
  <c r="G10" i="102"/>
  <c r="H17" i="102"/>
  <c r="G8" i="102"/>
  <c r="G16" i="102"/>
  <c r="G21" i="102"/>
  <c r="K26" i="102"/>
  <c r="K27" i="102"/>
  <c r="K30" i="102"/>
  <c r="H7" i="171"/>
  <c r="H33" i="171"/>
  <c r="H16" i="171"/>
  <c r="H9" i="171"/>
  <c r="H22" i="171"/>
  <c r="H31" i="171"/>
  <c r="H10" i="171"/>
  <c r="H18" i="171"/>
  <c r="H21" i="171"/>
  <c r="H26" i="171"/>
  <c r="H32" i="171"/>
  <c r="H8" i="171"/>
  <c r="H23" i="171"/>
  <c r="H27" i="171"/>
  <c r="H15" i="171"/>
  <c r="H20" i="171"/>
  <c r="H24" i="171"/>
  <c r="H35" i="171"/>
  <c r="H14" i="171"/>
  <c r="H6" i="171"/>
  <c r="K11" i="102" l="1"/>
  <c r="K33" i="102"/>
  <c r="L17" i="102"/>
  <c r="K17" i="102"/>
  <c r="K7" i="102"/>
  <c r="K15" i="102"/>
  <c r="K29" i="102"/>
  <c r="K22" i="102"/>
  <c r="K32" i="102"/>
  <c r="K28" i="102"/>
  <c r="K23" i="102"/>
  <c r="K6" i="102"/>
  <c r="K35" i="102"/>
  <c r="K9" i="102"/>
  <c r="K16" i="102"/>
  <c r="K10" i="102"/>
  <c r="K8" i="102"/>
  <c r="K21" i="102"/>
  <c r="F42" i="171" l="1"/>
  <c r="F42" i="102" s="1"/>
  <c r="F43" i="171"/>
  <c r="F43" i="102" s="1"/>
  <c r="F38" i="173"/>
  <c r="F39" i="171"/>
  <c r="F40" i="171"/>
  <c r="F38" i="171"/>
  <c r="F41" i="171" l="1"/>
  <c r="F44" i="171" s="1"/>
  <c r="F39" i="173"/>
  <c r="F40" i="173"/>
  <c r="F43" i="173"/>
  <c r="J43" i="102" s="1"/>
  <c r="H53" i="173" l="1"/>
  <c r="F44" i="102"/>
  <c r="F41" i="173"/>
  <c r="F44" i="173" s="1"/>
  <c r="H55" i="173" l="1"/>
  <c r="J44" i="102"/>
  <c r="F24" i="102" l="1"/>
  <c r="J24" i="102"/>
  <c r="H24" i="102"/>
  <c r="L24" i="102" l="1"/>
  <c r="K38" i="102" l="1"/>
  <c r="A1" i="66"/>
  <c r="H33" i="66" l="1"/>
  <c r="K40" i="102"/>
  <c r="K39" i="102"/>
  <c r="H27" i="66"/>
  <c r="D18" i="66"/>
  <c r="D19" i="66"/>
  <c r="F32" i="66"/>
  <c r="B32" i="66"/>
  <c r="E36" i="66"/>
  <c r="N24" i="102" l="1"/>
  <c r="H14" i="102" l="1"/>
  <c r="F14" i="102"/>
  <c r="J14" i="102"/>
  <c r="L14" i="102" l="1"/>
  <c r="N14" i="102" s="1"/>
  <c r="D17" i="66"/>
  <c r="D32" i="66" l="1"/>
  <c r="H32" i="66" s="1"/>
  <c r="D31" i="66"/>
  <c r="H31" i="66" s="1"/>
  <c r="D30" i="66"/>
  <c r="H30" i="66" s="1"/>
  <c r="F27" i="66"/>
  <c r="F25" i="66"/>
  <c r="F24" i="66"/>
  <c r="F23" i="66"/>
  <c r="F30" i="102" l="1"/>
  <c r="J30" i="102"/>
  <c r="H30" i="102"/>
  <c r="L30" i="102" l="1"/>
  <c r="F29" i="102"/>
  <c r="H29" i="102"/>
  <c r="J29" i="102"/>
  <c r="J8" i="102" l="1"/>
  <c r="F8" i="102"/>
  <c r="H8" i="102"/>
  <c r="F27" i="102"/>
  <c r="J27" i="102"/>
  <c r="H27" i="102"/>
  <c r="F7" i="102"/>
  <c r="H7" i="102"/>
  <c r="J7" i="102"/>
  <c r="F33" i="102"/>
  <c r="H33" i="102"/>
  <c r="J33" i="102"/>
  <c r="H22" i="102"/>
  <c r="F22" i="102"/>
  <c r="J22" i="102"/>
  <c r="H9" i="102"/>
  <c r="F9" i="102"/>
  <c r="J9" i="102"/>
  <c r="F35" i="102"/>
  <c r="F34" i="102" s="1"/>
  <c r="H35" i="102"/>
  <c r="H34" i="102" s="1"/>
  <c r="J35" i="102"/>
  <c r="F32" i="102"/>
  <c r="H32" i="102"/>
  <c r="J32" i="102"/>
  <c r="F11" i="102"/>
  <c r="H11" i="102"/>
  <c r="J11" i="102"/>
  <c r="L29" i="102"/>
  <c r="L32" i="102" l="1"/>
  <c r="N32" i="102" s="1"/>
  <c r="L11" i="102"/>
  <c r="F20" i="102"/>
  <c r="H20" i="102"/>
  <c r="J20" i="102"/>
  <c r="L33" i="102"/>
  <c r="N33" i="102" s="1"/>
  <c r="L7" i="102"/>
  <c r="N7" i="102" s="1"/>
  <c r="L8" i="102"/>
  <c r="N8" i="102" s="1"/>
  <c r="J34" i="102"/>
  <c r="L34" i="102" s="1"/>
  <c r="L35" i="102"/>
  <c r="F21" i="102"/>
  <c r="H21" i="102"/>
  <c r="J21" i="102"/>
  <c r="L9" i="102"/>
  <c r="N9" i="102" s="1"/>
  <c r="L22" i="102"/>
  <c r="L27" i="102"/>
  <c r="N27" i="102" s="1"/>
  <c r="J12" i="102" l="1"/>
  <c r="H12" i="102"/>
  <c r="F12" i="102"/>
  <c r="L20" i="102"/>
  <c r="F10" i="102"/>
  <c r="H10" i="102"/>
  <c r="J10" i="102"/>
  <c r="L21" i="102"/>
  <c r="F26" i="102" l="1"/>
  <c r="H26" i="102"/>
  <c r="J26" i="102"/>
  <c r="L12" i="102"/>
  <c r="L10" i="102"/>
  <c r="N10" i="102" s="1"/>
  <c r="L26" i="102" l="1"/>
  <c r="N26" i="102" s="1"/>
  <c r="N35" i="102" l="1"/>
  <c r="F28" i="102" l="1"/>
  <c r="H28" i="102"/>
  <c r="J28" i="102"/>
  <c r="H31" i="102" l="1"/>
  <c r="H25" i="102" s="1"/>
  <c r="F31" i="102"/>
  <c r="F25" i="102" s="1"/>
  <c r="J31" i="102"/>
  <c r="L28" i="102"/>
  <c r="N28" i="102" s="1"/>
  <c r="L31" i="102" l="1"/>
  <c r="N31" i="102" s="1"/>
  <c r="F18" i="102"/>
  <c r="H18" i="102"/>
  <c r="J18" i="102"/>
  <c r="J25" i="102"/>
  <c r="L25" i="102" s="1"/>
  <c r="B19" i="66"/>
  <c r="B18" i="66"/>
  <c r="B17" i="66"/>
  <c r="F19" i="66"/>
  <c r="F18" i="66"/>
  <c r="L18" i="102" l="1"/>
  <c r="N18" i="102" s="1"/>
  <c r="F23" i="102" l="1"/>
  <c r="F19" i="102" s="1"/>
  <c r="H23" i="102"/>
  <c r="H19" i="102" s="1"/>
  <c r="J23" i="102"/>
  <c r="F16" i="102"/>
  <c r="J16" i="102"/>
  <c r="H16" i="102"/>
  <c r="F15" i="102" l="1"/>
  <c r="F13" i="102" s="1"/>
  <c r="H15" i="102"/>
  <c r="H13" i="102" s="1"/>
  <c r="J15" i="102"/>
  <c r="L16" i="102"/>
  <c r="N16" i="102" s="1"/>
  <c r="L23" i="102"/>
  <c r="J19" i="102"/>
  <c r="L19" i="102" s="1"/>
  <c r="F17" i="66"/>
  <c r="E46" i="66"/>
  <c r="E49" i="66"/>
  <c r="C14" i="66"/>
  <c r="H9" i="66"/>
  <c r="L15" i="102" l="1"/>
  <c r="N15" i="102" s="1"/>
  <c r="J13" i="102"/>
  <c r="L13" i="102" s="1"/>
  <c r="G18" i="66" l="1"/>
  <c r="H18" i="66" s="1"/>
  <c r="G17" i="66"/>
  <c r="H17" i="66" s="1"/>
  <c r="N21" i="102" l="1"/>
  <c r="G19" i="66"/>
  <c r="H19" i="66" s="1"/>
  <c r="N20" i="102" l="1"/>
  <c r="F6" i="102" l="1"/>
  <c r="F5" i="102" s="1"/>
  <c r="H6" i="102"/>
  <c r="H5" i="102" s="1"/>
  <c r="J6" i="102"/>
  <c r="N23" i="102"/>
  <c r="L6" i="102" l="1"/>
  <c r="J5" i="102"/>
  <c r="L5" i="102" s="1"/>
  <c r="N22" i="102" l="1"/>
  <c r="L36" i="102" l="1"/>
  <c r="N6" i="102"/>
  <c r="I3" i="66" l="1"/>
  <c r="I8" i="66" l="1"/>
  <c r="I7" i="66"/>
  <c r="I6" i="66"/>
  <c r="F46" i="66"/>
  <c r="L40" i="102"/>
  <c r="L38" i="102"/>
  <c r="L39" i="102"/>
  <c r="I9" i="66" l="1"/>
  <c r="I4" i="66" s="1"/>
  <c r="D23" i="66" s="1"/>
  <c r="H23" i="66" s="1"/>
  <c r="F49" i="66"/>
  <c r="H49" i="66" s="1"/>
  <c r="I48" i="66" s="1"/>
  <c r="H46" i="66"/>
  <c r="I45" i="66" s="1"/>
  <c r="L41" i="102"/>
  <c r="D26" i="66" l="1"/>
  <c r="H26" i="66" s="1"/>
  <c r="D24" i="66"/>
  <c r="H24" i="66" s="1"/>
  <c r="D25" i="66"/>
  <c r="H25" i="66" s="1"/>
  <c r="F37" i="66"/>
  <c r="H42" i="66" s="1"/>
  <c r="H39" i="66" l="1"/>
  <c r="F36" i="66"/>
  <c r="H36" i="66" s="1"/>
  <c r="I16" i="66" s="1"/>
  <c r="J16" i="66" s="1"/>
  <c r="H38" i="66"/>
  <c r="H40" i="66"/>
  <c r="H43" i="66"/>
  <c r="H41" i="66"/>
  <c r="H37" i="66"/>
  <c r="I51" i="66" l="1"/>
  <c r="F39" i="172" l="1"/>
  <c r="F38" i="172"/>
  <c r="F42" i="172"/>
  <c r="H42" i="102" s="1"/>
  <c r="L42" i="102" s="1"/>
  <c r="F40" i="172"/>
  <c r="F43" i="172"/>
  <c r="H43" i="102" s="1"/>
  <c r="L43" i="102" s="1"/>
  <c r="L44" i="102" l="1"/>
  <c r="F41" i="172"/>
  <c r="F44" i="172" s="1"/>
  <c r="H54" i="173" l="1"/>
  <c r="H44" i="102"/>
  <c r="H56" i="173"/>
  <c r="H57" i="173" s="1"/>
</calcChain>
</file>

<file path=xl/sharedStrings.xml><?xml version="1.0" encoding="utf-8"?>
<sst xmlns="http://schemas.openxmlformats.org/spreadsheetml/2006/main" count="502" uniqueCount="148">
  <si>
    <t>ITEM</t>
  </si>
  <si>
    <t>DESCRIPCION</t>
  </si>
  <si>
    <t>UNIDAD</t>
  </si>
  <si>
    <t>CANTIDAD</t>
  </si>
  <si>
    <t>VALOR UNITARIO</t>
  </si>
  <si>
    <t>VALOR TOTAL</t>
  </si>
  <si>
    <t>PRELIMINARES</t>
  </si>
  <si>
    <t>m2</t>
  </si>
  <si>
    <t>m3</t>
  </si>
  <si>
    <t>UND</t>
  </si>
  <si>
    <t>%</t>
  </si>
  <si>
    <t>Und</t>
  </si>
  <si>
    <t>FACTOR PRESTACIONAL</t>
  </si>
  <si>
    <t>ADMINISTRACION</t>
  </si>
  <si>
    <t>COSTOS INDIRECTOS</t>
  </si>
  <si>
    <t xml:space="preserve">COSTOS DIRECTOS DEL PROYECTO </t>
  </si>
  <si>
    <t>COSTOS TOTALES DEL PROYECTO (EJECUCION DE OBRAS)</t>
  </si>
  <si>
    <t>PORCENTAJE</t>
  </si>
  <si>
    <t>A. GASTOS DE ADMINISTRACION</t>
  </si>
  <si>
    <t>B. IMPREVISTOS</t>
  </si>
  <si>
    <t>TOTAL AIU = (A + B + C)</t>
  </si>
  <si>
    <t xml:space="preserve">DURACIÓN DE ACTIVIDADES </t>
  </si>
  <si>
    <t xml:space="preserve">DESCRIPCION DE GASTOS </t>
  </si>
  <si>
    <t>ANALISIS DETALLADO DEL AIU</t>
  </si>
  <si>
    <t>A.</t>
  </si>
  <si>
    <t>% DE DEDICACION</t>
  </si>
  <si>
    <t>VALOR PARCIAL</t>
  </si>
  <si>
    <t>VALOR CAPITULO</t>
  </si>
  <si>
    <t>COSTOS DE PERSONAL</t>
  </si>
  <si>
    <t>Mes</t>
  </si>
  <si>
    <t>COSTOS DE ADMINISTRACION</t>
  </si>
  <si>
    <t>Glb</t>
  </si>
  <si>
    <t>-</t>
  </si>
  <si>
    <t xml:space="preserve">% SOBRE COSTO TOTAL </t>
  </si>
  <si>
    <t>COSTO TOTAL PROYECTO</t>
  </si>
  <si>
    <t>B</t>
  </si>
  <si>
    <t>IMPREVISTOS</t>
  </si>
  <si>
    <t>Imprevistos estimados</t>
  </si>
  <si>
    <t>C</t>
  </si>
  <si>
    <t>UTILIDADES</t>
  </si>
  <si>
    <t>Utilidades estimadas</t>
  </si>
  <si>
    <t>VALOR TOTAL AIU (30%)</t>
  </si>
  <si>
    <t>1.1</t>
  </si>
  <si>
    <t>2.1</t>
  </si>
  <si>
    <t>Profesional Responsable:</t>
  </si>
  <si>
    <t>CANT.</t>
  </si>
  <si>
    <t>Alquiler de Oficina (Incl. Servicios Publicos)</t>
  </si>
  <si>
    <t>Garantias</t>
  </si>
  <si>
    <t>Cumplimiento</t>
  </si>
  <si>
    <t>Buen Manejo del Anticipo</t>
  </si>
  <si>
    <t>Salarios y Prestaciones</t>
  </si>
  <si>
    <t>Estabilidad y Calidad de la Obra</t>
  </si>
  <si>
    <t>% Asegurado</t>
  </si>
  <si>
    <t>Tasa</t>
  </si>
  <si>
    <t>Valor Base</t>
  </si>
  <si>
    <t>Descripcion</t>
  </si>
  <si>
    <t>Total</t>
  </si>
  <si>
    <t>Vegencia (Meses)</t>
  </si>
  <si>
    <t>Valla Informativa de Obra (6.00m x 3.00m)</t>
  </si>
  <si>
    <t>POLIZAS</t>
  </si>
  <si>
    <t>Gastos de Legalizacion</t>
  </si>
  <si>
    <t>ml</t>
  </si>
  <si>
    <t>3.1</t>
  </si>
  <si>
    <t>3.2</t>
  </si>
  <si>
    <t>3.3</t>
  </si>
  <si>
    <t>3.4</t>
  </si>
  <si>
    <t>2.2</t>
  </si>
  <si>
    <t xml:space="preserve">Servicio de linea telefonica local ilimitada, celulares, equipos de comunicación e internet banda ancha ilimitada 10Mb </t>
  </si>
  <si>
    <t>RCE</t>
  </si>
  <si>
    <t>2 SMMLV</t>
  </si>
  <si>
    <t xml:space="preserve">VALOR TOTAL OBRA CIVIL </t>
  </si>
  <si>
    <t>COSTOS DIRECTOS OBRA CIVIL</t>
  </si>
  <si>
    <t>UTILIDAD</t>
  </si>
  <si>
    <t>C. UTILIDAD</t>
  </si>
  <si>
    <t>ESTAMPILLA PRO-CULTURA</t>
  </si>
  <si>
    <t>ESTAMPILLA PRO-UNIVERSIDAD</t>
  </si>
  <si>
    <t>ESTAMPILLA PRO-ADULTO MAYOR</t>
  </si>
  <si>
    <t>ESTAMPILLA PRO-HOSPITAL</t>
  </si>
  <si>
    <t>INDUSTRIA Y COMERCIO</t>
  </si>
  <si>
    <t>ESTAMPILLA PRO-DEPORTE</t>
  </si>
  <si>
    <t>ESTAMPILLA FONDO DE SEGURIDAD</t>
  </si>
  <si>
    <t>MI CALLE DISTRITO DE SANTA MARTA, DEPARTAMENTO DEL MAGDALENA</t>
  </si>
  <si>
    <t>1.2</t>
  </si>
  <si>
    <t>1.3</t>
  </si>
  <si>
    <t>1.4</t>
  </si>
  <si>
    <t>Localización, trazado y replanteo con equipo</t>
  </si>
  <si>
    <t>Relleno manual con material seleccionado</t>
  </si>
  <si>
    <t>ESTRUCTURA DE PAVIMENTO</t>
  </si>
  <si>
    <t>2.3</t>
  </si>
  <si>
    <t>2.4</t>
  </si>
  <si>
    <t xml:space="preserve">Suministro e instalación de subase granular </t>
  </si>
  <si>
    <t>Acero de refuerzo fy=420MPa</t>
  </si>
  <si>
    <t>kg</t>
  </si>
  <si>
    <t>BORDILLOS Y ANDENES</t>
  </si>
  <si>
    <t>Construcción rampas de acceso vehiculares en zona de anden, en concreto de 21MPa</t>
  </si>
  <si>
    <t>m</t>
  </si>
  <si>
    <t>2.5</t>
  </si>
  <si>
    <t>Adecuación de cámaras de inspección existentes. Incluye: Realce del nivel, tapa en HD y acero de refuerzo</t>
  </si>
  <si>
    <t>und</t>
  </si>
  <si>
    <t>4.1</t>
  </si>
  <si>
    <t>4.2</t>
  </si>
  <si>
    <t xml:space="preserve">SEÑALIZACON VIAL </t>
  </si>
  <si>
    <t>5.1</t>
  </si>
  <si>
    <t>Señal vertical de transito  con lamina retrorreflectiva (60x60)cm</t>
  </si>
  <si>
    <t>A. I. U. (30%)</t>
  </si>
  <si>
    <t>ACUEDUCTO Y ALCANTARILLADO</t>
  </si>
  <si>
    <t>1.5</t>
  </si>
  <si>
    <t>Suministro y colocación de triturado</t>
  </si>
  <si>
    <t>4.3</t>
  </si>
  <si>
    <t>Suministro e instalación de tuberia corrugada PVC 8"</t>
  </si>
  <si>
    <t>4.4</t>
  </si>
  <si>
    <t>4.5</t>
  </si>
  <si>
    <t>Entibado Metálico continuo</t>
  </si>
  <si>
    <t>4.6</t>
  </si>
  <si>
    <t>4.7</t>
  </si>
  <si>
    <t>Manejo de nivel freático</t>
  </si>
  <si>
    <t>Excavación mecánica en material común, profundidad &lt; 2M. 
Incluye retiro y disposición.</t>
  </si>
  <si>
    <t>Excavación manual para andenes. Incluye retiro y disposición.</t>
  </si>
  <si>
    <t>Acometida domiciliaria sanitaria, Incluye: Excavación, relleno, registro, suministro e Instalación de tubería corrugada de 6" y Uniones. L &lt; = 4 m.</t>
  </si>
  <si>
    <t>1.6</t>
  </si>
  <si>
    <t>Demolición de bordillos</t>
  </si>
  <si>
    <t>Demolición de Andenes</t>
  </si>
  <si>
    <t>1.7</t>
  </si>
  <si>
    <t xml:space="preserve">Pavimento en concreto hidraulico MR 42 </t>
  </si>
  <si>
    <t>Bordillos en concreto de 21 MPa seccion 0.15 x 0.20 m, NO incluye acero de refuerzo.</t>
  </si>
  <si>
    <t>Andenes en concreto de 21 MPa espesor de 0.10 m</t>
  </si>
  <si>
    <t>Acometida domiciliaria de acueducto. Incluye: Excavación, relleno, suministro e instalación de tubería PEAD 20mm, accesorios, cajilla para medidor y micromedidor R200.</t>
  </si>
  <si>
    <t>Construcción pozo de inspección en concreto reforzado e impermeabilizado para tuberías de diámetro entre 8" y 27", con diámetro del cilindro de 1,20 m (H &lt; 3,00 m) incluye losa de fondo, tapa de inspección en HD, cilindro, cañuela y pañete de impermeabilización</t>
  </si>
  <si>
    <t>Suministro e instalación de tuberia PEAD 4"</t>
  </si>
  <si>
    <t>4.8</t>
  </si>
  <si>
    <t>Suministro e instalación de union universal 4" HD</t>
  </si>
  <si>
    <t>Contenedor de raices en concreto de 21 MPa seccion 0.15 x 0.70 m, NO incluye acero de refuerzo.</t>
  </si>
  <si>
    <t>3.5</t>
  </si>
  <si>
    <t>Corte y Sello de Juntas de Pavimento</t>
  </si>
  <si>
    <t>PMT</t>
  </si>
  <si>
    <t>PMA</t>
  </si>
  <si>
    <t xml:space="preserve">VALOR TOTAL OBRA </t>
  </si>
  <si>
    <t>CANTIDAD LOTE 1</t>
  </si>
  <si>
    <t>VALOR PARCIAL LOTE 1</t>
  </si>
  <si>
    <t>VALOR PARCIAL LOTE 2</t>
  </si>
  <si>
    <t>CANTIDAD LOTE 2</t>
  </si>
  <si>
    <t>CANTIDAD LOTE 3</t>
  </si>
  <si>
    <t>VALOR PARCIAL LOTE 3</t>
  </si>
  <si>
    <t>CANTIDAD TOTAL</t>
  </si>
  <si>
    <t xml:space="preserve">COSTOS DIRECTOS </t>
  </si>
  <si>
    <t>CONSTRUCCIÓN DE PAVIMENTO EN CONCRETO RÍGIDO EN DIFERENTES VIAS BARRIALES DEL DISTRITO DE SANTA MARTA, MAGDALENA</t>
  </si>
  <si>
    <t>Secretaria de Infraestructura</t>
  </si>
  <si>
    <t>GOBERNACION DEL MAGDALENA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</si>
</sst>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_-&quot;$&quot;* #,##0.00_-;\-&quot;$&quot;* #,##0.00_-;_-&quot;$&quot;* &quot;-&quot;??_-;_-@_-"/>
    <numFmt numFmtId="167" formatCode="_(&quot;$&quot;\ * #,##0.00_);_(&quot;$&quot;\ * \(#,##0.00\);_(&quot;$&quot;\ * &quot;-&quot;??_);_(@_)"/>
    <numFmt numFmtId="168" formatCode="_ * #,##0.00_ ;_ * \-#,##0.00_ ;_ * &quot;-&quot;??_ ;_ @_ "/>
    <numFmt numFmtId="169" formatCode="_ &quot;$&quot;\ * #,##0.00_ ;_ &quot;$&quot;\ * \-#,##0.00_ ;_ &quot;$&quot;\ * &quot;-&quot;??_ ;_ @_ "/>
    <numFmt numFmtId="170" formatCode="_(&quot;$&quot;\ * #,##0.0_);_(&quot;$&quot;\ * \(#,##0.0\);_(&quot;$&quot;\ * &quot;-&quot;??_);_(@_)"/>
    <numFmt numFmtId="171" formatCode="0.0%"/>
    <numFmt numFmtId="172" formatCode="_(* #.##0.00_);_(* \(#.##0.00\);_(* &quot;-&quot;??_);_(@_)"/>
    <numFmt numFmtId="173" formatCode="_-&quot;$&quot;\ * #,##0.00_-;\-&quot;$&quot;\ * #,##0.00_-;_-&quot;$&quot;\ * &quot;-&quot;_-;_-@_-"/>
    <numFmt numFmtId="174" formatCode="_(&quot;$&quot;\ * #,##0_);_(&quot;$&quot;\ * \(#,##0\);_(&quot;$&quot;\ * &quot;-&quot;_);_(@_)"/>
  </numFmts>
  <fonts count="51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name val="Arial"/>
      <family val="2"/>
    </font>
    <font>
      <b/>
      <sz val="11"/>
      <name val="Agency FB"/>
      <family val="2"/>
    </font>
    <font>
      <sz val="11"/>
      <name val="Agency FB"/>
      <family val="2"/>
    </font>
    <font>
      <b/>
      <sz val="12"/>
      <name val="Agency FB"/>
      <family val="2"/>
    </font>
    <font>
      <b/>
      <sz val="12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sz val="10"/>
      <name val="Arial Narrow"/>
      <family val="2"/>
    </font>
    <font>
      <sz val="12"/>
      <name val="Arial Narrow"/>
      <family val="2"/>
    </font>
    <font>
      <b/>
      <sz val="12"/>
      <name val="Arial Narrow"/>
      <family val="2"/>
    </font>
    <font>
      <b/>
      <sz val="10"/>
      <name val="Arial Narrow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b/>
      <sz val="16"/>
      <name val="Arial Narrow"/>
      <family val="2"/>
    </font>
    <font>
      <sz val="12"/>
      <name val="Agency FB"/>
      <family val="2"/>
    </font>
    <font>
      <sz val="12"/>
      <name val="Arial"/>
      <family val="2"/>
    </font>
    <font>
      <b/>
      <sz val="12"/>
      <name val="Times"/>
    </font>
    <font>
      <sz val="8"/>
      <name val="Arial"/>
      <family val="2"/>
    </font>
  </fonts>
  <fills count="3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gray0625"/>
    </fill>
    <fill>
      <patternFill patternType="solid">
        <fgColor rgb="FFFFFFCC"/>
      </patternFill>
    </fill>
    <fill>
      <patternFill patternType="solid">
        <fgColor rgb="FF00B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8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42">
    <xf numFmtId="0" fontId="0" fillId="0" borderId="0"/>
    <xf numFmtId="168" fontId="12" fillId="0" borderId="0" applyFont="0" applyFill="0" applyBorder="0" applyAlignment="0" applyProtection="0"/>
    <xf numFmtId="165" fontId="13" fillId="0" borderId="0" applyFont="0" applyFill="0" applyBorder="0" applyAlignment="0" applyProtection="0"/>
    <xf numFmtId="43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9" fontId="12" fillId="0" borderId="0" applyFont="0" applyFill="0" applyBorder="0" applyAlignment="0" applyProtection="0"/>
    <xf numFmtId="166" fontId="14" fillId="0" borderId="0" applyFont="0" applyFill="0" applyBorder="0" applyAlignment="0" applyProtection="0"/>
    <xf numFmtId="164" fontId="1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3" fillId="0" borderId="0"/>
    <xf numFmtId="0" fontId="12" fillId="0" borderId="0"/>
    <xf numFmtId="0" fontId="14" fillId="0" borderId="0"/>
    <xf numFmtId="0" fontId="13" fillId="0" borderId="0"/>
    <xf numFmtId="9" fontId="12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11" fillId="0" borderId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15" fillId="4" borderId="0" applyNumberFormat="0" applyBorder="0" applyAlignment="0" applyProtection="0"/>
    <xf numFmtId="0" fontId="15" fillId="4" borderId="0" applyNumberFormat="0" applyBorder="0" applyAlignment="0" applyProtection="0"/>
    <xf numFmtId="0" fontId="15" fillId="4" borderId="0" applyNumberFormat="0" applyBorder="0" applyAlignment="0" applyProtection="0"/>
    <xf numFmtId="0" fontId="15" fillId="4" borderId="0" applyNumberFormat="0" applyBorder="0" applyAlignment="0" applyProtection="0"/>
    <xf numFmtId="0" fontId="15" fillId="5" borderId="0" applyNumberFormat="0" applyBorder="0" applyAlignment="0" applyProtection="0"/>
    <xf numFmtId="0" fontId="15" fillId="5" borderId="0" applyNumberFormat="0" applyBorder="0" applyAlignment="0" applyProtection="0"/>
    <xf numFmtId="0" fontId="15" fillId="5" borderId="0" applyNumberFormat="0" applyBorder="0" applyAlignment="0" applyProtection="0"/>
    <xf numFmtId="0" fontId="15" fillId="5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6" fillId="13" borderId="0" applyNumberFormat="0" applyBorder="0" applyAlignment="0" applyProtection="0"/>
    <xf numFmtId="0" fontId="16" fillId="13" borderId="0" applyNumberFormat="0" applyBorder="0" applyAlignment="0" applyProtection="0"/>
    <xf numFmtId="0" fontId="16" fillId="13" borderId="0" applyNumberFormat="0" applyBorder="0" applyAlignment="0" applyProtection="0"/>
    <xf numFmtId="0" fontId="16" fillId="13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7" fillId="5" borderId="0" applyNumberFormat="0" applyBorder="0" applyAlignment="0" applyProtection="0"/>
    <xf numFmtId="0" fontId="17" fillId="5" borderId="0" applyNumberFormat="0" applyBorder="0" applyAlignment="0" applyProtection="0"/>
    <xf numFmtId="0" fontId="17" fillId="5" borderId="0" applyNumberFormat="0" applyBorder="0" applyAlignment="0" applyProtection="0"/>
    <xf numFmtId="0" fontId="17" fillId="5" borderId="0" applyNumberFormat="0" applyBorder="0" applyAlignment="0" applyProtection="0"/>
    <xf numFmtId="0" fontId="18" fillId="17" borderId="39" applyNumberFormat="0" applyAlignment="0" applyProtection="0"/>
    <xf numFmtId="0" fontId="18" fillId="17" borderId="39" applyNumberFormat="0" applyAlignment="0" applyProtection="0"/>
    <xf numFmtId="0" fontId="18" fillId="17" borderId="39" applyNumberFormat="0" applyAlignment="0" applyProtection="0"/>
    <xf numFmtId="0" fontId="18" fillId="17" borderId="39" applyNumberFormat="0" applyAlignment="0" applyProtection="0"/>
    <xf numFmtId="0" fontId="19" fillId="18" borderId="40" applyNumberFormat="0" applyAlignment="0" applyProtection="0"/>
    <xf numFmtId="0" fontId="19" fillId="18" borderId="40" applyNumberFormat="0" applyAlignment="0" applyProtection="0"/>
    <xf numFmtId="0" fontId="19" fillId="18" borderId="40" applyNumberFormat="0" applyAlignment="0" applyProtection="0"/>
    <xf numFmtId="0" fontId="19" fillId="18" borderId="40" applyNumberFormat="0" applyAlignment="0" applyProtection="0"/>
    <xf numFmtId="0" fontId="20" fillId="0" borderId="41" applyNumberFormat="0" applyFill="0" applyAlignment="0" applyProtection="0"/>
    <xf numFmtId="0" fontId="20" fillId="0" borderId="41" applyNumberFormat="0" applyFill="0" applyAlignment="0" applyProtection="0"/>
    <xf numFmtId="0" fontId="20" fillId="0" borderId="41" applyNumberFormat="0" applyFill="0" applyAlignment="0" applyProtection="0"/>
    <xf numFmtId="0" fontId="20" fillId="0" borderId="41" applyNumberFormat="0" applyFill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1" borderId="0" applyNumberFormat="0" applyBorder="0" applyAlignment="0" applyProtection="0"/>
    <xf numFmtId="0" fontId="16" fillId="21" borderId="0" applyNumberFormat="0" applyBorder="0" applyAlignment="0" applyProtection="0"/>
    <xf numFmtId="0" fontId="16" fillId="21" borderId="0" applyNumberFormat="0" applyBorder="0" applyAlignment="0" applyProtection="0"/>
    <xf numFmtId="0" fontId="16" fillId="21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22" fillId="8" borderId="39" applyNumberFormat="0" applyAlignment="0" applyProtection="0"/>
    <xf numFmtId="0" fontId="22" fillId="8" borderId="39" applyNumberFormat="0" applyAlignment="0" applyProtection="0"/>
    <xf numFmtId="0" fontId="22" fillId="8" borderId="39" applyNumberFormat="0" applyAlignment="0" applyProtection="0"/>
    <xf numFmtId="0" fontId="22" fillId="8" borderId="39" applyNumberFormat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165" fontId="12" fillId="0" borderId="0" applyFont="0" applyFill="0" applyBorder="0" applyAlignment="0" applyProtection="0"/>
    <xf numFmtId="167" fontId="11" fillId="0" borderId="0" applyFont="0" applyFill="0" applyBorder="0" applyAlignment="0" applyProtection="0"/>
    <xf numFmtId="0" fontId="24" fillId="23" borderId="0" applyNumberFormat="0" applyBorder="0" applyAlignment="0" applyProtection="0"/>
    <xf numFmtId="0" fontId="24" fillId="23" borderId="0" applyNumberFormat="0" applyBorder="0" applyAlignment="0" applyProtection="0"/>
    <xf numFmtId="0" fontId="24" fillId="23" borderId="0" applyNumberFormat="0" applyBorder="0" applyAlignment="0" applyProtection="0"/>
    <xf numFmtId="0" fontId="24" fillId="23" borderId="0" applyNumberFormat="0" applyBorder="0" applyAlignment="0" applyProtection="0"/>
    <xf numFmtId="0" fontId="12" fillId="0" borderId="0"/>
    <xf numFmtId="0" fontId="11" fillId="0" borderId="0"/>
    <xf numFmtId="0" fontId="12" fillId="0" borderId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0" fontId="12" fillId="24" borderId="43" applyNumberFormat="0" applyFont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25" fillId="17" borderId="44" applyNumberFormat="0" applyAlignment="0" applyProtection="0"/>
    <xf numFmtId="0" fontId="25" fillId="17" borderId="44" applyNumberFormat="0" applyAlignment="0" applyProtection="0"/>
    <xf numFmtId="0" fontId="25" fillId="17" borderId="44" applyNumberFormat="0" applyAlignment="0" applyProtection="0"/>
    <xf numFmtId="0" fontId="25" fillId="17" borderId="44" applyNumberFormat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9" fillId="0" borderId="42" applyNumberFormat="0" applyFill="0" applyAlignment="0" applyProtection="0"/>
    <xf numFmtId="0" fontId="29" fillId="0" borderId="42" applyNumberFormat="0" applyFill="0" applyAlignment="0" applyProtection="0"/>
    <xf numFmtId="0" fontId="29" fillId="0" borderId="42" applyNumberFormat="0" applyFill="0" applyAlignment="0" applyProtection="0"/>
    <xf numFmtId="0" fontId="29" fillId="0" borderId="42" applyNumberFormat="0" applyFill="0" applyAlignment="0" applyProtection="0"/>
    <xf numFmtId="0" fontId="30" fillId="0" borderId="45" applyNumberFormat="0" applyFill="0" applyAlignment="0" applyProtection="0"/>
    <xf numFmtId="0" fontId="30" fillId="0" borderId="45" applyNumberFormat="0" applyFill="0" applyAlignment="0" applyProtection="0"/>
    <xf numFmtId="0" fontId="30" fillId="0" borderId="45" applyNumberFormat="0" applyFill="0" applyAlignment="0" applyProtection="0"/>
    <xf numFmtId="0" fontId="30" fillId="0" borderId="45" applyNumberFormat="0" applyFill="0" applyAlignment="0" applyProtection="0"/>
    <xf numFmtId="0" fontId="21" fillId="0" borderId="46" applyNumberFormat="0" applyFill="0" applyAlignment="0" applyProtection="0"/>
    <xf numFmtId="0" fontId="21" fillId="0" borderId="46" applyNumberFormat="0" applyFill="0" applyAlignment="0" applyProtection="0"/>
    <xf numFmtId="0" fontId="21" fillId="0" borderId="46" applyNumberFormat="0" applyFill="0" applyAlignment="0" applyProtection="0"/>
    <xf numFmtId="0" fontId="21" fillId="0" borderId="46" applyNumberFormat="0" applyFill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31" fillId="0" borderId="47" applyNumberFormat="0" applyFill="0" applyAlignment="0" applyProtection="0"/>
    <xf numFmtId="0" fontId="31" fillId="0" borderId="47" applyNumberFormat="0" applyFill="0" applyAlignment="0" applyProtection="0"/>
    <xf numFmtId="0" fontId="31" fillId="0" borderId="47" applyNumberFormat="0" applyFill="0" applyAlignment="0" applyProtection="0"/>
    <xf numFmtId="0" fontId="31" fillId="0" borderId="47" applyNumberFormat="0" applyFill="0" applyAlignment="0" applyProtection="0"/>
    <xf numFmtId="0" fontId="10" fillId="0" borderId="0"/>
    <xf numFmtId="0" fontId="32" fillId="0" borderId="0"/>
    <xf numFmtId="168" fontId="12" fillId="0" borderId="0" applyFont="0" applyFill="0" applyBorder="0" applyAlignment="0" applyProtection="0"/>
    <xf numFmtId="43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0" fillId="0" borderId="0"/>
    <xf numFmtId="0" fontId="12" fillId="0" borderId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10" fillId="0" borderId="0"/>
    <xf numFmtId="167" fontId="10" fillId="0" borderId="0" applyFont="0" applyFill="0" applyBorder="0" applyAlignment="0" applyProtection="0"/>
    <xf numFmtId="0" fontId="10" fillId="0" borderId="0"/>
    <xf numFmtId="42" fontId="32" fillId="0" borderId="0" applyFont="0" applyFill="0" applyBorder="0" applyAlignment="0" applyProtection="0"/>
    <xf numFmtId="172" fontId="9" fillId="0" borderId="0" applyFont="0" applyFill="0" applyBorder="0" applyAlignment="0" applyProtection="0"/>
    <xf numFmtId="0" fontId="8" fillId="0" borderId="0"/>
    <xf numFmtId="0" fontId="12" fillId="0" borderId="0"/>
    <xf numFmtId="0" fontId="8" fillId="0" borderId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6" fillId="0" borderId="0" applyFont="0" applyFill="0" applyBorder="0" applyAlignment="0" applyProtection="0"/>
    <xf numFmtId="168" fontId="12" fillId="0" borderId="0" applyFont="0" applyFill="0" applyBorder="0" applyAlignment="0" applyProtection="0"/>
    <xf numFmtId="172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74" fontId="12" fillId="0" borderId="0" applyFont="0" applyFill="0" applyBorder="0" applyAlignment="0" applyProtection="0"/>
    <xf numFmtId="174" fontId="12" fillId="0" borderId="0" applyFont="0" applyFill="0" applyBorder="0" applyAlignment="0" applyProtection="0"/>
    <xf numFmtId="166" fontId="6" fillId="0" borderId="0" applyFont="0" applyFill="0" applyBorder="0" applyAlignment="0" applyProtection="0"/>
    <xf numFmtId="44" fontId="12" fillId="0" borderId="0" applyFont="0" applyFill="0" applyBorder="0" applyAlignment="0" applyProtection="0"/>
    <xf numFmtId="167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12" fillId="26" borderId="70" applyNumberFormat="0" applyFont="0" applyAlignment="0" applyProtection="0"/>
    <xf numFmtId="42" fontId="12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12" fillId="0" borderId="0"/>
    <xf numFmtId="0" fontId="4" fillId="0" borderId="0"/>
    <xf numFmtId="0" fontId="3" fillId="0" borderId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2" fillId="0" borderId="0"/>
    <xf numFmtId="0" fontId="2" fillId="0" borderId="0"/>
    <xf numFmtId="0" fontId="12" fillId="0" borderId="0"/>
    <xf numFmtId="0" fontId="1" fillId="0" borderId="0"/>
    <xf numFmtId="0" fontId="12" fillId="0" borderId="0"/>
  </cellStyleXfs>
  <cellXfs count="307">
    <xf numFmtId="0" fontId="0" fillId="0" borderId="0" xfId="0"/>
    <xf numFmtId="44" fontId="0" fillId="0" borderId="0" xfId="0" applyNumberFormat="1"/>
    <xf numFmtId="42" fontId="0" fillId="0" borderId="0" xfId="204" applyFont="1"/>
    <xf numFmtId="42" fontId="0" fillId="0" borderId="0" xfId="0" applyNumberFormat="1"/>
    <xf numFmtId="0" fontId="0" fillId="2" borderId="0" xfId="0" applyFill="1"/>
    <xf numFmtId="0" fontId="0" fillId="2" borderId="19" xfId="0" applyFill="1" applyBorder="1"/>
    <xf numFmtId="0" fontId="0" fillId="2" borderId="20" xfId="0" applyFill="1" applyBorder="1"/>
    <xf numFmtId="0" fontId="0" fillId="2" borderId="32" xfId="0" applyFill="1" applyBorder="1"/>
    <xf numFmtId="0" fontId="34" fillId="2" borderId="0" xfId="0" applyFont="1" applyFill="1"/>
    <xf numFmtId="0" fontId="7" fillId="0" borderId="0" xfId="0" applyFont="1"/>
    <xf numFmtId="173" fontId="0" fillId="0" borderId="0" xfId="204" applyNumberFormat="1" applyFont="1" applyAlignment="1">
      <alignment horizontal="left" vertical="center"/>
    </xf>
    <xf numFmtId="0" fontId="39" fillId="0" borderId="57" xfId="0" applyFont="1" applyBorder="1" applyAlignment="1">
      <alignment horizontal="center" vertical="center"/>
    </xf>
    <xf numFmtId="0" fontId="39" fillId="0" borderId="2" xfId="0" applyFont="1" applyBorder="1" applyAlignment="1">
      <alignment horizontal="left" vertical="center" wrapText="1" indent="2"/>
    </xf>
    <xf numFmtId="0" fontId="39" fillId="0" borderId="2" xfId="0" applyFont="1" applyBorder="1" applyAlignment="1">
      <alignment horizontal="center" vertical="center"/>
    </xf>
    <xf numFmtId="166" fontId="39" fillId="0" borderId="2" xfId="4" applyFont="1" applyFill="1" applyBorder="1" applyAlignment="1">
      <alignment horizontal="right" vertical="center"/>
    </xf>
    <xf numFmtId="166" fontId="39" fillId="0" borderId="17" xfId="4" applyFont="1" applyFill="1" applyBorder="1" applyAlignment="1">
      <alignment horizontal="right" vertical="center"/>
    </xf>
    <xf numFmtId="0" fontId="39" fillId="2" borderId="2" xfId="0" applyFont="1" applyFill="1" applyBorder="1" applyAlignment="1">
      <alignment horizontal="left" vertical="center" wrapText="1" indent="2"/>
    </xf>
    <xf numFmtId="0" fontId="39" fillId="2" borderId="33" xfId="0" applyFont="1" applyFill="1" applyBorder="1" applyAlignment="1">
      <alignment vertical="center"/>
    </xf>
    <xf numFmtId="0" fontId="39" fillId="2" borderId="34" xfId="0" applyFont="1" applyFill="1" applyBorder="1" applyAlignment="1">
      <alignment vertical="center"/>
    </xf>
    <xf numFmtId="0" fontId="39" fillId="2" borderId="37" xfId="0" applyFont="1" applyFill="1" applyBorder="1" applyAlignment="1">
      <alignment vertical="center"/>
    </xf>
    <xf numFmtId="0" fontId="39" fillId="2" borderId="36" xfId="0" applyFont="1" applyFill="1" applyBorder="1" applyAlignment="1">
      <alignment vertical="center"/>
    </xf>
    <xf numFmtId="166" fontId="39" fillId="0" borderId="3" xfId="4" applyFont="1" applyFill="1" applyBorder="1" applyAlignment="1">
      <alignment vertical="center"/>
    </xf>
    <xf numFmtId="166" fontId="39" fillId="0" borderId="54" xfId="4" applyFont="1" applyFill="1" applyBorder="1" applyAlignment="1">
      <alignment vertical="center"/>
    </xf>
    <xf numFmtId="0" fontId="39" fillId="2" borderId="31" xfId="0" applyFont="1" applyFill="1" applyBorder="1" applyAlignment="1">
      <alignment vertical="center"/>
    </xf>
    <xf numFmtId="0" fontId="39" fillId="2" borderId="0" xfId="0" applyFont="1" applyFill="1" applyAlignment="1">
      <alignment vertical="center"/>
    </xf>
    <xf numFmtId="0" fontId="40" fillId="2" borderId="33" xfId="0" applyFont="1" applyFill="1" applyBorder="1"/>
    <xf numFmtId="0" fontId="40" fillId="2" borderId="34" xfId="0" applyFont="1" applyFill="1" applyBorder="1"/>
    <xf numFmtId="0" fontId="40" fillId="2" borderId="36" xfId="0" applyFont="1" applyFill="1" applyBorder="1"/>
    <xf numFmtId="0" fontId="41" fillId="2" borderId="31" xfId="0" applyFont="1" applyFill="1" applyBorder="1"/>
    <xf numFmtId="0" fontId="39" fillId="2" borderId="0" xfId="0" applyFont="1" applyFill="1"/>
    <xf numFmtId="0" fontId="40" fillId="2" borderId="0" xfId="0" applyFont="1" applyFill="1"/>
    <xf numFmtId="0" fontId="40" fillId="2" borderId="19" xfId="0" applyFont="1" applyFill="1" applyBorder="1"/>
    <xf numFmtId="0" fontId="42" fillId="2" borderId="31" xfId="148" applyFont="1" applyFill="1" applyBorder="1"/>
    <xf numFmtId="0" fontId="42" fillId="2" borderId="27" xfId="148" applyFont="1" applyFill="1" applyBorder="1"/>
    <xf numFmtId="0" fontId="40" fillId="2" borderId="3" xfId="148" applyFont="1" applyFill="1" applyBorder="1" applyAlignment="1">
      <alignment vertical="center"/>
    </xf>
    <xf numFmtId="0" fontId="40" fillId="2" borderId="5" xfId="148" applyFont="1" applyFill="1" applyBorder="1" applyAlignment="1">
      <alignment vertical="center"/>
    </xf>
    <xf numFmtId="0" fontId="43" fillId="0" borderId="7" xfId="148" applyFont="1" applyBorder="1" applyAlignment="1">
      <alignment horizontal="center" vertical="center"/>
    </xf>
    <xf numFmtId="10" fontId="40" fillId="0" borderId="9" xfId="14" applyNumberFormat="1" applyFont="1" applyBorder="1" applyAlignment="1" applyProtection="1">
      <alignment horizontal="center" vertical="center" wrapText="1"/>
      <protection hidden="1"/>
    </xf>
    <xf numFmtId="166" fontId="43" fillId="0" borderId="7" xfId="4" applyFont="1" applyFill="1" applyBorder="1" applyAlignment="1">
      <alignment horizontal="center" vertical="center"/>
    </xf>
    <xf numFmtId="10" fontId="40" fillId="0" borderId="7" xfId="148" applyNumberFormat="1" applyFont="1" applyBorder="1" applyAlignment="1">
      <alignment horizontal="center" vertical="center"/>
    </xf>
    <xf numFmtId="10" fontId="40" fillId="0" borderId="25" xfId="148" applyNumberFormat="1" applyFont="1" applyBorder="1" applyAlignment="1">
      <alignment horizontal="center" vertical="center"/>
    </xf>
    <xf numFmtId="0" fontId="40" fillId="2" borderId="25" xfId="148" applyFont="1" applyFill="1" applyBorder="1" applyAlignment="1">
      <alignment vertical="center"/>
    </xf>
    <xf numFmtId="0" fontId="43" fillId="0" borderId="7" xfId="148" applyFont="1" applyBorder="1" applyAlignment="1">
      <alignment horizontal="left" vertical="center"/>
    </xf>
    <xf numFmtId="4" fontId="43" fillId="0" borderId="49" xfId="192" applyNumberFormat="1" applyFont="1" applyFill="1" applyBorder="1" applyAlignment="1" applyProtection="1">
      <alignment horizontal="center" vertical="center"/>
      <protection hidden="1"/>
    </xf>
    <xf numFmtId="0" fontId="43" fillId="0" borderId="12" xfId="192" applyNumberFormat="1" applyFont="1" applyFill="1" applyBorder="1" applyAlignment="1" applyProtection="1">
      <alignment vertical="center" wrapText="1"/>
      <protection locked="0" hidden="1"/>
    </xf>
    <xf numFmtId="4" fontId="43" fillId="0" borderId="57" xfId="192" quotePrefix="1" applyNumberFormat="1" applyFont="1" applyFill="1" applyBorder="1" applyAlignment="1" applyProtection="1">
      <alignment horizontal="center" vertical="center"/>
      <protection hidden="1"/>
    </xf>
    <xf numFmtId="170" fontId="43" fillId="2" borderId="17" xfId="4" applyNumberFormat="1" applyFont="1" applyFill="1" applyBorder="1" applyAlignment="1" applyProtection="1">
      <alignment horizontal="center" vertical="center"/>
      <protection hidden="1"/>
    </xf>
    <xf numFmtId="4" fontId="40" fillId="0" borderId="57" xfId="192" quotePrefix="1" applyNumberFormat="1" applyFont="1" applyBorder="1" applyAlignment="1" applyProtection="1">
      <alignment horizontal="center" vertical="center"/>
      <protection hidden="1"/>
    </xf>
    <xf numFmtId="0" fontId="40" fillId="0" borderId="2" xfId="192" applyNumberFormat="1" applyFont="1" applyBorder="1" applyAlignment="1" applyProtection="1">
      <alignment vertical="center" wrapText="1"/>
      <protection locked="0" hidden="1"/>
    </xf>
    <xf numFmtId="43" fontId="40" fillId="0" borderId="2" xfId="192" applyFont="1" applyBorder="1" applyAlignment="1" applyProtection="1">
      <alignment horizontal="center" vertical="center"/>
      <protection hidden="1"/>
    </xf>
    <xf numFmtId="43" fontId="40" fillId="0" borderId="2" xfId="192" applyFont="1" applyBorder="1" applyAlignment="1" applyProtection="1">
      <alignment horizontal="center" vertical="center" wrapText="1"/>
      <protection locked="0" hidden="1"/>
    </xf>
    <xf numFmtId="171" fontId="40" fillId="0" borderId="2" xfId="192" applyNumberFormat="1" applyFont="1" applyBorder="1" applyAlignment="1" applyProtection="1">
      <alignment horizontal="center" vertical="center"/>
      <protection hidden="1"/>
    </xf>
    <xf numFmtId="173" fontId="40" fillId="0" borderId="2" xfId="204" applyNumberFormat="1" applyFont="1" applyBorder="1" applyAlignment="1" applyProtection="1">
      <alignment horizontal="center" vertical="center" wrapText="1"/>
      <protection locked="0" hidden="1"/>
    </xf>
    <xf numFmtId="10" fontId="40" fillId="0" borderId="2" xfId="192" applyNumberFormat="1" applyFont="1" applyBorder="1" applyAlignment="1" applyProtection="1">
      <alignment horizontal="center" vertical="center" wrapText="1"/>
      <protection locked="0" hidden="1"/>
    </xf>
    <xf numFmtId="173" fontId="40" fillId="0" borderId="2" xfId="204" applyNumberFormat="1" applyFont="1" applyBorder="1" applyAlignment="1" applyProtection="1">
      <alignment horizontal="center" vertical="center" wrapText="1"/>
      <protection hidden="1"/>
    </xf>
    <xf numFmtId="0" fontId="43" fillId="2" borderId="4" xfId="192" applyNumberFormat="1" applyFont="1" applyFill="1" applyBorder="1" applyAlignment="1" applyProtection="1">
      <alignment vertical="center" wrapText="1"/>
      <protection locked="0" hidden="1"/>
    </xf>
    <xf numFmtId="0" fontId="43" fillId="2" borderId="9" xfId="192" applyNumberFormat="1" applyFont="1" applyFill="1" applyBorder="1" applyAlignment="1" applyProtection="1">
      <alignment vertical="center" wrapText="1"/>
      <protection locked="0" hidden="1"/>
    </xf>
    <xf numFmtId="0" fontId="43" fillId="2" borderId="10" xfId="192" applyNumberFormat="1" applyFont="1" applyFill="1" applyBorder="1" applyAlignment="1" applyProtection="1">
      <alignment vertical="center" wrapText="1"/>
      <protection locked="0" hidden="1"/>
    </xf>
    <xf numFmtId="4" fontId="43" fillId="0" borderId="59" xfId="192" quotePrefix="1" applyNumberFormat="1" applyFont="1" applyFill="1" applyBorder="1" applyAlignment="1" applyProtection="1">
      <alignment horizontal="center" vertical="center"/>
      <protection hidden="1"/>
    </xf>
    <xf numFmtId="43" fontId="40" fillId="0" borderId="2" xfId="192" applyFont="1" applyBorder="1" applyAlignment="1" applyProtection="1">
      <alignment horizontal="left" vertical="center"/>
      <protection hidden="1"/>
    </xf>
    <xf numFmtId="10" fontId="40" fillId="0" borderId="2" xfId="192" applyNumberFormat="1" applyFont="1" applyBorder="1" applyAlignment="1" applyProtection="1">
      <alignment horizontal="center" vertical="center"/>
      <protection hidden="1"/>
    </xf>
    <xf numFmtId="10" fontId="40" fillId="0" borderId="2" xfId="14" applyNumberFormat="1" applyFont="1" applyBorder="1" applyAlignment="1" applyProtection="1">
      <alignment horizontal="center" vertical="center" wrapText="1"/>
      <protection locked="0" hidden="1"/>
    </xf>
    <xf numFmtId="4" fontId="40" fillId="0" borderId="57" xfId="192" quotePrefix="1" applyNumberFormat="1" applyFont="1" applyFill="1" applyBorder="1" applyAlignment="1" applyProtection="1">
      <alignment horizontal="center" vertical="center"/>
      <protection hidden="1"/>
    </xf>
    <xf numFmtId="4" fontId="43" fillId="0" borderId="57" xfId="192" quotePrefix="1" applyNumberFormat="1" applyFont="1" applyBorder="1" applyAlignment="1" applyProtection="1">
      <alignment horizontal="center" vertical="center"/>
      <protection hidden="1"/>
    </xf>
    <xf numFmtId="4" fontId="40" fillId="0" borderId="9" xfId="192" quotePrefix="1" applyNumberFormat="1" applyFont="1" applyBorder="1" applyAlignment="1" applyProtection="1">
      <alignment vertical="center"/>
      <protection hidden="1"/>
    </xf>
    <xf numFmtId="4" fontId="40" fillId="0" borderId="2" xfId="192" quotePrefix="1" applyNumberFormat="1" applyFont="1" applyBorder="1" applyAlignment="1" applyProtection="1">
      <alignment horizontal="center" vertical="center"/>
      <protection hidden="1"/>
    </xf>
    <xf numFmtId="4" fontId="40" fillId="0" borderId="2" xfId="192" quotePrefix="1" applyNumberFormat="1" applyFont="1" applyBorder="1" applyAlignment="1" applyProtection="1">
      <alignment vertical="center"/>
      <protection hidden="1"/>
    </xf>
    <xf numFmtId="171" fontId="40" fillId="0" borderId="2" xfId="14" quotePrefix="1" applyNumberFormat="1" applyFont="1" applyBorder="1" applyAlignment="1" applyProtection="1">
      <alignment horizontal="center" vertical="center"/>
      <protection hidden="1"/>
    </xf>
    <xf numFmtId="43" fontId="40" fillId="0" borderId="10" xfId="192" applyFont="1" applyBorder="1" applyAlignment="1" applyProtection="1">
      <alignment horizontal="center" vertical="center" wrapText="1"/>
      <protection hidden="1"/>
    </xf>
    <xf numFmtId="0" fontId="40" fillId="0" borderId="2" xfId="192" applyNumberFormat="1" applyFont="1" applyFill="1" applyBorder="1" applyAlignment="1" applyProtection="1">
      <alignment vertical="center" wrapText="1"/>
      <protection locked="0" hidden="1"/>
    </xf>
    <xf numFmtId="43" fontId="40" fillId="0" borderId="2" xfId="192" applyFont="1" applyFill="1" applyBorder="1" applyAlignment="1" applyProtection="1">
      <alignment horizontal="center" vertical="center"/>
      <protection hidden="1"/>
    </xf>
    <xf numFmtId="171" fontId="43" fillId="0" borderId="2" xfId="14" applyNumberFormat="1" applyFont="1" applyFill="1" applyBorder="1" applyAlignment="1" applyProtection="1">
      <alignment horizontal="center" vertical="center"/>
      <protection hidden="1"/>
    </xf>
    <xf numFmtId="43" fontId="40" fillId="0" borderId="2" xfId="192" applyFont="1" applyFill="1" applyBorder="1" applyAlignment="1" applyProtection="1">
      <alignment vertical="center"/>
      <protection hidden="1"/>
    </xf>
    <xf numFmtId="43" fontId="40" fillId="0" borderId="17" xfId="192" applyFont="1" applyFill="1" applyBorder="1" applyAlignment="1" applyProtection="1">
      <alignment vertical="center"/>
      <protection hidden="1"/>
    </xf>
    <xf numFmtId="43" fontId="40" fillId="0" borderId="69" xfId="192" applyFont="1" applyFill="1" applyBorder="1" applyAlignment="1" applyProtection="1">
      <alignment horizontal="center" vertical="center"/>
      <protection hidden="1"/>
    </xf>
    <xf numFmtId="173" fontId="40" fillId="0" borderId="10" xfId="204" applyNumberFormat="1" applyFont="1" applyBorder="1" applyAlignment="1" applyProtection="1">
      <alignment horizontal="center" vertical="center" wrapText="1"/>
      <protection hidden="1"/>
    </xf>
    <xf numFmtId="10" fontId="38" fillId="0" borderId="24" xfId="0" applyNumberFormat="1" applyFont="1" applyBorder="1" applyAlignment="1">
      <alignment horizontal="center" vertical="center"/>
    </xf>
    <xf numFmtId="10" fontId="38" fillId="0" borderId="9" xfId="0" applyNumberFormat="1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39" fillId="2" borderId="19" xfId="0" applyFont="1" applyFill="1" applyBorder="1"/>
    <xf numFmtId="0" fontId="39" fillId="2" borderId="20" xfId="0" applyFont="1" applyFill="1" applyBorder="1"/>
    <xf numFmtId="0" fontId="39" fillId="2" borderId="32" xfId="0" applyFont="1" applyFill="1" applyBorder="1"/>
    <xf numFmtId="10" fontId="38" fillId="0" borderId="30" xfId="0" applyNumberFormat="1" applyFont="1" applyBorder="1" applyAlignment="1">
      <alignment horizontal="center" vertical="center"/>
    </xf>
    <xf numFmtId="166" fontId="39" fillId="0" borderId="72" xfId="4" applyFont="1" applyFill="1" applyBorder="1" applyAlignment="1">
      <alignment vertical="center"/>
    </xf>
    <xf numFmtId="173" fontId="39" fillId="2" borderId="2" xfId="204" applyNumberFormat="1" applyFont="1" applyFill="1" applyBorder="1" applyAlignment="1">
      <alignment horizontal="center" vertical="center"/>
    </xf>
    <xf numFmtId="0" fontId="47" fillId="2" borderId="31" xfId="0" applyFont="1" applyFill="1" applyBorder="1"/>
    <xf numFmtId="0" fontId="48" fillId="2" borderId="31" xfId="0" applyFont="1" applyFill="1" applyBorder="1"/>
    <xf numFmtId="0" fontId="49" fillId="2" borderId="31" xfId="148" applyFont="1" applyFill="1" applyBorder="1"/>
    <xf numFmtId="0" fontId="35" fillId="2" borderId="31" xfId="148" applyFont="1" applyFill="1" applyBorder="1"/>
    <xf numFmtId="0" fontId="35" fillId="2" borderId="27" xfId="148" applyFont="1" applyFill="1" applyBorder="1"/>
    <xf numFmtId="0" fontId="33" fillId="2" borderId="20" xfId="148" applyFont="1" applyFill="1" applyBorder="1"/>
    <xf numFmtId="0" fontId="43" fillId="2" borderId="2" xfId="192" applyNumberFormat="1" applyFont="1" applyFill="1" applyBorder="1" applyAlignment="1" applyProtection="1">
      <alignment horizontal="center" vertical="center" wrapText="1"/>
      <protection locked="0" hidden="1"/>
    </xf>
    <xf numFmtId="164" fontId="0" fillId="0" borderId="0" xfId="0" applyNumberFormat="1"/>
    <xf numFmtId="0" fontId="38" fillId="27" borderId="21" xfId="0" applyFont="1" applyFill="1" applyBorder="1" applyAlignment="1">
      <alignment horizontal="center" vertical="center" wrapText="1"/>
    </xf>
    <xf numFmtId="0" fontId="38" fillId="27" borderId="22" xfId="0" applyFont="1" applyFill="1" applyBorder="1" applyAlignment="1">
      <alignment horizontal="center" vertical="center" wrapText="1"/>
    </xf>
    <xf numFmtId="168" fontId="38" fillId="27" borderId="22" xfId="1" applyFont="1" applyFill="1" applyBorder="1" applyAlignment="1">
      <alignment horizontal="center" vertical="center" wrapText="1"/>
    </xf>
    <xf numFmtId="4" fontId="38" fillId="27" borderId="22" xfId="1" applyNumberFormat="1" applyFont="1" applyFill="1" applyBorder="1" applyAlignment="1">
      <alignment horizontal="center" vertical="center" wrapText="1"/>
    </xf>
    <xf numFmtId="4" fontId="38" fillId="27" borderId="23" xfId="1" applyNumberFormat="1" applyFont="1" applyFill="1" applyBorder="1" applyAlignment="1">
      <alignment horizontal="center" vertical="center" wrapText="1"/>
    </xf>
    <xf numFmtId="0" fontId="42" fillId="28" borderId="8" xfId="0" applyFont="1" applyFill="1" applyBorder="1" applyAlignment="1">
      <alignment horizontal="center" vertical="center"/>
    </xf>
    <xf numFmtId="0" fontId="42" fillId="28" borderId="4" xfId="0" applyFont="1" applyFill="1" applyBorder="1" applyAlignment="1">
      <alignment vertical="center" wrapText="1"/>
    </xf>
    <xf numFmtId="0" fontId="42" fillId="28" borderId="9" xfId="0" applyFont="1" applyFill="1" applyBorder="1" applyAlignment="1">
      <alignment vertical="center" wrapText="1"/>
    </xf>
    <xf numFmtId="0" fontId="42" fillId="28" borderId="9" xfId="0" applyFont="1" applyFill="1" applyBorder="1" applyAlignment="1">
      <alignment horizontal="center" vertical="center" wrapText="1"/>
    </xf>
    <xf numFmtId="0" fontId="42" fillId="28" borderId="10" xfId="0" applyFont="1" applyFill="1" applyBorder="1" applyAlignment="1">
      <alignment vertical="center" wrapText="1"/>
    </xf>
    <xf numFmtId="166" fontId="42" fillId="28" borderId="17" xfId="4" applyFont="1" applyFill="1" applyBorder="1" applyAlignment="1">
      <alignment horizontal="right" vertical="center"/>
    </xf>
    <xf numFmtId="166" fontId="42" fillId="27" borderId="7" xfId="4" applyFont="1" applyFill="1" applyBorder="1" applyAlignment="1">
      <alignment vertical="center" wrapText="1"/>
    </xf>
    <xf numFmtId="166" fontId="42" fillId="27" borderId="7" xfId="4" applyFont="1" applyFill="1" applyBorder="1" applyAlignment="1">
      <alignment vertical="center"/>
    </xf>
    <xf numFmtId="167" fontId="44" fillId="28" borderId="13" xfId="0" applyNumberFormat="1" applyFont="1" applyFill="1" applyBorder="1" applyAlignment="1">
      <alignment vertical="center"/>
    </xf>
    <xf numFmtId="167" fontId="45" fillId="28" borderId="36" xfId="0" applyNumberFormat="1" applyFont="1" applyFill="1" applyBorder="1" applyAlignment="1">
      <alignment vertical="center"/>
    </xf>
    <xf numFmtId="0" fontId="43" fillId="28" borderId="35" xfId="148" applyFont="1" applyFill="1" applyBorder="1" applyAlignment="1">
      <alignment horizontal="right" vertical="center"/>
    </xf>
    <xf numFmtId="10" fontId="43" fillId="28" borderId="7" xfId="148" applyNumberFormat="1" applyFont="1" applyFill="1" applyBorder="1" applyAlignment="1">
      <alignment horizontal="center" vertical="center"/>
    </xf>
    <xf numFmtId="166" fontId="43" fillId="28" borderId="35" xfId="4" applyFont="1" applyFill="1" applyBorder="1" applyAlignment="1">
      <alignment horizontal="center" vertical="center"/>
    </xf>
    <xf numFmtId="0" fontId="43" fillId="28" borderId="2" xfId="192" applyNumberFormat="1" applyFont="1" applyFill="1" applyBorder="1" applyAlignment="1" applyProtection="1">
      <alignment horizontal="center" vertical="center" wrapText="1"/>
      <protection locked="0" hidden="1"/>
    </xf>
    <xf numFmtId="43" fontId="43" fillId="28" borderId="2" xfId="192" applyFont="1" applyFill="1" applyBorder="1" applyAlignment="1" applyProtection="1">
      <alignment horizontal="center" vertical="center" wrapText="1"/>
      <protection hidden="1"/>
    </xf>
    <xf numFmtId="43" fontId="43" fillId="28" borderId="2" xfId="192" applyFont="1" applyFill="1" applyBorder="1" applyAlignment="1" applyProtection="1">
      <alignment horizontal="center" vertical="center" wrapText="1"/>
      <protection locked="0" hidden="1"/>
    </xf>
    <xf numFmtId="10" fontId="43" fillId="28" borderId="58" xfId="192" applyNumberFormat="1" applyFont="1" applyFill="1" applyBorder="1" applyAlignment="1" applyProtection="1">
      <alignment horizontal="center" vertical="center" wrapText="1"/>
      <protection hidden="1"/>
    </xf>
    <xf numFmtId="4" fontId="43" fillId="28" borderId="57" xfId="192" quotePrefix="1" applyNumberFormat="1" applyFont="1" applyFill="1" applyBorder="1" applyAlignment="1" applyProtection="1">
      <alignment horizontal="center" vertical="center" wrapText="1"/>
      <protection hidden="1"/>
    </xf>
    <xf numFmtId="170" fontId="43" fillId="27" borderId="3" xfId="4" applyNumberFormat="1" applyFont="1" applyFill="1" applyBorder="1" applyAlignment="1" applyProtection="1">
      <alignment vertical="center"/>
      <protection hidden="1"/>
    </xf>
    <xf numFmtId="4" fontId="43" fillId="28" borderId="57" xfId="192" quotePrefix="1" applyNumberFormat="1" applyFont="1" applyFill="1" applyBorder="1" applyAlignment="1" applyProtection="1">
      <alignment horizontal="center" vertical="center"/>
      <protection hidden="1"/>
    </xf>
    <xf numFmtId="170" fontId="43" fillId="28" borderId="17" xfId="4" applyNumberFormat="1" applyFont="1" applyFill="1" applyBorder="1" applyAlignment="1" applyProtection="1">
      <alignment vertical="center"/>
      <protection hidden="1"/>
    </xf>
    <xf numFmtId="0" fontId="39" fillId="0" borderId="73" xfId="0" applyFont="1" applyBorder="1" applyAlignment="1">
      <alignment horizontal="left" vertical="center" wrapText="1" indent="2"/>
    </xf>
    <xf numFmtId="0" fontId="39" fillId="0" borderId="73" xfId="0" applyFont="1" applyBorder="1" applyAlignment="1">
      <alignment horizontal="center" vertical="center"/>
    </xf>
    <xf numFmtId="166" fontId="39" fillId="2" borderId="73" xfId="4" applyFont="1" applyFill="1" applyBorder="1" applyAlignment="1">
      <alignment horizontal="right" vertical="center"/>
    </xf>
    <xf numFmtId="166" fontId="39" fillId="0" borderId="73" xfId="4" applyFont="1" applyFill="1" applyBorder="1" applyAlignment="1">
      <alignment horizontal="right" vertical="center"/>
    </xf>
    <xf numFmtId="0" fontId="39" fillId="0" borderId="8" xfId="0" applyFont="1" applyBorder="1" applyAlignment="1">
      <alignment horizontal="center" vertical="center"/>
    </xf>
    <xf numFmtId="0" fontId="39" fillId="2" borderId="73" xfId="0" applyFont="1" applyFill="1" applyBorder="1" applyAlignment="1">
      <alignment horizontal="left" vertical="center" wrapText="1" indent="2"/>
    </xf>
    <xf numFmtId="4" fontId="39" fillId="0" borderId="2" xfId="1" applyNumberFormat="1" applyFont="1" applyFill="1" applyBorder="1" applyAlignment="1">
      <alignment horizontal="center" vertical="center"/>
    </xf>
    <xf numFmtId="0" fontId="39" fillId="0" borderId="77" xfId="0" applyFont="1" applyBorder="1" applyAlignment="1">
      <alignment horizontal="center" vertical="center"/>
    </xf>
    <xf numFmtId="0" fontId="39" fillId="0" borderId="79" xfId="0" applyFont="1" applyBorder="1" applyAlignment="1">
      <alignment horizontal="left" vertical="center" wrapText="1" indent="2"/>
    </xf>
    <xf numFmtId="166" fontId="39" fillId="0" borderId="75" xfId="4" applyFont="1" applyFill="1" applyBorder="1" applyAlignment="1">
      <alignment horizontal="right" vertical="center"/>
    </xf>
    <xf numFmtId="4" fontId="39" fillId="2" borderId="78" xfId="1" applyNumberFormat="1" applyFont="1" applyFill="1" applyBorder="1" applyAlignment="1">
      <alignment horizontal="center" vertical="center"/>
    </xf>
    <xf numFmtId="0" fontId="39" fillId="0" borderId="78" xfId="0" applyFont="1" applyBorder="1" applyAlignment="1">
      <alignment horizontal="center" vertical="center"/>
    </xf>
    <xf numFmtId="0" fontId="38" fillId="0" borderId="3" xfId="0" applyFont="1" applyBorder="1" applyAlignment="1">
      <alignment horizontal="center" vertical="center" wrapText="1"/>
    </xf>
    <xf numFmtId="0" fontId="38" fillId="0" borderId="5" xfId="0" applyFont="1" applyBorder="1" applyAlignment="1">
      <alignment horizontal="center" vertical="center" wrapText="1"/>
    </xf>
    <xf numFmtId="0" fontId="39" fillId="0" borderId="80" xfId="0" applyFont="1" applyBorder="1" applyAlignment="1">
      <alignment horizontal="left" vertical="center" wrapText="1" indent="2"/>
    </xf>
    <xf numFmtId="0" fontId="39" fillId="0" borderId="80" xfId="0" applyFont="1" applyBorder="1" applyAlignment="1">
      <alignment horizontal="center" vertical="center"/>
    </xf>
    <xf numFmtId="4" fontId="39" fillId="0" borderId="80" xfId="1" applyNumberFormat="1" applyFont="1" applyFill="1" applyBorder="1" applyAlignment="1">
      <alignment horizontal="center" vertical="center"/>
    </xf>
    <xf numFmtId="166" fontId="39" fillId="0" borderId="80" xfId="4" applyFont="1" applyFill="1" applyBorder="1" applyAlignment="1">
      <alignment horizontal="right" vertical="center"/>
    </xf>
    <xf numFmtId="4" fontId="0" fillId="0" borderId="0" xfId="0" applyNumberFormat="1"/>
    <xf numFmtId="0" fontId="39" fillId="2" borderId="80" xfId="0" applyFont="1" applyFill="1" applyBorder="1" applyAlignment="1">
      <alignment vertical="center"/>
    </xf>
    <xf numFmtId="166" fontId="39" fillId="2" borderId="19" xfId="4" applyFont="1" applyFill="1" applyBorder="1" applyAlignment="1">
      <alignment vertical="center"/>
    </xf>
    <xf numFmtId="0" fontId="0" fillId="0" borderId="0" xfId="204" applyNumberFormat="1" applyFont="1"/>
    <xf numFmtId="3" fontId="0" fillId="0" borderId="0" xfId="0" applyNumberFormat="1"/>
    <xf numFmtId="166" fontId="0" fillId="0" borderId="0" xfId="0" applyNumberFormat="1"/>
    <xf numFmtId="0" fontId="42" fillId="28" borderId="83" xfId="0" applyFont="1" applyFill="1" applyBorder="1" applyAlignment="1">
      <alignment vertical="center" wrapText="1"/>
    </xf>
    <xf numFmtId="0" fontId="42" fillId="27" borderId="37" xfId="0" applyFont="1" applyFill="1" applyBorder="1" applyAlignment="1">
      <alignment vertical="center" wrapText="1"/>
    </xf>
    <xf numFmtId="0" fontId="42" fillId="27" borderId="38" xfId="0" applyFont="1" applyFill="1" applyBorder="1" applyAlignment="1">
      <alignment vertical="center"/>
    </xf>
    <xf numFmtId="0" fontId="42" fillId="27" borderId="37" xfId="0" applyFont="1" applyFill="1" applyBorder="1" applyAlignment="1">
      <alignment vertical="center"/>
    </xf>
    <xf numFmtId="0" fontId="38" fillId="0" borderId="55" xfId="0" applyFont="1" applyBorder="1" applyAlignment="1">
      <alignment vertical="center"/>
    </xf>
    <xf numFmtId="0" fontId="38" fillId="0" borderId="16" xfId="0" applyFont="1" applyBorder="1" applyAlignment="1">
      <alignment vertical="center"/>
    </xf>
    <xf numFmtId="0" fontId="38" fillId="0" borderId="57" xfId="0" applyFont="1" applyBorder="1" applyAlignment="1">
      <alignment vertical="center"/>
    </xf>
    <xf numFmtId="0" fontId="38" fillId="0" borderId="2" xfId="0" applyFont="1" applyBorder="1" applyAlignment="1">
      <alignment vertical="center"/>
    </xf>
    <xf numFmtId="0" fontId="38" fillId="0" borderId="59" xfId="0" applyFont="1" applyBorder="1" applyAlignment="1">
      <alignment vertical="center"/>
    </xf>
    <xf numFmtId="0" fontId="38" fillId="0" borderId="1" xfId="0" applyFont="1" applyBorder="1" applyAlignment="1">
      <alignment vertical="center"/>
    </xf>
    <xf numFmtId="0" fontId="37" fillId="0" borderId="33" xfId="0" applyFont="1" applyBorder="1" applyAlignment="1">
      <alignment vertical="center"/>
    </xf>
    <xf numFmtId="4" fontId="38" fillId="27" borderId="87" xfId="1" applyNumberFormat="1" applyFont="1" applyFill="1" applyBorder="1" applyAlignment="1">
      <alignment horizontal="center" vertical="center" wrapText="1"/>
    </xf>
    <xf numFmtId="166" fontId="39" fillId="0" borderId="84" xfId="4" applyFont="1" applyFill="1" applyBorder="1" applyAlignment="1">
      <alignment horizontal="right" vertical="center"/>
    </xf>
    <xf numFmtId="168" fontId="38" fillId="27" borderId="88" xfId="1" applyFont="1" applyFill="1" applyBorder="1" applyAlignment="1">
      <alignment horizontal="center" vertical="center" wrapText="1"/>
    </xf>
    <xf numFmtId="4" fontId="39" fillId="0" borderId="85" xfId="1" applyNumberFormat="1" applyFont="1" applyFill="1" applyBorder="1" applyAlignment="1">
      <alignment horizontal="center" vertical="center"/>
    </xf>
    <xf numFmtId="0" fontId="42" fillId="28" borderId="83" xfId="0" applyFont="1" applyFill="1" applyBorder="1" applyAlignment="1">
      <alignment horizontal="center" vertical="center" wrapText="1"/>
    </xf>
    <xf numFmtId="10" fontId="38" fillId="0" borderId="83" xfId="0" applyNumberFormat="1" applyFont="1" applyBorder="1" applyAlignment="1">
      <alignment horizontal="center" vertical="center"/>
    </xf>
    <xf numFmtId="10" fontId="38" fillId="0" borderId="82" xfId="0" applyNumberFormat="1" applyFont="1" applyBorder="1" applyAlignment="1">
      <alignment horizontal="center" vertical="center"/>
    </xf>
    <xf numFmtId="4" fontId="38" fillId="27" borderId="56" xfId="1" applyNumberFormat="1" applyFont="1" applyFill="1" applyBorder="1" applyAlignment="1">
      <alignment horizontal="center" vertical="center" wrapText="1"/>
    </xf>
    <xf numFmtId="166" fontId="39" fillId="0" borderId="76" xfId="4" applyFont="1" applyFill="1" applyBorder="1" applyAlignment="1">
      <alignment horizontal="right" vertical="center"/>
    </xf>
    <xf numFmtId="0" fontId="42" fillId="27" borderId="76" xfId="0" applyFont="1" applyFill="1" applyBorder="1" applyAlignment="1">
      <alignment vertical="center" wrapText="1"/>
    </xf>
    <xf numFmtId="0" fontId="39" fillId="2" borderId="76" xfId="0" applyFont="1" applyFill="1" applyBorder="1" applyAlignment="1">
      <alignment vertical="center"/>
    </xf>
    <xf numFmtId="0" fontId="0" fillId="0" borderId="76" xfId="0" applyBorder="1"/>
    <xf numFmtId="0" fontId="42" fillId="27" borderId="76" xfId="0" applyFont="1" applyFill="1" applyBorder="1" applyAlignment="1">
      <alignment vertical="center"/>
    </xf>
    <xf numFmtId="4" fontId="38" fillId="29" borderId="56" xfId="1" applyNumberFormat="1" applyFont="1" applyFill="1" applyBorder="1" applyAlignment="1">
      <alignment horizontal="center" vertical="center" wrapText="1"/>
    </xf>
    <xf numFmtId="4" fontId="38" fillId="30" borderId="56" xfId="1" applyNumberFormat="1" applyFont="1" applyFill="1" applyBorder="1" applyAlignment="1">
      <alignment horizontal="center" vertical="center" wrapText="1"/>
    </xf>
    <xf numFmtId="0" fontId="38" fillId="27" borderId="55" xfId="1" applyNumberFormat="1" applyFont="1" applyFill="1" applyBorder="1" applyAlignment="1">
      <alignment horizontal="center" vertical="center" wrapText="1"/>
    </xf>
    <xf numFmtId="0" fontId="42" fillId="28" borderId="81" xfId="0" applyFont="1" applyFill="1" applyBorder="1" applyAlignment="1">
      <alignment vertical="center" wrapText="1"/>
    </xf>
    <xf numFmtId="0" fontId="39" fillId="0" borderId="81" xfId="4" applyNumberFormat="1" applyFont="1" applyFill="1" applyBorder="1" applyAlignment="1">
      <alignment horizontal="right" vertical="center"/>
    </xf>
    <xf numFmtId="0" fontId="42" fillId="27" borderId="81" xfId="0" applyFont="1" applyFill="1" applyBorder="1" applyAlignment="1">
      <alignment vertical="center" wrapText="1"/>
    </xf>
    <xf numFmtId="0" fontId="39" fillId="2" borderId="81" xfId="0" applyFont="1" applyFill="1" applyBorder="1" applyAlignment="1">
      <alignment vertical="center"/>
    </xf>
    <xf numFmtId="0" fontId="0" fillId="0" borderId="81" xfId="0" applyBorder="1"/>
    <xf numFmtId="0" fontId="42" fillId="27" borderId="81" xfId="0" applyFont="1" applyFill="1" applyBorder="1" applyAlignment="1">
      <alignment vertical="center"/>
    </xf>
    <xf numFmtId="0" fontId="42" fillId="27" borderId="48" xfId="0" applyFont="1" applyFill="1" applyBorder="1" applyAlignment="1">
      <alignment vertical="center"/>
    </xf>
    <xf numFmtId="2" fontId="39" fillId="0" borderId="81" xfId="4" applyNumberFormat="1" applyFont="1" applyFill="1" applyBorder="1" applyAlignment="1">
      <alignment horizontal="right" vertical="center"/>
    </xf>
    <xf numFmtId="166" fontId="42" fillId="28" borderId="76" xfId="0" applyNumberFormat="1" applyFont="1" applyFill="1" applyBorder="1" applyAlignment="1">
      <alignment vertical="center" wrapText="1"/>
    </xf>
    <xf numFmtId="0" fontId="38" fillId="29" borderId="55" xfId="1" applyNumberFormat="1" applyFont="1" applyFill="1" applyBorder="1" applyAlignment="1">
      <alignment horizontal="center" vertical="center" wrapText="1"/>
    </xf>
    <xf numFmtId="0" fontId="38" fillId="30" borderId="55" xfId="1" applyNumberFormat="1" applyFont="1" applyFill="1" applyBorder="1" applyAlignment="1">
      <alignment horizontal="center" vertical="center" wrapText="1"/>
    </xf>
    <xf numFmtId="0" fontId="12" fillId="0" borderId="0" xfId="0" applyFont="1"/>
    <xf numFmtId="0" fontId="39" fillId="2" borderId="86" xfId="0" applyFont="1" applyFill="1" applyBorder="1" applyAlignment="1">
      <alignment vertical="center"/>
    </xf>
    <xf numFmtId="0" fontId="37" fillId="0" borderId="7" xfId="0" applyFont="1" applyBorder="1" applyAlignment="1">
      <alignment vertical="center"/>
    </xf>
    <xf numFmtId="166" fontId="39" fillId="2" borderId="76" xfId="4" applyFont="1" applyFill="1" applyBorder="1" applyAlignment="1">
      <alignment vertical="center"/>
    </xf>
    <xf numFmtId="166" fontId="39" fillId="2" borderId="81" xfId="4" applyFont="1" applyFill="1" applyBorder="1" applyAlignment="1">
      <alignment vertical="center"/>
    </xf>
    <xf numFmtId="166" fontId="39" fillId="2" borderId="0" xfId="4" applyFont="1" applyFill="1" applyAlignment="1">
      <alignment vertical="center"/>
    </xf>
    <xf numFmtId="166" fontId="39" fillId="2" borderId="86" xfId="4" applyFont="1" applyFill="1" applyBorder="1" applyAlignment="1">
      <alignment vertical="center"/>
    </xf>
    <xf numFmtId="166" fontId="42" fillId="27" borderId="11" xfId="4" applyFont="1" applyFill="1" applyBorder="1" applyAlignment="1">
      <alignment vertical="center"/>
    </xf>
    <xf numFmtId="166" fontId="42" fillId="27" borderId="48" xfId="4" applyFont="1" applyFill="1" applyBorder="1" applyAlignment="1">
      <alignment vertical="center"/>
    </xf>
    <xf numFmtId="166" fontId="42" fillId="27" borderId="37" xfId="4" applyFont="1" applyFill="1" applyBorder="1" applyAlignment="1">
      <alignment vertical="center"/>
    </xf>
    <xf numFmtId="0" fontId="42" fillId="27" borderId="38" xfId="0" applyFont="1" applyFill="1" applyBorder="1" applyAlignment="1">
      <alignment horizontal="center" vertical="center" wrapText="1"/>
    </xf>
    <xf numFmtId="0" fontId="42" fillId="27" borderId="37" xfId="0" applyFont="1" applyFill="1" applyBorder="1" applyAlignment="1">
      <alignment horizontal="center" vertical="center" wrapText="1"/>
    </xf>
    <xf numFmtId="0" fontId="42" fillId="27" borderId="35" xfId="0" applyFont="1" applyFill="1" applyBorder="1" applyAlignment="1">
      <alignment horizontal="center" vertical="center" wrapText="1"/>
    </xf>
    <xf numFmtId="0" fontId="36" fillId="0" borderId="31" xfId="0" applyFont="1" applyBorder="1" applyAlignment="1">
      <alignment horizontal="center" vertical="center" wrapText="1"/>
    </xf>
    <xf numFmtId="0" fontId="36" fillId="0" borderId="0" xfId="0" applyFont="1" applyAlignment="1">
      <alignment horizontal="center" vertical="center" wrapText="1"/>
    </xf>
    <xf numFmtId="0" fontId="36" fillId="0" borderId="19" xfId="0" applyFont="1" applyBorder="1" applyAlignment="1">
      <alignment horizontal="center" vertical="center" wrapText="1"/>
    </xf>
    <xf numFmtId="0" fontId="36" fillId="0" borderId="27" xfId="0" applyFont="1" applyBorder="1" applyAlignment="1">
      <alignment horizontal="center" vertical="center" wrapText="1"/>
    </xf>
    <xf numFmtId="0" fontId="36" fillId="0" borderId="20" xfId="0" applyFont="1" applyBorder="1" applyAlignment="1">
      <alignment horizontal="center" vertical="center" wrapText="1"/>
    </xf>
    <xf numFmtId="0" fontId="36" fillId="0" borderId="32" xfId="0" applyFont="1" applyBorder="1" applyAlignment="1">
      <alignment horizontal="center" vertical="center" wrapText="1"/>
    </xf>
    <xf numFmtId="0" fontId="37" fillId="0" borderId="37" xfId="0" applyFont="1" applyBorder="1" applyAlignment="1">
      <alignment horizontal="center" vertical="center"/>
    </xf>
    <xf numFmtId="0" fontId="37" fillId="0" borderId="35" xfId="0" applyFont="1" applyBorder="1" applyAlignment="1">
      <alignment horizontal="center" vertical="center"/>
    </xf>
    <xf numFmtId="0" fontId="39" fillId="2" borderId="33" xfId="0" applyFont="1" applyFill="1" applyBorder="1" applyAlignment="1">
      <alignment horizontal="center" vertical="center"/>
    </xf>
    <xf numFmtId="0" fontId="39" fillId="2" borderId="34" xfId="0" applyFont="1" applyFill="1" applyBorder="1" applyAlignment="1">
      <alignment horizontal="center" vertical="center"/>
    </xf>
    <xf numFmtId="0" fontId="39" fillId="2" borderId="36" xfId="0" applyFont="1" applyFill="1" applyBorder="1" applyAlignment="1">
      <alignment horizontal="center" vertical="center"/>
    </xf>
    <xf numFmtId="0" fontId="39" fillId="2" borderId="27" xfId="0" applyFont="1" applyFill="1" applyBorder="1" applyAlignment="1">
      <alignment horizontal="center" vertical="center"/>
    </xf>
    <xf numFmtId="0" fontId="39" fillId="2" borderId="20" xfId="0" applyFont="1" applyFill="1" applyBorder="1" applyAlignment="1">
      <alignment horizontal="center" vertical="center"/>
    </xf>
    <xf numFmtId="0" fontId="39" fillId="2" borderId="32" xfId="0" applyFont="1" applyFill="1" applyBorder="1" applyAlignment="1">
      <alignment horizontal="center" vertical="center"/>
    </xf>
    <xf numFmtId="0" fontId="42" fillId="27" borderId="38" xfId="0" applyFont="1" applyFill="1" applyBorder="1" applyAlignment="1">
      <alignment horizontal="right" vertical="center"/>
    </xf>
    <xf numFmtId="0" fontId="42" fillId="27" borderId="37" xfId="0" applyFont="1" applyFill="1" applyBorder="1" applyAlignment="1">
      <alignment horizontal="right" vertical="center"/>
    </xf>
    <xf numFmtId="0" fontId="42" fillId="27" borderId="36" xfId="0" applyFont="1" applyFill="1" applyBorder="1" applyAlignment="1">
      <alignment horizontal="right" vertical="center"/>
    </xf>
    <xf numFmtId="0" fontId="42" fillId="27" borderId="32" xfId="0" applyFont="1" applyFill="1" applyBorder="1" applyAlignment="1">
      <alignment horizontal="right" vertical="center"/>
    </xf>
    <xf numFmtId="0" fontId="36" fillId="0" borderId="49" xfId="0" applyFont="1" applyBorder="1" applyAlignment="1">
      <alignment horizontal="center" vertical="center" wrapText="1"/>
    </xf>
    <xf numFmtId="0" fontId="36" fillId="0" borderId="12" xfId="0" applyFont="1" applyBorder="1" applyAlignment="1">
      <alignment horizontal="center" vertical="center" wrapText="1"/>
    </xf>
    <xf numFmtId="0" fontId="36" fillId="0" borderId="50" xfId="0" applyFont="1" applyBorder="1" applyAlignment="1">
      <alignment horizontal="center" vertical="center" wrapText="1"/>
    </xf>
    <xf numFmtId="0" fontId="36" fillId="0" borderId="48" xfId="0" applyFont="1" applyBorder="1" applyAlignment="1">
      <alignment horizontal="center" vertical="center" wrapText="1"/>
    </xf>
    <xf numFmtId="0" fontId="36" fillId="0" borderId="6" xfId="0" applyFont="1" applyBorder="1" applyAlignment="1">
      <alignment horizontal="center" vertical="center" wrapText="1"/>
    </xf>
    <xf numFmtId="0" fontId="36" fillId="0" borderId="11" xfId="0" applyFont="1" applyBorder="1" applyAlignment="1">
      <alignment horizontal="center" vertical="center" wrapText="1"/>
    </xf>
    <xf numFmtId="0" fontId="37" fillId="0" borderId="33" xfId="0" applyFont="1" applyBorder="1" applyAlignment="1">
      <alignment horizontal="center" vertical="center"/>
    </xf>
    <xf numFmtId="0" fontId="37" fillId="0" borderId="34" xfId="0" applyFont="1" applyBorder="1" applyAlignment="1">
      <alignment horizontal="center" vertical="center"/>
    </xf>
    <xf numFmtId="0" fontId="37" fillId="0" borderId="36" xfId="0" applyFont="1" applyBorder="1" applyAlignment="1">
      <alignment horizontal="center" vertical="center"/>
    </xf>
    <xf numFmtId="0" fontId="42" fillId="27" borderId="38" xfId="0" applyFont="1" applyFill="1" applyBorder="1" applyAlignment="1">
      <alignment horizontal="right" vertical="center" wrapText="1"/>
    </xf>
    <xf numFmtId="0" fontId="42" fillId="27" borderId="37" xfId="0" applyFont="1" applyFill="1" applyBorder="1" applyAlignment="1">
      <alignment horizontal="right" vertical="center" wrapText="1"/>
    </xf>
    <xf numFmtId="0" fontId="42" fillId="27" borderId="35" xfId="0" applyFont="1" applyFill="1" applyBorder="1" applyAlignment="1">
      <alignment horizontal="right" vertical="center" wrapText="1"/>
    </xf>
    <xf numFmtId="0" fontId="38" fillId="0" borderId="55" xfId="0" applyFont="1" applyBorder="1" applyAlignment="1">
      <alignment horizontal="right" vertical="center"/>
    </xf>
    <xf numFmtId="0" fontId="38" fillId="0" borderId="16" xfId="0" applyFont="1" applyBorder="1" applyAlignment="1">
      <alignment horizontal="right" vertical="center"/>
    </xf>
    <xf numFmtId="0" fontId="38" fillId="0" borderId="56" xfId="0" applyFont="1" applyBorder="1" applyAlignment="1">
      <alignment horizontal="right" vertical="center"/>
    </xf>
    <xf numFmtId="0" fontId="38" fillId="0" borderId="3" xfId="0" applyFont="1" applyBorder="1" applyAlignment="1">
      <alignment horizontal="center" vertical="center" wrapText="1"/>
    </xf>
    <xf numFmtId="0" fontId="38" fillId="0" borderId="5" xfId="0" applyFont="1" applyBorder="1" applyAlignment="1">
      <alignment horizontal="center" vertical="center" wrapText="1"/>
    </xf>
    <xf numFmtId="0" fontId="38" fillId="0" borderId="57" xfId="0" applyFont="1" applyBorder="1" applyAlignment="1">
      <alignment horizontal="right" vertical="center"/>
    </xf>
    <xf numFmtId="0" fontId="38" fillId="0" borderId="2" xfId="0" applyFont="1" applyBorder="1" applyAlignment="1">
      <alignment horizontal="right" vertical="center"/>
    </xf>
    <xf numFmtId="0" fontId="38" fillId="0" borderId="17" xfId="0" applyFont="1" applyBorder="1" applyAlignment="1">
      <alignment horizontal="right" vertical="center"/>
    </xf>
    <xf numFmtId="0" fontId="38" fillId="0" borderId="59" xfId="0" applyFont="1" applyBorder="1" applyAlignment="1">
      <alignment horizontal="right" vertical="center"/>
    </xf>
    <xf numFmtId="0" fontId="38" fillId="0" borderId="1" xfId="0" applyFont="1" applyBorder="1" applyAlignment="1">
      <alignment horizontal="right" vertical="center"/>
    </xf>
    <xf numFmtId="0" fontId="38" fillId="0" borderId="60" xfId="0" applyFont="1" applyBorder="1" applyAlignment="1">
      <alignment horizontal="right" vertical="center"/>
    </xf>
    <xf numFmtId="0" fontId="43" fillId="27" borderId="33" xfId="192" applyNumberFormat="1" applyFont="1" applyFill="1" applyBorder="1" applyAlignment="1" applyProtection="1">
      <alignment horizontal="right" vertical="center" wrapText="1"/>
      <protection locked="0" hidden="1"/>
    </xf>
    <xf numFmtId="0" fontId="43" fillId="27" borderId="34" xfId="192" applyNumberFormat="1" applyFont="1" applyFill="1" applyBorder="1" applyAlignment="1" applyProtection="1">
      <alignment horizontal="right" vertical="center" wrapText="1"/>
      <protection locked="0" hidden="1"/>
    </xf>
    <xf numFmtId="0" fontId="46" fillId="27" borderId="61" xfId="148" applyFont="1" applyFill="1" applyBorder="1" applyAlignment="1">
      <alignment horizontal="center" vertical="center" wrapText="1"/>
    </xf>
    <xf numFmtId="0" fontId="46" fillId="27" borderId="62" xfId="148" applyFont="1" applyFill="1" applyBorder="1" applyAlignment="1">
      <alignment horizontal="center" vertical="center" wrapText="1"/>
    </xf>
    <xf numFmtId="0" fontId="46" fillId="27" borderId="63" xfId="148" applyFont="1" applyFill="1" applyBorder="1" applyAlignment="1">
      <alignment horizontal="center" vertical="center" wrapText="1"/>
    </xf>
    <xf numFmtId="10" fontId="43" fillId="0" borderId="64" xfId="192" applyNumberFormat="1" applyFont="1" applyFill="1" applyBorder="1" applyAlignment="1" applyProtection="1">
      <alignment horizontal="center" vertical="center"/>
      <protection hidden="1"/>
    </xf>
    <xf numFmtId="10" fontId="43" fillId="0" borderId="65" xfId="192" applyNumberFormat="1" applyFont="1" applyFill="1" applyBorder="1" applyAlignment="1" applyProtection="1">
      <alignment horizontal="center" vertical="center"/>
      <protection hidden="1"/>
    </xf>
    <xf numFmtId="10" fontId="43" fillId="0" borderId="66" xfId="192" applyNumberFormat="1" applyFont="1" applyFill="1" applyBorder="1" applyAlignment="1" applyProtection="1">
      <alignment horizontal="center" vertical="center"/>
      <protection hidden="1"/>
    </xf>
    <xf numFmtId="0" fontId="43" fillId="0" borderId="2" xfId="192" applyNumberFormat="1" applyFont="1" applyFill="1" applyBorder="1" applyAlignment="1" applyProtection="1">
      <alignment horizontal="left" vertical="center" wrapText="1"/>
      <protection locked="0" hidden="1"/>
    </xf>
    <xf numFmtId="43" fontId="40" fillId="25" borderId="17" xfId="192" applyFont="1" applyFill="1" applyBorder="1" applyAlignment="1" applyProtection="1">
      <alignment horizontal="center" vertical="center"/>
      <protection hidden="1"/>
    </xf>
    <xf numFmtId="43" fontId="40" fillId="25" borderId="74" xfId="192" applyFont="1" applyFill="1" applyBorder="1" applyAlignment="1" applyProtection="1">
      <alignment horizontal="center" vertical="center"/>
      <protection hidden="1"/>
    </xf>
    <xf numFmtId="4" fontId="40" fillId="2" borderId="8" xfId="192" quotePrefix="1" applyNumberFormat="1" applyFont="1" applyFill="1" applyBorder="1" applyAlignment="1" applyProtection="1">
      <alignment horizontal="center" vertical="center"/>
      <protection hidden="1"/>
    </xf>
    <xf numFmtId="4" fontId="40" fillId="2" borderId="9" xfId="192" quotePrefix="1" applyNumberFormat="1" applyFont="1" applyFill="1" applyBorder="1" applyAlignment="1" applyProtection="1">
      <alignment horizontal="center" vertical="center"/>
      <protection hidden="1"/>
    </xf>
    <xf numFmtId="4" fontId="40" fillId="2" borderId="10" xfId="192" quotePrefix="1" applyNumberFormat="1" applyFont="1" applyFill="1" applyBorder="1" applyAlignment="1" applyProtection="1">
      <alignment horizontal="center" vertical="center"/>
      <protection hidden="1"/>
    </xf>
    <xf numFmtId="4" fontId="40" fillId="0" borderId="8" xfId="192" quotePrefix="1" applyNumberFormat="1" applyFont="1" applyBorder="1" applyAlignment="1" applyProtection="1">
      <alignment horizontal="center" vertical="center"/>
      <protection hidden="1"/>
    </xf>
    <xf numFmtId="4" fontId="40" fillId="0" borderId="9" xfId="192" quotePrefix="1" applyNumberFormat="1" applyFont="1" applyBorder="1" applyAlignment="1" applyProtection="1">
      <alignment horizontal="center" vertical="center"/>
      <protection hidden="1"/>
    </xf>
    <xf numFmtId="4" fontId="40" fillId="0" borderId="10" xfId="192" quotePrefix="1" applyNumberFormat="1" applyFont="1" applyBorder="1" applyAlignment="1" applyProtection="1">
      <alignment horizontal="center" vertical="center"/>
      <protection hidden="1"/>
    </xf>
    <xf numFmtId="4" fontId="40" fillId="0" borderId="53" xfId="192" quotePrefix="1" applyNumberFormat="1" applyFont="1" applyBorder="1" applyAlignment="1" applyProtection="1">
      <alignment horizontal="center" vertical="center"/>
      <protection hidden="1"/>
    </xf>
    <xf numFmtId="0" fontId="43" fillId="28" borderId="4" xfId="192" applyNumberFormat="1" applyFont="1" applyFill="1" applyBorder="1" applyAlignment="1" applyProtection="1">
      <alignment horizontal="left" vertical="center" wrapText="1"/>
      <protection locked="0" hidden="1"/>
    </xf>
    <xf numFmtId="0" fontId="43" fillId="28" borderId="9" xfId="192" applyNumberFormat="1" applyFont="1" applyFill="1" applyBorder="1" applyAlignment="1" applyProtection="1">
      <alignment horizontal="left" vertical="center" wrapText="1"/>
      <protection locked="0" hidden="1"/>
    </xf>
    <xf numFmtId="0" fontId="43" fillId="28" borderId="10" xfId="192" applyNumberFormat="1" applyFont="1" applyFill="1" applyBorder="1" applyAlignment="1" applyProtection="1">
      <alignment horizontal="left" vertical="center" wrapText="1"/>
      <protection locked="0" hidden="1"/>
    </xf>
    <xf numFmtId="4" fontId="40" fillId="0" borderId="8" xfId="192" quotePrefix="1" applyNumberFormat="1" applyFont="1" applyFill="1" applyBorder="1" applyAlignment="1" applyProtection="1">
      <alignment horizontal="center" vertical="center"/>
      <protection hidden="1"/>
    </xf>
    <xf numFmtId="4" fontId="40" fillId="0" borderId="9" xfId="192" quotePrefix="1" applyNumberFormat="1" applyFont="1" applyFill="1" applyBorder="1" applyAlignment="1" applyProtection="1">
      <alignment horizontal="center" vertical="center"/>
      <protection hidden="1"/>
    </xf>
    <xf numFmtId="4" fontId="40" fillId="0" borderId="53" xfId="192" quotePrefix="1" applyNumberFormat="1" applyFont="1" applyFill="1" applyBorder="1" applyAlignment="1" applyProtection="1">
      <alignment horizontal="center" vertical="center"/>
      <protection hidden="1"/>
    </xf>
    <xf numFmtId="4" fontId="40" fillId="0" borderId="14" xfId="192" quotePrefix="1" applyNumberFormat="1" applyFont="1" applyFill="1" applyBorder="1" applyAlignment="1" applyProtection="1">
      <alignment horizontal="center" vertical="center"/>
      <protection hidden="1"/>
    </xf>
    <xf numFmtId="4" fontId="40" fillId="0" borderId="18" xfId="192" quotePrefix="1" applyNumberFormat="1" applyFont="1" applyFill="1" applyBorder="1" applyAlignment="1" applyProtection="1">
      <alignment horizontal="center" vertical="center"/>
      <protection hidden="1"/>
    </xf>
    <xf numFmtId="4" fontId="40" fillId="0" borderId="67" xfId="192" quotePrefix="1" applyNumberFormat="1" applyFont="1" applyFill="1" applyBorder="1" applyAlignment="1" applyProtection="1">
      <alignment horizontal="center" vertical="center"/>
      <protection hidden="1"/>
    </xf>
    <xf numFmtId="4" fontId="40" fillId="0" borderId="51" xfId="192" quotePrefix="1" applyNumberFormat="1" applyFont="1" applyBorder="1" applyAlignment="1" applyProtection="1">
      <alignment horizontal="center" vertical="center"/>
      <protection hidden="1"/>
    </xf>
    <xf numFmtId="4" fontId="40" fillId="0" borderId="31" xfId="192" quotePrefix="1" applyNumberFormat="1" applyFont="1" applyBorder="1" applyAlignment="1" applyProtection="1">
      <alignment horizontal="center" vertical="center"/>
      <protection hidden="1"/>
    </xf>
    <xf numFmtId="4" fontId="40" fillId="0" borderId="15" xfId="192" quotePrefix="1" applyNumberFormat="1" applyFont="1" applyBorder="1" applyAlignment="1" applyProtection="1">
      <alignment horizontal="center" vertical="center"/>
      <protection hidden="1"/>
    </xf>
    <xf numFmtId="0" fontId="43" fillId="2" borderId="2" xfId="192" applyNumberFormat="1" applyFont="1" applyFill="1" applyBorder="1" applyAlignment="1" applyProtection="1">
      <alignment horizontal="center" vertical="center" wrapText="1"/>
      <protection locked="0" hidden="1"/>
    </xf>
    <xf numFmtId="42" fontId="40" fillId="0" borderId="4" xfId="204" applyFont="1" applyFill="1" applyBorder="1" applyAlignment="1" applyProtection="1">
      <alignment horizontal="center" vertical="center"/>
      <protection hidden="1"/>
    </xf>
    <xf numFmtId="42" fontId="40" fillId="0" borderId="10" xfId="204" applyFont="1" applyFill="1" applyBorder="1" applyAlignment="1" applyProtection="1">
      <alignment horizontal="center" vertical="center"/>
      <protection hidden="1"/>
    </xf>
    <xf numFmtId="0" fontId="38" fillId="0" borderId="33" xfId="0" applyFont="1" applyBorder="1" applyAlignment="1">
      <alignment horizontal="center" vertical="center" wrapText="1"/>
    </xf>
    <xf numFmtId="0" fontId="38" fillId="0" borderId="34" xfId="0" applyFont="1" applyBorder="1" applyAlignment="1">
      <alignment horizontal="center" vertical="center" wrapText="1"/>
    </xf>
    <xf numFmtId="0" fontId="38" fillId="0" borderId="36" xfId="0" applyFont="1" applyBorder="1" applyAlignment="1">
      <alignment horizontal="center" vertical="center" wrapText="1"/>
    </xf>
    <xf numFmtId="0" fontId="38" fillId="0" borderId="27" xfId="0" applyFont="1" applyBorder="1" applyAlignment="1">
      <alignment horizontal="center" vertical="center" wrapText="1"/>
    </xf>
    <xf numFmtId="0" fontId="38" fillId="0" borderId="20" xfId="0" applyFont="1" applyBorder="1" applyAlignment="1">
      <alignment horizontal="center" vertical="center" wrapText="1"/>
    </xf>
    <xf numFmtId="0" fontId="38" fillId="0" borderId="32" xfId="0" applyFont="1" applyBorder="1" applyAlignment="1">
      <alignment horizontal="center" vertical="center" wrapText="1"/>
    </xf>
    <xf numFmtId="0" fontId="43" fillId="0" borderId="38" xfId="148" applyFont="1" applyBorder="1" applyAlignment="1">
      <alignment horizontal="center" vertical="center"/>
    </xf>
    <xf numFmtId="0" fontId="43" fillId="0" borderId="37" xfId="148" applyFont="1" applyBorder="1" applyAlignment="1">
      <alignment horizontal="center" vertical="center"/>
    </xf>
    <xf numFmtId="0" fontId="43" fillId="0" borderId="35" xfId="148" applyFont="1" applyBorder="1" applyAlignment="1">
      <alignment horizontal="center" vertical="center"/>
    </xf>
    <xf numFmtId="4" fontId="40" fillId="0" borderId="4" xfId="192" quotePrefix="1" applyNumberFormat="1" applyFont="1" applyBorder="1" applyAlignment="1" applyProtection="1">
      <alignment horizontal="center" vertical="center"/>
      <protection hidden="1"/>
    </xf>
    <xf numFmtId="43" fontId="43" fillId="28" borderId="4" xfId="192" applyFont="1" applyFill="1" applyBorder="1" applyAlignment="1" applyProtection="1">
      <alignment horizontal="center" vertical="center" wrapText="1"/>
      <protection locked="0" hidden="1"/>
    </xf>
    <xf numFmtId="43" fontId="43" fillId="28" borderId="10" xfId="192" applyFont="1" applyFill="1" applyBorder="1" applyAlignment="1" applyProtection="1">
      <alignment horizontal="center" vertical="center" wrapText="1"/>
      <protection locked="0" hidden="1"/>
    </xf>
    <xf numFmtId="0" fontId="43" fillId="0" borderId="33" xfId="148" applyFont="1" applyBorder="1" applyAlignment="1">
      <alignment horizontal="center" vertical="center"/>
    </xf>
    <xf numFmtId="0" fontId="43" fillId="0" borderId="34" xfId="148" applyFont="1" applyBorder="1" applyAlignment="1">
      <alignment horizontal="center" vertical="center"/>
    </xf>
    <xf numFmtId="0" fontId="43" fillId="0" borderId="36" xfId="148" applyFont="1" applyBorder="1" applyAlignment="1">
      <alignment horizontal="center" vertical="center"/>
    </xf>
    <xf numFmtId="0" fontId="43" fillId="0" borderId="38" xfId="148" applyFont="1" applyBorder="1" applyAlignment="1">
      <alignment horizontal="left" vertical="center"/>
    </xf>
    <xf numFmtId="0" fontId="43" fillId="0" borderId="37" xfId="148" applyFont="1" applyBorder="1" applyAlignment="1">
      <alignment horizontal="left" vertical="center"/>
    </xf>
    <xf numFmtId="0" fontId="43" fillId="0" borderId="35" xfId="148" applyFont="1" applyBorder="1" applyAlignment="1">
      <alignment horizontal="left" vertical="center"/>
    </xf>
    <xf numFmtId="0" fontId="43" fillId="0" borderId="33" xfId="148" applyFont="1" applyBorder="1" applyAlignment="1">
      <alignment horizontal="left" vertical="center"/>
    </xf>
    <xf numFmtId="0" fontId="43" fillId="0" borderId="34" xfId="148" applyFont="1" applyBorder="1" applyAlignment="1">
      <alignment horizontal="left" vertical="center"/>
    </xf>
    <xf numFmtId="0" fontId="43" fillId="0" borderId="36" xfId="148" applyFont="1" applyBorder="1" applyAlignment="1">
      <alignment horizontal="left" vertical="center"/>
    </xf>
    <xf numFmtId="0" fontId="43" fillId="28" borderId="38" xfId="148" applyFont="1" applyFill="1" applyBorder="1" applyAlignment="1">
      <alignment horizontal="right" vertical="center"/>
    </xf>
    <xf numFmtId="0" fontId="43" fillId="28" borderId="37" xfId="148" applyFont="1" applyFill="1" applyBorder="1" applyAlignment="1">
      <alignment horizontal="right" vertical="center"/>
    </xf>
    <xf numFmtId="0" fontId="43" fillId="28" borderId="35" xfId="148" applyFont="1" applyFill="1" applyBorder="1" applyAlignment="1">
      <alignment horizontal="right" vertical="center"/>
    </xf>
    <xf numFmtId="0" fontId="40" fillId="0" borderId="38" xfId="0" applyFont="1" applyBorder="1" applyAlignment="1">
      <alignment horizontal="center"/>
    </xf>
    <xf numFmtId="0" fontId="40" fillId="0" borderId="37" xfId="0" applyFont="1" applyBorder="1" applyAlignment="1">
      <alignment horizontal="center"/>
    </xf>
    <xf numFmtId="0" fontId="40" fillId="0" borderId="35" xfId="0" applyFont="1" applyBorder="1" applyAlignment="1">
      <alignment horizontal="center"/>
    </xf>
    <xf numFmtId="9" fontId="43" fillId="0" borderId="38" xfId="148" applyNumberFormat="1" applyFont="1" applyBorder="1" applyAlignment="1">
      <alignment horizontal="center" vertical="center"/>
    </xf>
    <xf numFmtId="9" fontId="43" fillId="0" borderId="37" xfId="148" applyNumberFormat="1" applyFont="1" applyBorder="1" applyAlignment="1">
      <alignment horizontal="center" vertical="center"/>
    </xf>
    <xf numFmtId="9" fontId="43" fillId="0" borderId="35" xfId="148" applyNumberFormat="1" applyFont="1" applyBorder="1" applyAlignment="1">
      <alignment horizontal="center" vertical="center"/>
    </xf>
    <xf numFmtId="0" fontId="43" fillId="0" borderId="5" xfId="148" applyFont="1" applyBorder="1" applyAlignment="1">
      <alignment horizontal="center" vertical="center" wrapText="1"/>
    </xf>
    <xf numFmtId="0" fontId="43" fillId="0" borderId="25" xfId="148" applyFont="1" applyBorder="1" applyAlignment="1">
      <alignment horizontal="center" vertical="center" wrapText="1"/>
    </xf>
    <xf numFmtId="42" fontId="40" fillId="0" borderId="26" xfId="204" applyFont="1" applyBorder="1" applyAlignment="1" applyProtection="1">
      <alignment horizontal="center" vertical="center" wrapText="1"/>
      <protection hidden="1"/>
    </xf>
    <xf numFmtId="42" fontId="40" fillId="0" borderId="52" xfId="204" applyFont="1" applyBorder="1" applyAlignment="1" applyProtection="1">
      <alignment horizontal="center" vertical="center" wrapText="1"/>
      <protection hidden="1"/>
    </xf>
    <xf numFmtId="42" fontId="40" fillId="0" borderId="29" xfId="204" applyFont="1" applyBorder="1" applyAlignment="1" applyProtection="1">
      <alignment horizontal="center" vertical="center" wrapText="1"/>
      <protection hidden="1"/>
    </xf>
    <xf numFmtId="42" fontId="40" fillId="0" borderId="71" xfId="204" applyFont="1" applyBorder="1" applyAlignment="1" applyProtection="1">
      <alignment horizontal="center" vertical="center" wrapText="1"/>
      <protection hidden="1"/>
    </xf>
    <xf numFmtId="42" fontId="40" fillId="0" borderId="68" xfId="204" applyFont="1" applyBorder="1" applyAlignment="1" applyProtection="1">
      <alignment horizontal="center" vertical="center" wrapText="1"/>
      <protection hidden="1"/>
    </xf>
    <xf numFmtId="42" fontId="40" fillId="0" borderId="28" xfId="204" applyFont="1" applyBorder="1" applyAlignment="1" applyProtection="1">
      <alignment horizontal="center" vertical="center" wrapText="1"/>
      <protection hidden="1"/>
    </xf>
    <xf numFmtId="0" fontId="40" fillId="0" borderId="2" xfId="192" applyNumberFormat="1" applyFont="1" applyBorder="1" applyAlignment="1" applyProtection="1">
      <alignment horizontal="center" vertical="center" wrapText="1"/>
      <protection locked="0" hidden="1"/>
    </xf>
  </cellXfs>
  <cellStyles count="242">
    <cellStyle name="20% - Énfasis1 2" xfId="18" xr:uid="{00000000-0005-0000-0000-000000000000}"/>
    <cellStyle name="20% - Énfasis1 3" xfId="19" xr:uid="{00000000-0005-0000-0000-000001000000}"/>
    <cellStyle name="20% - Énfasis1 4" xfId="20" xr:uid="{00000000-0005-0000-0000-000002000000}"/>
    <cellStyle name="20% - Énfasis1 5" xfId="21" xr:uid="{00000000-0005-0000-0000-000003000000}"/>
    <cellStyle name="20% - Énfasis2 2" xfId="22" xr:uid="{00000000-0005-0000-0000-000004000000}"/>
    <cellStyle name="20% - Énfasis2 3" xfId="23" xr:uid="{00000000-0005-0000-0000-000005000000}"/>
    <cellStyle name="20% - Énfasis2 4" xfId="24" xr:uid="{00000000-0005-0000-0000-000006000000}"/>
    <cellStyle name="20% - Énfasis2 5" xfId="25" xr:uid="{00000000-0005-0000-0000-000007000000}"/>
    <cellStyle name="20% - Énfasis3 2" xfId="26" xr:uid="{00000000-0005-0000-0000-000008000000}"/>
    <cellStyle name="20% - Énfasis3 3" xfId="27" xr:uid="{00000000-0005-0000-0000-000009000000}"/>
    <cellStyle name="20% - Énfasis3 4" xfId="28" xr:uid="{00000000-0005-0000-0000-00000A000000}"/>
    <cellStyle name="20% - Énfasis3 5" xfId="29" xr:uid="{00000000-0005-0000-0000-00000B000000}"/>
    <cellStyle name="20% - Énfasis4 2" xfId="30" xr:uid="{00000000-0005-0000-0000-00000C000000}"/>
    <cellStyle name="20% - Énfasis4 3" xfId="31" xr:uid="{00000000-0005-0000-0000-00000D000000}"/>
    <cellStyle name="20% - Énfasis4 4" xfId="32" xr:uid="{00000000-0005-0000-0000-00000E000000}"/>
    <cellStyle name="20% - Énfasis4 5" xfId="33" xr:uid="{00000000-0005-0000-0000-00000F000000}"/>
    <cellStyle name="20% - Énfasis5 2" xfId="34" xr:uid="{00000000-0005-0000-0000-000010000000}"/>
    <cellStyle name="20% - Énfasis5 3" xfId="35" xr:uid="{00000000-0005-0000-0000-000011000000}"/>
    <cellStyle name="20% - Énfasis5 4" xfId="36" xr:uid="{00000000-0005-0000-0000-000012000000}"/>
    <cellStyle name="20% - Énfasis5 5" xfId="37" xr:uid="{00000000-0005-0000-0000-000013000000}"/>
    <cellStyle name="20% - Énfasis6 2" xfId="38" xr:uid="{00000000-0005-0000-0000-000014000000}"/>
    <cellStyle name="20% - Énfasis6 3" xfId="39" xr:uid="{00000000-0005-0000-0000-000015000000}"/>
    <cellStyle name="20% - Énfasis6 4" xfId="40" xr:uid="{00000000-0005-0000-0000-000016000000}"/>
    <cellStyle name="20% - Énfasis6 5" xfId="41" xr:uid="{00000000-0005-0000-0000-000017000000}"/>
    <cellStyle name="40% - Énfasis1 2" xfId="42" xr:uid="{00000000-0005-0000-0000-000018000000}"/>
    <cellStyle name="40% - Énfasis1 3" xfId="43" xr:uid="{00000000-0005-0000-0000-000019000000}"/>
    <cellStyle name="40% - Énfasis1 4" xfId="44" xr:uid="{00000000-0005-0000-0000-00001A000000}"/>
    <cellStyle name="40% - Énfasis1 5" xfId="45" xr:uid="{00000000-0005-0000-0000-00001B000000}"/>
    <cellStyle name="40% - Énfasis2 2" xfId="46" xr:uid="{00000000-0005-0000-0000-00001C000000}"/>
    <cellStyle name="40% - Énfasis2 3" xfId="47" xr:uid="{00000000-0005-0000-0000-00001D000000}"/>
    <cellStyle name="40% - Énfasis2 4" xfId="48" xr:uid="{00000000-0005-0000-0000-00001E000000}"/>
    <cellStyle name="40% - Énfasis2 5" xfId="49" xr:uid="{00000000-0005-0000-0000-00001F000000}"/>
    <cellStyle name="40% - Énfasis3 2" xfId="50" xr:uid="{00000000-0005-0000-0000-000020000000}"/>
    <cellStyle name="40% - Énfasis3 3" xfId="51" xr:uid="{00000000-0005-0000-0000-000021000000}"/>
    <cellStyle name="40% - Énfasis3 4" xfId="52" xr:uid="{00000000-0005-0000-0000-000022000000}"/>
    <cellStyle name="40% - Énfasis3 5" xfId="53" xr:uid="{00000000-0005-0000-0000-000023000000}"/>
    <cellStyle name="40% - Énfasis4 2" xfId="54" xr:uid="{00000000-0005-0000-0000-000024000000}"/>
    <cellStyle name="40% - Énfasis4 3" xfId="55" xr:uid="{00000000-0005-0000-0000-000025000000}"/>
    <cellStyle name="40% - Énfasis4 4" xfId="56" xr:uid="{00000000-0005-0000-0000-000026000000}"/>
    <cellStyle name="40% - Énfasis4 5" xfId="57" xr:uid="{00000000-0005-0000-0000-000027000000}"/>
    <cellStyle name="40% - Énfasis5 2" xfId="58" xr:uid="{00000000-0005-0000-0000-000028000000}"/>
    <cellStyle name="40% - Énfasis5 3" xfId="59" xr:uid="{00000000-0005-0000-0000-000029000000}"/>
    <cellStyle name="40% - Énfasis5 4" xfId="60" xr:uid="{00000000-0005-0000-0000-00002A000000}"/>
    <cellStyle name="40% - Énfasis5 5" xfId="61" xr:uid="{00000000-0005-0000-0000-00002B000000}"/>
    <cellStyle name="40% - Énfasis6 2" xfId="62" xr:uid="{00000000-0005-0000-0000-00002C000000}"/>
    <cellStyle name="40% - Énfasis6 3" xfId="63" xr:uid="{00000000-0005-0000-0000-00002D000000}"/>
    <cellStyle name="40% - Énfasis6 4" xfId="64" xr:uid="{00000000-0005-0000-0000-00002E000000}"/>
    <cellStyle name="40% - Énfasis6 5" xfId="65" xr:uid="{00000000-0005-0000-0000-00002F000000}"/>
    <cellStyle name="60% - Énfasis1 2" xfId="66" xr:uid="{00000000-0005-0000-0000-000030000000}"/>
    <cellStyle name="60% - Énfasis1 3" xfId="67" xr:uid="{00000000-0005-0000-0000-000031000000}"/>
    <cellStyle name="60% - Énfasis1 4" xfId="68" xr:uid="{00000000-0005-0000-0000-000032000000}"/>
    <cellStyle name="60% - Énfasis1 5" xfId="69" xr:uid="{00000000-0005-0000-0000-000033000000}"/>
    <cellStyle name="60% - Énfasis2 2" xfId="70" xr:uid="{00000000-0005-0000-0000-000034000000}"/>
    <cellStyle name="60% - Énfasis2 3" xfId="71" xr:uid="{00000000-0005-0000-0000-000035000000}"/>
    <cellStyle name="60% - Énfasis2 4" xfId="72" xr:uid="{00000000-0005-0000-0000-000036000000}"/>
    <cellStyle name="60% - Énfasis2 5" xfId="73" xr:uid="{00000000-0005-0000-0000-000037000000}"/>
    <cellStyle name="60% - Énfasis3 2" xfId="74" xr:uid="{00000000-0005-0000-0000-000038000000}"/>
    <cellStyle name="60% - Énfasis3 3" xfId="75" xr:uid="{00000000-0005-0000-0000-000039000000}"/>
    <cellStyle name="60% - Énfasis3 4" xfId="76" xr:uid="{00000000-0005-0000-0000-00003A000000}"/>
    <cellStyle name="60% - Énfasis3 5" xfId="77" xr:uid="{00000000-0005-0000-0000-00003B000000}"/>
    <cellStyle name="60% - Énfasis4 2" xfId="78" xr:uid="{00000000-0005-0000-0000-00003C000000}"/>
    <cellStyle name="60% - Énfasis4 3" xfId="79" xr:uid="{00000000-0005-0000-0000-00003D000000}"/>
    <cellStyle name="60% - Énfasis4 4" xfId="80" xr:uid="{00000000-0005-0000-0000-00003E000000}"/>
    <cellStyle name="60% - Énfasis4 5" xfId="81" xr:uid="{00000000-0005-0000-0000-00003F000000}"/>
    <cellStyle name="60% - Énfasis5 2" xfId="82" xr:uid="{00000000-0005-0000-0000-000040000000}"/>
    <cellStyle name="60% - Énfasis5 3" xfId="83" xr:uid="{00000000-0005-0000-0000-000041000000}"/>
    <cellStyle name="60% - Énfasis5 4" xfId="84" xr:uid="{00000000-0005-0000-0000-000042000000}"/>
    <cellStyle name="60% - Énfasis5 5" xfId="85" xr:uid="{00000000-0005-0000-0000-000043000000}"/>
    <cellStyle name="60% - Énfasis6 2" xfId="86" xr:uid="{00000000-0005-0000-0000-000044000000}"/>
    <cellStyle name="60% - Énfasis6 3" xfId="87" xr:uid="{00000000-0005-0000-0000-000045000000}"/>
    <cellStyle name="60% - Énfasis6 4" xfId="88" xr:uid="{00000000-0005-0000-0000-000046000000}"/>
    <cellStyle name="60% - Énfasis6 5" xfId="89" xr:uid="{00000000-0005-0000-0000-000047000000}"/>
    <cellStyle name="Buena 2" xfId="90" xr:uid="{00000000-0005-0000-0000-000048000000}"/>
    <cellStyle name="Buena 3" xfId="91" xr:uid="{00000000-0005-0000-0000-000049000000}"/>
    <cellStyle name="Buena 4" xfId="92" xr:uid="{00000000-0005-0000-0000-00004A000000}"/>
    <cellStyle name="Buena 5" xfId="93" xr:uid="{00000000-0005-0000-0000-00004B000000}"/>
    <cellStyle name="Cálculo 2" xfId="94" xr:uid="{00000000-0005-0000-0000-00004C000000}"/>
    <cellStyle name="Cálculo 3" xfId="95" xr:uid="{00000000-0005-0000-0000-00004D000000}"/>
    <cellStyle name="Cálculo 4" xfId="96" xr:uid="{00000000-0005-0000-0000-00004E000000}"/>
    <cellStyle name="Cálculo 5" xfId="97" xr:uid="{00000000-0005-0000-0000-00004F000000}"/>
    <cellStyle name="Celda de comprobación 2" xfId="98" xr:uid="{00000000-0005-0000-0000-000050000000}"/>
    <cellStyle name="Celda de comprobación 3" xfId="99" xr:uid="{00000000-0005-0000-0000-000051000000}"/>
    <cellStyle name="Celda de comprobación 4" xfId="100" xr:uid="{00000000-0005-0000-0000-000052000000}"/>
    <cellStyle name="Celda de comprobación 5" xfId="101" xr:uid="{00000000-0005-0000-0000-000053000000}"/>
    <cellStyle name="Celda vinculada 2" xfId="102" xr:uid="{00000000-0005-0000-0000-000054000000}"/>
    <cellStyle name="Celda vinculada 3" xfId="103" xr:uid="{00000000-0005-0000-0000-000055000000}"/>
    <cellStyle name="Celda vinculada 4" xfId="104" xr:uid="{00000000-0005-0000-0000-000056000000}"/>
    <cellStyle name="Celda vinculada 5" xfId="105" xr:uid="{00000000-0005-0000-0000-000057000000}"/>
    <cellStyle name="Encabezado 4 2" xfId="106" xr:uid="{00000000-0005-0000-0000-000058000000}"/>
    <cellStyle name="Encabezado 4 3" xfId="107" xr:uid="{00000000-0005-0000-0000-000059000000}"/>
    <cellStyle name="Encabezado 4 4" xfId="108" xr:uid="{00000000-0005-0000-0000-00005A000000}"/>
    <cellStyle name="Encabezado 4 5" xfId="109" xr:uid="{00000000-0005-0000-0000-00005B000000}"/>
    <cellStyle name="Énfasis1 2" xfId="110" xr:uid="{00000000-0005-0000-0000-00005C000000}"/>
    <cellStyle name="Énfasis1 3" xfId="111" xr:uid="{00000000-0005-0000-0000-00005D000000}"/>
    <cellStyle name="Énfasis1 4" xfId="112" xr:uid="{00000000-0005-0000-0000-00005E000000}"/>
    <cellStyle name="Énfasis1 5" xfId="113" xr:uid="{00000000-0005-0000-0000-00005F000000}"/>
    <cellStyle name="Énfasis2 2" xfId="114" xr:uid="{00000000-0005-0000-0000-000060000000}"/>
    <cellStyle name="Énfasis2 3" xfId="115" xr:uid="{00000000-0005-0000-0000-000061000000}"/>
    <cellStyle name="Énfasis2 4" xfId="116" xr:uid="{00000000-0005-0000-0000-000062000000}"/>
    <cellStyle name="Énfasis2 5" xfId="117" xr:uid="{00000000-0005-0000-0000-000063000000}"/>
    <cellStyle name="Énfasis3 2" xfId="118" xr:uid="{00000000-0005-0000-0000-000064000000}"/>
    <cellStyle name="Énfasis3 3" xfId="119" xr:uid="{00000000-0005-0000-0000-000065000000}"/>
    <cellStyle name="Énfasis3 4" xfId="120" xr:uid="{00000000-0005-0000-0000-000066000000}"/>
    <cellStyle name="Énfasis3 5" xfId="121" xr:uid="{00000000-0005-0000-0000-000067000000}"/>
    <cellStyle name="Énfasis4 2" xfId="122" xr:uid="{00000000-0005-0000-0000-000068000000}"/>
    <cellStyle name="Énfasis4 3" xfId="123" xr:uid="{00000000-0005-0000-0000-000069000000}"/>
    <cellStyle name="Énfasis4 4" xfId="124" xr:uid="{00000000-0005-0000-0000-00006A000000}"/>
    <cellStyle name="Énfasis4 5" xfId="125" xr:uid="{00000000-0005-0000-0000-00006B000000}"/>
    <cellStyle name="Énfasis5 2" xfId="126" xr:uid="{00000000-0005-0000-0000-00006C000000}"/>
    <cellStyle name="Énfasis5 3" xfId="127" xr:uid="{00000000-0005-0000-0000-00006D000000}"/>
    <cellStyle name="Énfasis5 4" xfId="128" xr:uid="{00000000-0005-0000-0000-00006E000000}"/>
    <cellStyle name="Énfasis5 5" xfId="129" xr:uid="{00000000-0005-0000-0000-00006F000000}"/>
    <cellStyle name="Énfasis6 2" xfId="130" xr:uid="{00000000-0005-0000-0000-000070000000}"/>
    <cellStyle name="Énfasis6 3" xfId="131" xr:uid="{00000000-0005-0000-0000-000071000000}"/>
    <cellStyle name="Énfasis6 4" xfId="132" xr:uid="{00000000-0005-0000-0000-000072000000}"/>
    <cellStyle name="Énfasis6 5" xfId="133" xr:uid="{00000000-0005-0000-0000-000073000000}"/>
    <cellStyle name="Entrada 2" xfId="134" xr:uid="{00000000-0005-0000-0000-000074000000}"/>
    <cellStyle name="Entrada 3" xfId="135" xr:uid="{00000000-0005-0000-0000-000075000000}"/>
    <cellStyle name="Entrada 4" xfId="136" xr:uid="{00000000-0005-0000-0000-000076000000}"/>
    <cellStyle name="Entrada 5" xfId="137" xr:uid="{00000000-0005-0000-0000-000077000000}"/>
    <cellStyle name="Incorrecto 2" xfId="138" xr:uid="{00000000-0005-0000-0000-000078000000}"/>
    <cellStyle name="Incorrecto 3" xfId="139" xr:uid="{00000000-0005-0000-0000-000079000000}"/>
    <cellStyle name="Incorrecto 4" xfId="140" xr:uid="{00000000-0005-0000-0000-00007A000000}"/>
    <cellStyle name="Incorrecto 5" xfId="141" xr:uid="{00000000-0005-0000-0000-00007B000000}"/>
    <cellStyle name="Millares" xfId="1" builtinId="3"/>
    <cellStyle name="Millares [0] 2" xfId="212" xr:uid="{00000000-0005-0000-0000-00007E000000}"/>
    <cellStyle name="Millares [0] 3" xfId="213" xr:uid="{00000000-0005-0000-0000-00007F000000}"/>
    <cellStyle name="Millares [0] 4" xfId="211" xr:uid="{00000000-0005-0000-0000-000080000000}"/>
    <cellStyle name="Millares 2" xfId="2" xr:uid="{00000000-0005-0000-0000-000081000000}"/>
    <cellStyle name="Millares 2 2" xfId="142" xr:uid="{00000000-0005-0000-0000-000082000000}"/>
    <cellStyle name="Millares 2 2 2" xfId="215" xr:uid="{00000000-0005-0000-0000-000083000000}"/>
    <cellStyle name="Millares 2 3" xfId="214" xr:uid="{00000000-0005-0000-0000-000084000000}"/>
    <cellStyle name="Millares 3" xfId="3" xr:uid="{00000000-0005-0000-0000-000085000000}"/>
    <cellStyle name="Millares 3 2" xfId="192" xr:uid="{00000000-0005-0000-0000-000086000000}"/>
    <cellStyle name="Millares 3 2 2" xfId="217" xr:uid="{00000000-0005-0000-0000-000087000000}"/>
    <cellStyle name="Millares 3 3" xfId="216" xr:uid="{00000000-0005-0000-0000-000088000000}"/>
    <cellStyle name="Millares 3 4" xfId="236" xr:uid="{00000000-0005-0000-0000-000089000000}"/>
    <cellStyle name="Millares 4" xfId="191" xr:uid="{00000000-0005-0000-0000-00008A000000}"/>
    <cellStyle name="Millares 60" xfId="205" xr:uid="{00000000-0005-0000-0000-00008B000000}"/>
    <cellStyle name="Millares 60 2" xfId="218" xr:uid="{00000000-0005-0000-0000-00008C000000}"/>
    <cellStyle name="Moneda" xfId="4" builtinId="4"/>
    <cellStyle name="Moneda [0]" xfId="204" builtinId="7"/>
    <cellStyle name="Moneda [0] 2" xfId="221" xr:uid="{00000000-0005-0000-0000-00008F000000}"/>
    <cellStyle name="Moneda [0] 3" xfId="220" xr:uid="{00000000-0005-0000-0000-000090000000}"/>
    <cellStyle name="Moneda [0] 4" xfId="229" xr:uid="{00000000-0005-0000-0000-000091000000}"/>
    <cellStyle name="Moneda 10" xfId="230" xr:uid="{00000000-0005-0000-0000-000092000000}"/>
    <cellStyle name="Moneda 2" xfId="5" xr:uid="{00000000-0005-0000-0000-000093000000}"/>
    <cellStyle name="Moneda 3" xfId="6" xr:uid="{00000000-0005-0000-0000-000094000000}"/>
    <cellStyle name="Moneda 3 2" xfId="7" xr:uid="{00000000-0005-0000-0000-000095000000}"/>
    <cellStyle name="Moneda 3 2 2" xfId="223" xr:uid="{00000000-0005-0000-0000-000096000000}"/>
    <cellStyle name="Moneda 3 3" xfId="194" xr:uid="{00000000-0005-0000-0000-000097000000}"/>
    <cellStyle name="Moneda 3 4" xfId="222" xr:uid="{00000000-0005-0000-0000-000098000000}"/>
    <cellStyle name="Moneda 3 5" xfId="235" xr:uid="{00000000-0005-0000-0000-000099000000}"/>
    <cellStyle name="Moneda 4" xfId="143" xr:uid="{00000000-0005-0000-0000-00009A000000}"/>
    <cellStyle name="Moneda 4 2" xfId="202" xr:uid="{00000000-0005-0000-0000-00009B000000}"/>
    <cellStyle name="Moneda 4 3" xfId="224" xr:uid="{00000000-0005-0000-0000-00009C000000}"/>
    <cellStyle name="Moneda 5" xfId="193" xr:uid="{00000000-0005-0000-0000-00009D000000}"/>
    <cellStyle name="Moneda 5 2 2" xfId="8" xr:uid="{00000000-0005-0000-0000-00009E000000}"/>
    <cellStyle name="Moneda 5 2 2 2" xfId="195" xr:uid="{00000000-0005-0000-0000-00009F000000}"/>
    <cellStyle name="Moneda 6" xfId="219" xr:uid="{00000000-0005-0000-0000-0000A0000000}"/>
    <cellStyle name="Moneda 7" xfId="209" xr:uid="{00000000-0005-0000-0000-0000A1000000}"/>
    <cellStyle name="Moneda 8" xfId="210" xr:uid="{00000000-0005-0000-0000-0000A2000000}"/>
    <cellStyle name="Moneda 9" xfId="234" xr:uid="{00000000-0005-0000-0000-0000A3000000}"/>
    <cellStyle name="Neutral 2" xfId="144" xr:uid="{00000000-0005-0000-0000-0000A4000000}"/>
    <cellStyle name="Neutral 3" xfId="145" xr:uid="{00000000-0005-0000-0000-0000A5000000}"/>
    <cellStyle name="Neutral 4" xfId="146" xr:uid="{00000000-0005-0000-0000-0000A6000000}"/>
    <cellStyle name="Neutral 5" xfId="147" xr:uid="{00000000-0005-0000-0000-0000A7000000}"/>
    <cellStyle name="Normal" xfId="0" builtinId="0"/>
    <cellStyle name="Normal 10" xfId="231" xr:uid="{00000000-0005-0000-0000-0000A9000000}"/>
    <cellStyle name="Normal 10 2" xfId="237" xr:uid="{1C6C9727-C8E1-4621-AE86-87D41A757281}"/>
    <cellStyle name="Normal 11" xfId="232" xr:uid="{00000000-0005-0000-0000-0000AA000000}"/>
    <cellStyle name="Normal 12" xfId="238" xr:uid="{7998D1BD-6F91-452F-8611-ACD971A3E8A1}"/>
    <cellStyle name="Normal 13" xfId="240" xr:uid="{EDE3DB2C-4820-4E5A-8569-3DD2786EA3BB}"/>
    <cellStyle name="Normal 16" xfId="207" xr:uid="{00000000-0005-0000-0000-0000AB000000}"/>
    <cellStyle name="Normal 2" xfId="9" xr:uid="{00000000-0005-0000-0000-0000AC000000}"/>
    <cellStyle name="Normal 2 10" xfId="241" xr:uid="{E55045E3-BC7C-4C6D-B03D-4505DB46AB39}"/>
    <cellStyle name="Normal 2 2" xfId="149" xr:uid="{00000000-0005-0000-0000-0000AD000000}"/>
    <cellStyle name="Normal 2 2 2" xfId="203" xr:uid="{00000000-0005-0000-0000-0000AE000000}"/>
    <cellStyle name="Normal 2 2 3" xfId="225" xr:uid="{00000000-0005-0000-0000-0000AF000000}"/>
    <cellStyle name="Normal 2 3" xfId="148" xr:uid="{00000000-0005-0000-0000-0000B0000000}"/>
    <cellStyle name="Normal 2_IRPATA_AA_D_IN_03_A_1.7.0_Presupuesto Consolidado Acto_V1" xfId="239" xr:uid="{2C24CC95-FFC9-4A35-B68B-79DDC51ACB1A}"/>
    <cellStyle name="Normal 3" xfId="10" xr:uid="{00000000-0005-0000-0000-0000B1000000}"/>
    <cellStyle name="Normal 3 2" xfId="11" xr:uid="{00000000-0005-0000-0000-0000B2000000}"/>
    <cellStyle name="Normal 4" xfId="17" xr:uid="{00000000-0005-0000-0000-0000B3000000}"/>
    <cellStyle name="Normal 4 2" xfId="201" xr:uid="{00000000-0005-0000-0000-0000B4000000}"/>
    <cellStyle name="Normal 4 3" xfId="226" xr:uid="{00000000-0005-0000-0000-0000B5000000}"/>
    <cellStyle name="Normal 5" xfId="12" xr:uid="{00000000-0005-0000-0000-0000B6000000}"/>
    <cellStyle name="Normal 5 2" xfId="150" xr:uid="{00000000-0005-0000-0000-0000B7000000}"/>
    <cellStyle name="Normal 5 3" xfId="196" xr:uid="{00000000-0005-0000-0000-0000B8000000}"/>
    <cellStyle name="Normal 5 4" xfId="227" xr:uid="{00000000-0005-0000-0000-0000B9000000}"/>
    <cellStyle name="Normal 5 5" xfId="233" xr:uid="{00000000-0005-0000-0000-0000BA000000}"/>
    <cellStyle name="Normal 6" xfId="13" xr:uid="{00000000-0005-0000-0000-0000BB000000}"/>
    <cellStyle name="Normal 6 2" xfId="197" xr:uid="{00000000-0005-0000-0000-0000BC000000}"/>
    <cellStyle name="Normal 6 5" xfId="208" xr:uid="{00000000-0005-0000-0000-0000BD000000}"/>
    <cellStyle name="Normal 7" xfId="190" xr:uid="{00000000-0005-0000-0000-0000BE000000}"/>
    <cellStyle name="Normal 8" xfId="189" xr:uid="{00000000-0005-0000-0000-0000BF000000}"/>
    <cellStyle name="Normal 9" xfId="206" xr:uid="{00000000-0005-0000-0000-0000C0000000}"/>
    <cellStyle name="Notas 2" xfId="151" xr:uid="{00000000-0005-0000-0000-0000C1000000}"/>
    <cellStyle name="Notas 3" xfId="152" xr:uid="{00000000-0005-0000-0000-0000C2000000}"/>
    <cellStyle name="Notas 4" xfId="153" xr:uid="{00000000-0005-0000-0000-0000C3000000}"/>
    <cellStyle name="Notas 5" xfId="154" xr:uid="{00000000-0005-0000-0000-0000C4000000}"/>
    <cellStyle name="Notas 6" xfId="228" xr:uid="{00000000-0005-0000-0000-0000C5000000}"/>
    <cellStyle name="Porcentaje" xfId="14" builtinId="5"/>
    <cellStyle name="Porcentaje 2" xfId="15" xr:uid="{00000000-0005-0000-0000-0000C7000000}"/>
    <cellStyle name="Porcentaje 2 2" xfId="199" xr:uid="{00000000-0005-0000-0000-0000C8000000}"/>
    <cellStyle name="Porcentaje 3" xfId="198" xr:uid="{00000000-0005-0000-0000-0000C9000000}"/>
    <cellStyle name="Porcentual 2" xfId="155" xr:uid="{00000000-0005-0000-0000-0000CA000000}"/>
    <cellStyle name="Porcentual 2 10 2" xfId="16" xr:uid="{00000000-0005-0000-0000-0000CB000000}"/>
    <cellStyle name="Porcentual 2 10 2 2" xfId="200" xr:uid="{00000000-0005-0000-0000-0000CC000000}"/>
    <cellStyle name="Porcentual 2 2" xfId="156" xr:uid="{00000000-0005-0000-0000-0000CD000000}"/>
    <cellStyle name="Salida 2" xfId="157" xr:uid="{00000000-0005-0000-0000-0000CE000000}"/>
    <cellStyle name="Salida 3" xfId="158" xr:uid="{00000000-0005-0000-0000-0000CF000000}"/>
    <cellStyle name="Salida 4" xfId="159" xr:uid="{00000000-0005-0000-0000-0000D0000000}"/>
    <cellStyle name="Salida 5" xfId="160" xr:uid="{00000000-0005-0000-0000-0000D1000000}"/>
    <cellStyle name="Texto de advertencia 2" xfId="161" xr:uid="{00000000-0005-0000-0000-0000D2000000}"/>
    <cellStyle name="Texto de advertencia 3" xfId="162" xr:uid="{00000000-0005-0000-0000-0000D3000000}"/>
    <cellStyle name="Texto de advertencia 4" xfId="163" xr:uid="{00000000-0005-0000-0000-0000D4000000}"/>
    <cellStyle name="Texto de advertencia 5" xfId="164" xr:uid="{00000000-0005-0000-0000-0000D5000000}"/>
    <cellStyle name="Texto explicativo 2" xfId="165" xr:uid="{00000000-0005-0000-0000-0000D6000000}"/>
    <cellStyle name="Texto explicativo 3" xfId="166" xr:uid="{00000000-0005-0000-0000-0000D7000000}"/>
    <cellStyle name="Texto explicativo 4" xfId="167" xr:uid="{00000000-0005-0000-0000-0000D8000000}"/>
    <cellStyle name="Texto explicativo 5" xfId="168" xr:uid="{00000000-0005-0000-0000-0000D9000000}"/>
    <cellStyle name="Título 1 2" xfId="169" xr:uid="{00000000-0005-0000-0000-0000DA000000}"/>
    <cellStyle name="Título 1 3" xfId="170" xr:uid="{00000000-0005-0000-0000-0000DB000000}"/>
    <cellStyle name="Título 1 4" xfId="171" xr:uid="{00000000-0005-0000-0000-0000DC000000}"/>
    <cellStyle name="Título 1 5" xfId="172" xr:uid="{00000000-0005-0000-0000-0000DD000000}"/>
    <cellStyle name="Título 2 2" xfId="173" xr:uid="{00000000-0005-0000-0000-0000DE000000}"/>
    <cellStyle name="Título 2 3" xfId="174" xr:uid="{00000000-0005-0000-0000-0000DF000000}"/>
    <cellStyle name="Título 2 4" xfId="175" xr:uid="{00000000-0005-0000-0000-0000E0000000}"/>
    <cellStyle name="Título 2 5" xfId="176" xr:uid="{00000000-0005-0000-0000-0000E1000000}"/>
    <cellStyle name="Título 3 2" xfId="177" xr:uid="{00000000-0005-0000-0000-0000E2000000}"/>
    <cellStyle name="Título 3 3" xfId="178" xr:uid="{00000000-0005-0000-0000-0000E3000000}"/>
    <cellStyle name="Título 3 4" xfId="179" xr:uid="{00000000-0005-0000-0000-0000E4000000}"/>
    <cellStyle name="Título 3 5" xfId="180" xr:uid="{00000000-0005-0000-0000-0000E5000000}"/>
    <cellStyle name="Título 4" xfId="181" xr:uid="{00000000-0005-0000-0000-0000E6000000}"/>
    <cellStyle name="Título 5" xfId="182" xr:uid="{00000000-0005-0000-0000-0000E7000000}"/>
    <cellStyle name="Título 6" xfId="183" xr:uid="{00000000-0005-0000-0000-0000E8000000}"/>
    <cellStyle name="Título 7" xfId="184" xr:uid="{00000000-0005-0000-0000-0000E9000000}"/>
    <cellStyle name="Total 2" xfId="185" xr:uid="{00000000-0005-0000-0000-0000EA000000}"/>
    <cellStyle name="Total 3" xfId="186" xr:uid="{00000000-0005-0000-0000-0000EB000000}"/>
    <cellStyle name="Total 4" xfId="187" xr:uid="{00000000-0005-0000-0000-0000EC000000}"/>
    <cellStyle name="Total 5" xfId="188" xr:uid="{00000000-0005-0000-0000-0000ED000000}"/>
  </cellStyles>
  <dxfs count="0"/>
  <tableStyles count="0" defaultTableStyle="TableStyleMedium2" defaultPivotStyle="PivotStyleLight16"/>
  <colors>
    <mruColors>
      <color rgb="FF66CCFF"/>
      <color rgb="FF0000FF"/>
      <color rgb="FFFFCCFF"/>
      <color rgb="FF66FFFF"/>
      <color rgb="FFFDAF97"/>
      <color rgb="FFF92B2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12.xml"/><Relationship Id="rId21" Type="http://schemas.openxmlformats.org/officeDocument/2006/relationships/externalLink" Target="externalLinks/externalLink16.xml"/><Relationship Id="rId42" Type="http://schemas.openxmlformats.org/officeDocument/2006/relationships/externalLink" Target="externalLinks/externalLink37.xml"/><Relationship Id="rId63" Type="http://schemas.openxmlformats.org/officeDocument/2006/relationships/externalLink" Target="externalLinks/externalLink58.xml"/><Relationship Id="rId84" Type="http://schemas.openxmlformats.org/officeDocument/2006/relationships/externalLink" Target="externalLinks/externalLink79.xml"/><Relationship Id="rId138" Type="http://schemas.openxmlformats.org/officeDocument/2006/relationships/externalLink" Target="externalLinks/externalLink133.xml"/><Relationship Id="rId159" Type="http://schemas.openxmlformats.org/officeDocument/2006/relationships/externalLink" Target="externalLinks/externalLink154.xml"/><Relationship Id="rId170" Type="http://schemas.openxmlformats.org/officeDocument/2006/relationships/externalLink" Target="externalLinks/externalLink165.xml"/><Relationship Id="rId107" Type="http://schemas.openxmlformats.org/officeDocument/2006/relationships/externalLink" Target="externalLinks/externalLink102.xml"/><Relationship Id="rId11" Type="http://schemas.openxmlformats.org/officeDocument/2006/relationships/externalLink" Target="externalLinks/externalLink6.xml"/><Relationship Id="rId32" Type="http://schemas.openxmlformats.org/officeDocument/2006/relationships/externalLink" Target="externalLinks/externalLink27.xml"/><Relationship Id="rId53" Type="http://schemas.openxmlformats.org/officeDocument/2006/relationships/externalLink" Target="externalLinks/externalLink48.xml"/><Relationship Id="rId74" Type="http://schemas.openxmlformats.org/officeDocument/2006/relationships/externalLink" Target="externalLinks/externalLink69.xml"/><Relationship Id="rId128" Type="http://schemas.openxmlformats.org/officeDocument/2006/relationships/externalLink" Target="externalLinks/externalLink123.xml"/><Relationship Id="rId149" Type="http://schemas.openxmlformats.org/officeDocument/2006/relationships/externalLink" Target="externalLinks/externalLink144.xml"/><Relationship Id="rId5" Type="http://schemas.openxmlformats.org/officeDocument/2006/relationships/worksheet" Target="worksheets/sheet5.xml"/><Relationship Id="rId95" Type="http://schemas.openxmlformats.org/officeDocument/2006/relationships/externalLink" Target="externalLinks/externalLink90.xml"/><Relationship Id="rId160" Type="http://schemas.openxmlformats.org/officeDocument/2006/relationships/externalLink" Target="externalLinks/externalLink155.xml"/><Relationship Id="rId22" Type="http://schemas.openxmlformats.org/officeDocument/2006/relationships/externalLink" Target="externalLinks/externalLink17.xml"/><Relationship Id="rId43" Type="http://schemas.openxmlformats.org/officeDocument/2006/relationships/externalLink" Target="externalLinks/externalLink38.xml"/><Relationship Id="rId64" Type="http://schemas.openxmlformats.org/officeDocument/2006/relationships/externalLink" Target="externalLinks/externalLink59.xml"/><Relationship Id="rId118" Type="http://schemas.openxmlformats.org/officeDocument/2006/relationships/externalLink" Target="externalLinks/externalLink113.xml"/><Relationship Id="rId139" Type="http://schemas.openxmlformats.org/officeDocument/2006/relationships/externalLink" Target="externalLinks/externalLink134.xml"/><Relationship Id="rId85" Type="http://schemas.openxmlformats.org/officeDocument/2006/relationships/externalLink" Target="externalLinks/externalLink80.xml"/><Relationship Id="rId150" Type="http://schemas.openxmlformats.org/officeDocument/2006/relationships/externalLink" Target="externalLinks/externalLink145.xml"/><Relationship Id="rId171" Type="http://schemas.openxmlformats.org/officeDocument/2006/relationships/externalLink" Target="externalLinks/externalLink166.xml"/><Relationship Id="rId12" Type="http://schemas.openxmlformats.org/officeDocument/2006/relationships/externalLink" Target="externalLinks/externalLink7.xml"/><Relationship Id="rId33" Type="http://schemas.openxmlformats.org/officeDocument/2006/relationships/externalLink" Target="externalLinks/externalLink28.xml"/><Relationship Id="rId108" Type="http://schemas.openxmlformats.org/officeDocument/2006/relationships/externalLink" Target="externalLinks/externalLink103.xml"/><Relationship Id="rId129" Type="http://schemas.openxmlformats.org/officeDocument/2006/relationships/externalLink" Target="externalLinks/externalLink124.xml"/><Relationship Id="rId54" Type="http://schemas.openxmlformats.org/officeDocument/2006/relationships/externalLink" Target="externalLinks/externalLink49.xml"/><Relationship Id="rId75" Type="http://schemas.openxmlformats.org/officeDocument/2006/relationships/externalLink" Target="externalLinks/externalLink70.xml"/><Relationship Id="rId96" Type="http://schemas.openxmlformats.org/officeDocument/2006/relationships/externalLink" Target="externalLinks/externalLink91.xml"/><Relationship Id="rId140" Type="http://schemas.openxmlformats.org/officeDocument/2006/relationships/externalLink" Target="externalLinks/externalLink135.xml"/><Relationship Id="rId161" Type="http://schemas.openxmlformats.org/officeDocument/2006/relationships/externalLink" Target="externalLinks/externalLink156.xml"/><Relationship Id="rId6" Type="http://schemas.openxmlformats.org/officeDocument/2006/relationships/externalLink" Target="externalLinks/externalLink1.xml"/><Relationship Id="rId23" Type="http://schemas.openxmlformats.org/officeDocument/2006/relationships/externalLink" Target="externalLinks/externalLink18.xml"/><Relationship Id="rId28" Type="http://schemas.openxmlformats.org/officeDocument/2006/relationships/externalLink" Target="externalLinks/externalLink23.xml"/><Relationship Id="rId49" Type="http://schemas.openxmlformats.org/officeDocument/2006/relationships/externalLink" Target="externalLinks/externalLink44.xml"/><Relationship Id="rId114" Type="http://schemas.openxmlformats.org/officeDocument/2006/relationships/externalLink" Target="externalLinks/externalLink109.xml"/><Relationship Id="rId119" Type="http://schemas.openxmlformats.org/officeDocument/2006/relationships/externalLink" Target="externalLinks/externalLink114.xml"/><Relationship Id="rId44" Type="http://schemas.openxmlformats.org/officeDocument/2006/relationships/externalLink" Target="externalLinks/externalLink39.xml"/><Relationship Id="rId60" Type="http://schemas.openxmlformats.org/officeDocument/2006/relationships/externalLink" Target="externalLinks/externalLink55.xml"/><Relationship Id="rId65" Type="http://schemas.openxmlformats.org/officeDocument/2006/relationships/externalLink" Target="externalLinks/externalLink60.xml"/><Relationship Id="rId81" Type="http://schemas.openxmlformats.org/officeDocument/2006/relationships/externalLink" Target="externalLinks/externalLink76.xml"/><Relationship Id="rId86" Type="http://schemas.openxmlformats.org/officeDocument/2006/relationships/externalLink" Target="externalLinks/externalLink81.xml"/><Relationship Id="rId130" Type="http://schemas.openxmlformats.org/officeDocument/2006/relationships/externalLink" Target="externalLinks/externalLink125.xml"/><Relationship Id="rId135" Type="http://schemas.openxmlformats.org/officeDocument/2006/relationships/externalLink" Target="externalLinks/externalLink130.xml"/><Relationship Id="rId151" Type="http://schemas.openxmlformats.org/officeDocument/2006/relationships/externalLink" Target="externalLinks/externalLink146.xml"/><Relationship Id="rId156" Type="http://schemas.openxmlformats.org/officeDocument/2006/relationships/externalLink" Target="externalLinks/externalLink151.xml"/><Relationship Id="rId177" Type="http://schemas.openxmlformats.org/officeDocument/2006/relationships/theme" Target="theme/theme1.xml"/><Relationship Id="rId172" Type="http://schemas.openxmlformats.org/officeDocument/2006/relationships/externalLink" Target="externalLinks/externalLink167.xml"/><Relationship Id="rId13" Type="http://schemas.openxmlformats.org/officeDocument/2006/relationships/externalLink" Target="externalLinks/externalLink8.xml"/><Relationship Id="rId18" Type="http://schemas.openxmlformats.org/officeDocument/2006/relationships/externalLink" Target="externalLinks/externalLink13.xml"/><Relationship Id="rId39" Type="http://schemas.openxmlformats.org/officeDocument/2006/relationships/externalLink" Target="externalLinks/externalLink34.xml"/><Relationship Id="rId109" Type="http://schemas.openxmlformats.org/officeDocument/2006/relationships/externalLink" Target="externalLinks/externalLink104.xml"/><Relationship Id="rId34" Type="http://schemas.openxmlformats.org/officeDocument/2006/relationships/externalLink" Target="externalLinks/externalLink29.xml"/><Relationship Id="rId50" Type="http://schemas.openxmlformats.org/officeDocument/2006/relationships/externalLink" Target="externalLinks/externalLink45.xml"/><Relationship Id="rId55" Type="http://schemas.openxmlformats.org/officeDocument/2006/relationships/externalLink" Target="externalLinks/externalLink50.xml"/><Relationship Id="rId76" Type="http://schemas.openxmlformats.org/officeDocument/2006/relationships/externalLink" Target="externalLinks/externalLink71.xml"/><Relationship Id="rId97" Type="http://schemas.openxmlformats.org/officeDocument/2006/relationships/externalLink" Target="externalLinks/externalLink92.xml"/><Relationship Id="rId104" Type="http://schemas.openxmlformats.org/officeDocument/2006/relationships/externalLink" Target="externalLinks/externalLink99.xml"/><Relationship Id="rId120" Type="http://schemas.openxmlformats.org/officeDocument/2006/relationships/externalLink" Target="externalLinks/externalLink115.xml"/><Relationship Id="rId125" Type="http://schemas.openxmlformats.org/officeDocument/2006/relationships/externalLink" Target="externalLinks/externalLink120.xml"/><Relationship Id="rId141" Type="http://schemas.openxmlformats.org/officeDocument/2006/relationships/externalLink" Target="externalLinks/externalLink136.xml"/><Relationship Id="rId146" Type="http://schemas.openxmlformats.org/officeDocument/2006/relationships/externalLink" Target="externalLinks/externalLink141.xml"/><Relationship Id="rId167" Type="http://schemas.openxmlformats.org/officeDocument/2006/relationships/externalLink" Target="externalLinks/externalLink162.xml"/><Relationship Id="rId7" Type="http://schemas.openxmlformats.org/officeDocument/2006/relationships/externalLink" Target="externalLinks/externalLink2.xml"/><Relationship Id="rId71" Type="http://schemas.openxmlformats.org/officeDocument/2006/relationships/externalLink" Target="externalLinks/externalLink66.xml"/><Relationship Id="rId92" Type="http://schemas.openxmlformats.org/officeDocument/2006/relationships/externalLink" Target="externalLinks/externalLink87.xml"/><Relationship Id="rId162" Type="http://schemas.openxmlformats.org/officeDocument/2006/relationships/externalLink" Target="externalLinks/externalLink157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4.xml"/><Relationship Id="rId24" Type="http://schemas.openxmlformats.org/officeDocument/2006/relationships/externalLink" Target="externalLinks/externalLink19.xml"/><Relationship Id="rId40" Type="http://schemas.openxmlformats.org/officeDocument/2006/relationships/externalLink" Target="externalLinks/externalLink35.xml"/><Relationship Id="rId45" Type="http://schemas.openxmlformats.org/officeDocument/2006/relationships/externalLink" Target="externalLinks/externalLink40.xml"/><Relationship Id="rId66" Type="http://schemas.openxmlformats.org/officeDocument/2006/relationships/externalLink" Target="externalLinks/externalLink61.xml"/><Relationship Id="rId87" Type="http://schemas.openxmlformats.org/officeDocument/2006/relationships/externalLink" Target="externalLinks/externalLink82.xml"/><Relationship Id="rId110" Type="http://schemas.openxmlformats.org/officeDocument/2006/relationships/externalLink" Target="externalLinks/externalLink105.xml"/><Relationship Id="rId115" Type="http://schemas.openxmlformats.org/officeDocument/2006/relationships/externalLink" Target="externalLinks/externalLink110.xml"/><Relationship Id="rId131" Type="http://schemas.openxmlformats.org/officeDocument/2006/relationships/externalLink" Target="externalLinks/externalLink126.xml"/><Relationship Id="rId136" Type="http://schemas.openxmlformats.org/officeDocument/2006/relationships/externalLink" Target="externalLinks/externalLink131.xml"/><Relationship Id="rId157" Type="http://schemas.openxmlformats.org/officeDocument/2006/relationships/externalLink" Target="externalLinks/externalLink152.xml"/><Relationship Id="rId178" Type="http://schemas.openxmlformats.org/officeDocument/2006/relationships/styles" Target="styles.xml"/><Relationship Id="rId61" Type="http://schemas.openxmlformats.org/officeDocument/2006/relationships/externalLink" Target="externalLinks/externalLink56.xml"/><Relationship Id="rId82" Type="http://schemas.openxmlformats.org/officeDocument/2006/relationships/externalLink" Target="externalLinks/externalLink77.xml"/><Relationship Id="rId152" Type="http://schemas.openxmlformats.org/officeDocument/2006/relationships/externalLink" Target="externalLinks/externalLink147.xml"/><Relationship Id="rId173" Type="http://schemas.openxmlformats.org/officeDocument/2006/relationships/externalLink" Target="externalLinks/externalLink168.xml"/><Relationship Id="rId19" Type="http://schemas.openxmlformats.org/officeDocument/2006/relationships/externalLink" Target="externalLinks/externalLink14.xml"/><Relationship Id="rId14" Type="http://schemas.openxmlformats.org/officeDocument/2006/relationships/externalLink" Target="externalLinks/externalLink9.xml"/><Relationship Id="rId30" Type="http://schemas.openxmlformats.org/officeDocument/2006/relationships/externalLink" Target="externalLinks/externalLink25.xml"/><Relationship Id="rId35" Type="http://schemas.openxmlformats.org/officeDocument/2006/relationships/externalLink" Target="externalLinks/externalLink30.xml"/><Relationship Id="rId56" Type="http://schemas.openxmlformats.org/officeDocument/2006/relationships/externalLink" Target="externalLinks/externalLink51.xml"/><Relationship Id="rId77" Type="http://schemas.openxmlformats.org/officeDocument/2006/relationships/externalLink" Target="externalLinks/externalLink72.xml"/><Relationship Id="rId100" Type="http://schemas.openxmlformats.org/officeDocument/2006/relationships/externalLink" Target="externalLinks/externalLink95.xml"/><Relationship Id="rId105" Type="http://schemas.openxmlformats.org/officeDocument/2006/relationships/externalLink" Target="externalLinks/externalLink100.xml"/><Relationship Id="rId126" Type="http://schemas.openxmlformats.org/officeDocument/2006/relationships/externalLink" Target="externalLinks/externalLink121.xml"/><Relationship Id="rId147" Type="http://schemas.openxmlformats.org/officeDocument/2006/relationships/externalLink" Target="externalLinks/externalLink142.xml"/><Relationship Id="rId168" Type="http://schemas.openxmlformats.org/officeDocument/2006/relationships/externalLink" Target="externalLinks/externalLink163.xml"/><Relationship Id="rId8" Type="http://schemas.openxmlformats.org/officeDocument/2006/relationships/externalLink" Target="externalLinks/externalLink3.xml"/><Relationship Id="rId51" Type="http://schemas.openxmlformats.org/officeDocument/2006/relationships/externalLink" Target="externalLinks/externalLink46.xml"/><Relationship Id="rId72" Type="http://schemas.openxmlformats.org/officeDocument/2006/relationships/externalLink" Target="externalLinks/externalLink67.xml"/><Relationship Id="rId93" Type="http://schemas.openxmlformats.org/officeDocument/2006/relationships/externalLink" Target="externalLinks/externalLink88.xml"/><Relationship Id="rId98" Type="http://schemas.openxmlformats.org/officeDocument/2006/relationships/externalLink" Target="externalLinks/externalLink93.xml"/><Relationship Id="rId121" Type="http://schemas.openxmlformats.org/officeDocument/2006/relationships/externalLink" Target="externalLinks/externalLink116.xml"/><Relationship Id="rId142" Type="http://schemas.openxmlformats.org/officeDocument/2006/relationships/externalLink" Target="externalLinks/externalLink137.xml"/><Relationship Id="rId163" Type="http://schemas.openxmlformats.org/officeDocument/2006/relationships/externalLink" Target="externalLinks/externalLink158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20.xml"/><Relationship Id="rId46" Type="http://schemas.openxmlformats.org/officeDocument/2006/relationships/externalLink" Target="externalLinks/externalLink41.xml"/><Relationship Id="rId67" Type="http://schemas.openxmlformats.org/officeDocument/2006/relationships/externalLink" Target="externalLinks/externalLink62.xml"/><Relationship Id="rId116" Type="http://schemas.openxmlformats.org/officeDocument/2006/relationships/externalLink" Target="externalLinks/externalLink111.xml"/><Relationship Id="rId137" Type="http://schemas.openxmlformats.org/officeDocument/2006/relationships/externalLink" Target="externalLinks/externalLink132.xml"/><Relationship Id="rId158" Type="http://schemas.openxmlformats.org/officeDocument/2006/relationships/externalLink" Target="externalLinks/externalLink153.xml"/><Relationship Id="rId20" Type="http://schemas.openxmlformats.org/officeDocument/2006/relationships/externalLink" Target="externalLinks/externalLink15.xml"/><Relationship Id="rId41" Type="http://schemas.openxmlformats.org/officeDocument/2006/relationships/externalLink" Target="externalLinks/externalLink36.xml"/><Relationship Id="rId62" Type="http://schemas.openxmlformats.org/officeDocument/2006/relationships/externalLink" Target="externalLinks/externalLink57.xml"/><Relationship Id="rId83" Type="http://schemas.openxmlformats.org/officeDocument/2006/relationships/externalLink" Target="externalLinks/externalLink78.xml"/><Relationship Id="rId88" Type="http://schemas.openxmlformats.org/officeDocument/2006/relationships/externalLink" Target="externalLinks/externalLink83.xml"/><Relationship Id="rId111" Type="http://schemas.openxmlformats.org/officeDocument/2006/relationships/externalLink" Target="externalLinks/externalLink106.xml"/><Relationship Id="rId132" Type="http://schemas.openxmlformats.org/officeDocument/2006/relationships/externalLink" Target="externalLinks/externalLink127.xml"/><Relationship Id="rId153" Type="http://schemas.openxmlformats.org/officeDocument/2006/relationships/externalLink" Target="externalLinks/externalLink148.xml"/><Relationship Id="rId174" Type="http://schemas.openxmlformats.org/officeDocument/2006/relationships/externalLink" Target="externalLinks/externalLink169.xml"/><Relationship Id="rId179" Type="http://schemas.openxmlformats.org/officeDocument/2006/relationships/sharedStrings" Target="sharedStrings.xml"/><Relationship Id="rId15" Type="http://schemas.openxmlformats.org/officeDocument/2006/relationships/externalLink" Target="externalLinks/externalLink10.xml"/><Relationship Id="rId36" Type="http://schemas.openxmlformats.org/officeDocument/2006/relationships/externalLink" Target="externalLinks/externalLink31.xml"/><Relationship Id="rId57" Type="http://schemas.openxmlformats.org/officeDocument/2006/relationships/externalLink" Target="externalLinks/externalLink52.xml"/><Relationship Id="rId106" Type="http://schemas.openxmlformats.org/officeDocument/2006/relationships/externalLink" Target="externalLinks/externalLink101.xml"/><Relationship Id="rId127" Type="http://schemas.openxmlformats.org/officeDocument/2006/relationships/externalLink" Target="externalLinks/externalLink122.xml"/><Relationship Id="rId10" Type="http://schemas.openxmlformats.org/officeDocument/2006/relationships/externalLink" Target="externalLinks/externalLink5.xml"/><Relationship Id="rId31" Type="http://schemas.openxmlformats.org/officeDocument/2006/relationships/externalLink" Target="externalLinks/externalLink26.xml"/><Relationship Id="rId52" Type="http://schemas.openxmlformats.org/officeDocument/2006/relationships/externalLink" Target="externalLinks/externalLink47.xml"/><Relationship Id="rId73" Type="http://schemas.openxmlformats.org/officeDocument/2006/relationships/externalLink" Target="externalLinks/externalLink68.xml"/><Relationship Id="rId78" Type="http://schemas.openxmlformats.org/officeDocument/2006/relationships/externalLink" Target="externalLinks/externalLink73.xml"/><Relationship Id="rId94" Type="http://schemas.openxmlformats.org/officeDocument/2006/relationships/externalLink" Target="externalLinks/externalLink89.xml"/><Relationship Id="rId99" Type="http://schemas.openxmlformats.org/officeDocument/2006/relationships/externalLink" Target="externalLinks/externalLink94.xml"/><Relationship Id="rId101" Type="http://schemas.openxmlformats.org/officeDocument/2006/relationships/externalLink" Target="externalLinks/externalLink96.xml"/><Relationship Id="rId122" Type="http://schemas.openxmlformats.org/officeDocument/2006/relationships/externalLink" Target="externalLinks/externalLink117.xml"/><Relationship Id="rId143" Type="http://schemas.openxmlformats.org/officeDocument/2006/relationships/externalLink" Target="externalLinks/externalLink138.xml"/><Relationship Id="rId148" Type="http://schemas.openxmlformats.org/officeDocument/2006/relationships/externalLink" Target="externalLinks/externalLink143.xml"/><Relationship Id="rId164" Type="http://schemas.openxmlformats.org/officeDocument/2006/relationships/externalLink" Target="externalLinks/externalLink159.xml"/><Relationship Id="rId169" Type="http://schemas.openxmlformats.org/officeDocument/2006/relationships/externalLink" Target="externalLinks/externalLink164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80" Type="http://schemas.openxmlformats.org/officeDocument/2006/relationships/calcChain" Target="calcChain.xml"/><Relationship Id="rId26" Type="http://schemas.openxmlformats.org/officeDocument/2006/relationships/externalLink" Target="externalLinks/externalLink21.xml"/><Relationship Id="rId47" Type="http://schemas.openxmlformats.org/officeDocument/2006/relationships/externalLink" Target="externalLinks/externalLink42.xml"/><Relationship Id="rId68" Type="http://schemas.openxmlformats.org/officeDocument/2006/relationships/externalLink" Target="externalLinks/externalLink63.xml"/><Relationship Id="rId89" Type="http://schemas.openxmlformats.org/officeDocument/2006/relationships/externalLink" Target="externalLinks/externalLink84.xml"/><Relationship Id="rId112" Type="http://schemas.openxmlformats.org/officeDocument/2006/relationships/externalLink" Target="externalLinks/externalLink107.xml"/><Relationship Id="rId133" Type="http://schemas.openxmlformats.org/officeDocument/2006/relationships/externalLink" Target="externalLinks/externalLink128.xml"/><Relationship Id="rId154" Type="http://schemas.openxmlformats.org/officeDocument/2006/relationships/externalLink" Target="externalLinks/externalLink149.xml"/><Relationship Id="rId175" Type="http://schemas.openxmlformats.org/officeDocument/2006/relationships/externalLink" Target="externalLinks/externalLink170.xml"/><Relationship Id="rId16" Type="http://schemas.openxmlformats.org/officeDocument/2006/relationships/externalLink" Target="externalLinks/externalLink11.xml"/><Relationship Id="rId37" Type="http://schemas.openxmlformats.org/officeDocument/2006/relationships/externalLink" Target="externalLinks/externalLink32.xml"/><Relationship Id="rId58" Type="http://schemas.openxmlformats.org/officeDocument/2006/relationships/externalLink" Target="externalLinks/externalLink53.xml"/><Relationship Id="rId79" Type="http://schemas.openxmlformats.org/officeDocument/2006/relationships/externalLink" Target="externalLinks/externalLink74.xml"/><Relationship Id="rId102" Type="http://schemas.openxmlformats.org/officeDocument/2006/relationships/externalLink" Target="externalLinks/externalLink97.xml"/><Relationship Id="rId123" Type="http://schemas.openxmlformats.org/officeDocument/2006/relationships/externalLink" Target="externalLinks/externalLink118.xml"/><Relationship Id="rId144" Type="http://schemas.openxmlformats.org/officeDocument/2006/relationships/externalLink" Target="externalLinks/externalLink139.xml"/><Relationship Id="rId90" Type="http://schemas.openxmlformats.org/officeDocument/2006/relationships/externalLink" Target="externalLinks/externalLink85.xml"/><Relationship Id="rId165" Type="http://schemas.openxmlformats.org/officeDocument/2006/relationships/externalLink" Target="externalLinks/externalLink160.xml"/><Relationship Id="rId27" Type="http://schemas.openxmlformats.org/officeDocument/2006/relationships/externalLink" Target="externalLinks/externalLink22.xml"/><Relationship Id="rId48" Type="http://schemas.openxmlformats.org/officeDocument/2006/relationships/externalLink" Target="externalLinks/externalLink43.xml"/><Relationship Id="rId69" Type="http://schemas.openxmlformats.org/officeDocument/2006/relationships/externalLink" Target="externalLinks/externalLink64.xml"/><Relationship Id="rId113" Type="http://schemas.openxmlformats.org/officeDocument/2006/relationships/externalLink" Target="externalLinks/externalLink108.xml"/><Relationship Id="rId134" Type="http://schemas.openxmlformats.org/officeDocument/2006/relationships/externalLink" Target="externalLinks/externalLink129.xml"/><Relationship Id="rId80" Type="http://schemas.openxmlformats.org/officeDocument/2006/relationships/externalLink" Target="externalLinks/externalLink75.xml"/><Relationship Id="rId155" Type="http://schemas.openxmlformats.org/officeDocument/2006/relationships/externalLink" Target="externalLinks/externalLink150.xml"/><Relationship Id="rId176" Type="http://schemas.openxmlformats.org/officeDocument/2006/relationships/externalLink" Target="externalLinks/externalLink171.xml"/><Relationship Id="rId17" Type="http://schemas.openxmlformats.org/officeDocument/2006/relationships/externalLink" Target="externalLinks/externalLink12.xml"/><Relationship Id="rId38" Type="http://schemas.openxmlformats.org/officeDocument/2006/relationships/externalLink" Target="externalLinks/externalLink33.xml"/><Relationship Id="rId59" Type="http://schemas.openxmlformats.org/officeDocument/2006/relationships/externalLink" Target="externalLinks/externalLink54.xml"/><Relationship Id="rId103" Type="http://schemas.openxmlformats.org/officeDocument/2006/relationships/externalLink" Target="externalLinks/externalLink98.xml"/><Relationship Id="rId124" Type="http://schemas.openxmlformats.org/officeDocument/2006/relationships/externalLink" Target="externalLinks/externalLink119.xml"/><Relationship Id="rId70" Type="http://schemas.openxmlformats.org/officeDocument/2006/relationships/externalLink" Target="externalLinks/externalLink65.xml"/><Relationship Id="rId91" Type="http://schemas.openxmlformats.org/officeDocument/2006/relationships/externalLink" Target="externalLinks/externalLink86.xml"/><Relationship Id="rId145" Type="http://schemas.openxmlformats.org/officeDocument/2006/relationships/externalLink" Target="externalLinks/externalLink140.xml"/><Relationship Id="rId166" Type="http://schemas.openxmlformats.org/officeDocument/2006/relationships/externalLink" Target="externalLinks/externalLink16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1</xdr:col>
      <xdr:colOff>3573781</xdr:colOff>
      <xdr:row>1</xdr:row>
      <xdr:rowOff>1247775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407135CA-F6EE-348E-00D9-82C1CA5CC2D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84943"/>
        <a:stretch/>
      </xdr:blipFill>
      <xdr:spPr bwMode="auto">
        <a:xfrm>
          <a:off x="1" y="0"/>
          <a:ext cx="4023360" cy="15144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naledu-my.sharepoint.com/HP/Documentos/MSOFFICE/Excel/SIACE/EXCEL/PPTO98/JAGUA/JAGUA198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GCHAMO~1\AppData\Local\Temp\notes8A2D8B\Pc3\mis%20documentos\CHEC\ANALISIS%20precios%20%2020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nearp1\DATOS\HLOPEZA\CANTIDADES%20GERONA\Documents%20and%20Settings\swilches\Configuraci&#243;n%20local\Archivos%20temporales%20de%20Internet\OLK6\formulario%20base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blanco3\CONTRATO5\REAJUSTE%20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niversidadmag-my.sharepoint.com/Escritorio/amv%202011/a%20%20aaInformaci&#243;n%20GRUPO%204/A%20MInformes%20Mensuales/Informe%20de%20estado%20vial%20ene/aCCIDENTES%20DE%201995%20-%201996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naledu-my.sharepoint.com/C-001/c/WINDOWS/TEMP/MODELO-ACUEDUCTOXI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naledu-my.sharepoint.com/C-001/c/WINDOWS/TEMP/MODELOSANMARCOS-V8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AppData\Local\Temp\Archivos%20viejos%20del%20disco%20D\USERS\CD-PUBLI\Mantenimiento%202002-2003\Tres%20grupos\Pliego%20Norte\Estudio%20006188\S&#225;bana%20006188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AppData\Local\Temp\1761%20Gesti&#243;n%20Proyectos%20Acueducto%20Zona%20Norte\Proyectos\Plan%20de%20Infraestructura%202002\cantidades%20zona%20norte%20para%202002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naledu-my.sharepoint.com/Javier_or_compa/zulma/Fin/Anexos/PRESUPUESTOS-REV1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naledu-my.sharepoint.com/Asistente/c/Juan%20Diego/2004-17%20Puente%20El%20salado/Dise&#241;o/Memorias/Memoria%20de%20Conexiones/BARRA%20DE%20OJO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JTORRES\Mis%20documentos\Documents%20and%20Settings\LUZ%20MARY\Configuraci&#243;n%20local\Temp\hgg\0bra%20552\PPTO%20ADMINISTRATIVO%20137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resupuesto%20T\TIERRA%20BUENA%20FACTIBILIDAD%2010.09.2004%2040%20CASAS%20264%20APARTAMENTOS%20(CD%2015.09.2004)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AppData\Local\Temp\DOCUME~1\COMPAQ\CONFIG~1\Temp\Directorio%20temporal%202%20para%20INF-SEMANA-11.zip\Mis%20documentos\Trabajo\Trabajo%20MT\Tanque\Informe%2027052002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FE\AFEDatabase%20v52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Gian%20Carlos\Documents\Puente%20el%20Embrujo\Documents%20and%20Settings\Gerencia%20Financiera\Mis%20documentos\Cuadros%20Sr.%20Oscar\Flujo-07-11%20(Operacion%20Calenturitas)-VALORACION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supuesto%20Construcci&#243;n%20Puente%20Peatonal%20Manitas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microsoft.com/office/2006/relationships/xlExternalLinkPath/xlPathMissing" Target="PU-%20Caseta%20Planta%20Electrica-Palacio-CIVIL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naledu-my.sharepoint.com/Vias/natalia/PC%20VIEJO/D/Richi/Negocios/Cesar%20Villegas/An&#225;lisisAPU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microsoft.com/office/2006/relationships/xlExternalLinkPath/xlPathMissing" Target="PU-%20Caseta%20Planta%20Electrica-ELECTRICO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microsoft.com/office/2006/relationships/xlExternalLinkPath/xlPathMissing" Target="PU-%20Caseta%20Planta%20Electrica-Palacio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microsoft.com/office/2006/relationships/xlExternalLinkPath/xlPathMissing" Target="CANCHA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naledu-my.sharepoint.com/Asistente/c/Juan%20Diego/2004-17%20Puente%20El%20salado/Dise&#241;o/Memorias/Memoria%20de%20Conexiones/Memoria%20de%20Conexiones/14-01Placa%20de%20base%20mala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FE\Documents%20and%20Settings\RAUL%20ENDARA\My%20Documents\HLISA\LICITACI\1999\L-003-99\NEGOCIA\UNIT003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acardenas\AppData\Local\Microsoft\Windows\Temporary%20Internet%20Files\Content.IE5\PDFVV1JG\AFEDatabase%20v1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ngel%202006\PROCESOS_LIC_PAV_LOC\LICITACION_PPL_4_GRUPOS\PRESUPUESTOS_26_06_06\PRESUP_DEFINITIVOS_4G\PRESUP_PRECIOS_UNIFICADOS_OK\PRESUPUESTO%205-7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microsoft.com/office/2006/relationships/xlExternalLinkPath/xlPathMissing" Target="Capex%20Cash%20Flow%20v3%2013Nov06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GCHAMO~1\AppData\Local\Temp\notes8A2D8B\Users\Usuario\Google%20Drive\APU\presupuesto%20pintada%20alcaldia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Monteria\Mis%20im&#225;genes\documentos\PLANTA%20PUERTO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io\f\ZXPREPLIEGOS%20PUENTE%20ARMADA\PRESUP\ZPREPLIEGOS%20PUENTE%20ARMADA\OBRAS%20PUENTE%20ARMADA2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acardenas\AppData\Local\Microsoft\Windows\Temporary%20Internet%20Files\Content.IE5\PDFVV1JG\La%20Jagua%202009%20Budget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nearp1\DATOS\windows\TEMP\ADMINISTRATIVA\BAAN\lista%20de%20precios%20definitiva%20sep16-98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near16\d\Archivos%20viejos%20del%20disco%20D\Nuevos%20procesos\Proceso%20de%20Contrataci&#243;n%20009360\1-Elaboraci&#243;n%20Pliego\Formatos%20Elaboraci&#243;n%20Pliego\Cantidades%20de%20obra\Cantidades%20Zona%20Sur-Parras-Ajizal-Sabaneta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Familia%20Monsalvo%20D&#237;az\Equipo%20Anterior\Rossana\CONSULTORIA\2009\Insumos%202009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near55\DATOS\Documents%20and%20Settings\proyecto55\Mis%20documentos\PEDRAZ_AA_D_IN_01_A_5_Dise&#241;o%20Alcantarillado%20pob%20futura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unetas%20en%20el%20barrio%20la%20Granja\DNP\LETRINA1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GCHAMO~1\AppData\Local\Temp\notes8A2D8B\Pc3\mis%20documentos\Mauricio%20cardona\presupuestos\COSTOS%20UNITARIOS%20monacho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cordoba.gov.co/Mis%20documentos/CASA%20DE%20LA%20MUJER%202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lfuentes\AppData\Local\Temp\Rar$DI00.215\Calenturitas%202009%20budget-Meeting%2011-28-08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acardenas\AppData\Local\Microsoft\Windows\Temporary%20Internet%20Files\Content.IE5\PDFVV1JG\SEM23-00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jcampo\Local%20Settings\Temporary%20Internet%20Files\Content.Outlook\VPM0S3T2\Calenturitas\recvd\2007-10-30%20Recvd%20from%20CIP%20as%20the%20latest%20version\2153_Cal_Model%202_ecmod_11_ver21%2023-July-07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acardenas\AppData\Local\Microsoft\Windows\Temporary%20Internet%20Files\Content.IE5\PDFVV1JG\Sem17-01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naledu-my.sharepoint.com/ZCSERVER1/TECNICO/PLANMIN/PLANES/PLANSEM/2000/TRIMES02/SEM25-00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YECTO\C181\CANAL%20EL%20VIRREY\Modelaci&#243;n\pat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USB%20MARCOS\DOCUMENTOS%20EXCEL\My%20Documents\CONTRATOS%20VIGENTES\Malla%20Vial%20Distrital\CALLE%2080B\Mis%20documentos\INF.BIMENSUAL\INFORME%20BIMENSUAL%20JUL-AGO-2001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near81\D\Proyectos\EPM\ACTUALIZACI&#211;N%20AMALFI\1.%20VOLUMENES\Volumen%201.%20Informe%20general%20de%20dise&#241;o\ANEXOS\AMALFI_A_D_IN_03_A_2.1%20y%202.4%20DISE&#209;O%20HIDRAULICO%20DE%20LAS%20REDES%20DE%20ALCANTARILLADO%20COMBINADO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acardenas\AppData\Local\Microsoft\Windows\Temporary%20Internet%20Files\Content.IE5\PDFVV1JG\EST.V&#205;A%20CRITERIO%20TECNICO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FE\Nueva%20carpeta\LOM%20Calagua\FORECAST\Marzo03--06\Documents%20and%20Settings\Alfonso%20Lopez\Mis%20documentos\LA%20JAGUA\TEMPO\Alfonso\BUGJET_2005%20LJ%20REV%20ABRIL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FE\Documents%20and%20Settings\gespitia\Configuraci&#243;n%20local\Archivos%20temporales%20de%20Internet\OLK1E\PSM%20AFE%20Cost%20Control%2007-31-06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PTilston\Local%20Settings\Temporary%20Internet%20Files\OLK335\ARC_MINE%20PLANNING\BUDGET%202006\BUDGET%20OCT02\Base%20Datos%20C_Andes%20Bug06%20OCT03%20(version%201)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nearp1\DATOS\Documents%20and%20Settings\jramiret\Configuraci&#243;n%20local\Archivos%20temporales%20de%20Internet\OLK119\Formularios%20%20009350%20corr%20abril%20291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FE\Documents%20and%20Settings\Administrator\Desktop\2180_CAl%20&amp;%20CDJ%20Equipment\XL\EcMod\Option%2040_EX3600_789_LaJag\2153_Model%20100_LJ%20LOM_Ecmod_ver06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FE\DOCUME~1\jcampo\LOCALS~1\Temp\Temporary%20Directory%201%20for%202153_Cal_Model%202_ecmod_11_ver20%2023-July-07.zip\2153_Cal_Model%202_ecmod_11_ver20%2023-July-07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FE\Documents%20and%20Settings\rschmidt.CDJPRO\Local%20Settings\Temporary%20Internet%20Files\OLK1B4\CDJ%20Prodeco%20rail%20access%20Feb06%20ver1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niversidadmag-my.sharepoint.com/Pc1/E/AMV-3005-2005/ADMON%20GRUPO%203%202004%20-2005/PRESUPUESTOS/Analisis%20de%20Precios%20Unitarios%20ASTRID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acardenas\AppData\Local\Microsoft\Windows\Temporary%20Internet%20Files\Content.IE5\PDFVV1JG\Pincer18062004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naledu-my.sharepoint.com/Hp-alexander/Documentos/winnt/perfiles/Co80097831/Mis%20documentos/Formatos/Presupuesto%20Da&#241;os%20Interinstitucionales1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rchivos%20viejos%20del%20disco%20D\modelos\Formatos\FOR-205.%20%20Certificado%20venta%20pliegos.xlt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FE\DBWKF\Budget%20and%20Finance\2008%20Budget\Models\20070930%20Prodeco%20Calenturitas%20Valuation%20Model%20v6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FE\Documents%20and%20Settings\CPhillips\Cerrejon\Models\Financial%20Model\Draft%208\Financial%20Model%20No%205%20-%2022MTPA-%20Rev%2008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TRONCAL%2010\PRESUPUESTO\RECIBIDA\PRESUPUESTO\An&#225;lisis%20de%20precios%20unitarios\Datos%20b&#225;sicos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puestas%20Tico\Zona%20Bananera\Propuesta\PROPUESTA%20ZONA%20BANANERA%201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robles\Etapa%208B\Presup%20Robles%208B%20(sandoval)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microsoft.com/office/2006/relationships/xlExternalLinkPath/xlPathMissing" Target="domiciliariasURBANAS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naledu-my.sharepoint.com/Documents%20and%20Settings/lfuentes/Mis%20documentos/OBRAS%20CIVILES%20PRODECO%202004/mejoramiento%20y%20mantenimiento%20de%20vias/MANTENIMIENTO%20FUERZA%20TOTAL/Arreglo%20via%20LL-LJ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0838\nuevos%20tdr\01_TRABAJO\IDU_202\PRESUPUESTOS\ABRIL_18\Ppto%20de%20Obra%20INARE-IDU-202-05%20-%20Tramo%20Cra-15-19%20-Separador-%20v.16-04-07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acardenas\AppData\Local\Microsoft\Windows\Temporary%20Internet%20Files\Content.IE5\PDFVV1JG\Cortijo%20-%20Sincelejo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FE\TEMP\BUDGET%20FORM%202002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naledu-my.sharepoint.com/enrique/My%20Documents/geologia/costs%20and%20controls/Exploration%20Program%20Costs%20and%20meters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near9\d\PROYECTOS\CORANTIOQUIA\VENECIA\1.%20DIAGNOSTICO\ALCANTARILLADO\VENECI_AA_D_IN_01%20A%204.2%20RCH%20Alcantarillado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3\d\PROYECTOS\CARAMANTA\2.%20ANTEPROYECTO\ANEXOS%20AL%20INFORME\CARAMA_AA_D_IN_1_Anexo%20x.xx%20REDES%20DE%20DISTRIBUCI&#211;N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Monteria\Mis%20im&#225;genes\documentos\PAVSAS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etrina%20Unitarios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naledu-my.sharepoint.com/Users/Licitacion/AppData/Local/Temp/wz3961/ARCHIVOS%20FERSNO/A.P.U%20FRESNO%20HONDA.xlsx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naledu-my.sharepoint.com/Piii700/C/1581/Excel/Misc/equip%20database%20assumptions%20comparison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FE\Documents%20and%20Settings\jcampo\Configuraci&#243;n%20local\Archivos%20temporales%20de%20Internet\OLK43\Capital%20Costs%20-%20154016B%20Mine%20Study%20Option%203A%20-%20DRAFT%20REVISED%20(2)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nearpc8\d\PROYECTOS\BUENOS%20AIRES\DISE&#209;O\Dise&#241;o%20hidraulico%20de%20componentes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FE\Data\Work\Excel\Coal\Anglo%20View\MS%20Base%20Case%20intercor%20122701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Kacero\Configuraci&#243;n%20local\Archivos%20temporales%20de%20Internet\OLK61\2008%20Capital%20Budget%20v1%208-14-07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MANUEL%20RICARDO%20GOMEZ\I.D.U\KM%205%20V&#237;a%20la%20Calera\PROCESO%20PRECONTRACUTUAL\presupuestos\Construcci&#243;n\EJEMPLOS\Copia%20de%20PRESUPUESTO%20PUENTE%20TRANSVERSAL%2045%20-%20V.1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naledu-my.sharepoint.com/Servidor/f/C.701%20DISE&#209;OS%20IDU%20GRUPO%20G/09%20Productos%20de%20la%20Consultor&#237;a/701_SIN_ANALISIS_PRECIOS_UNITARIOS%20en%20proceso/APU_GRUPO_G-Base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RQUITECTO\Desktop\Presupuesto%20y%20A.P.U.s%20PARQUE%20Nelson%20Perez.xlsx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Mis%20documentos\Datos\K1\03%20Grupo%2005\02%20Dise&#241;os\01%20Ahorcado\02%20Memorias\02%20Hojas\Cantidades%20de%20Obra\02%20VILLAHERMOSA.Chalo\01%20Dis_AC_VH_021114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Informacion%20Comercial_Sucre\Sincelejo\Las%20Delicias%20-%20Sincelejo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near16\d\PROYECTOS\Segovia1\ANTEPROYECTO\Anclajes-segovia2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nearpc8\d\PROYECTOS\CORANTIOQUIA\Tarso\3.%20DISE&#209;O\ACUEDUCTO\cantidades%20de%20obra%20acto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naledu-my.sharepoint.com/Servidor/DATOS%20(F)/Documents%20and%20Settings/Administrador/Mis%20documentos/Mis%20archivos%20recibidos/APUS%20JUNIO%2015-04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FE\Documents%20and%20Settings\jcampo\Mis%20documentos\FINANCE\Models\Glencore%20Rail\Rail%20Model%20ver11%2024Mar06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niversidadmag-my.sharepoint.com/Escritorio/amv%202011/AMV%202011/PHRE/09%20INF_TRIMESTRAL%20_FINAL%20-%202011/INFORME%209_AMV_MAR-2011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naledu-my.sharepoint.com/Documents%20and%20Settings/pcastro/Mis%20documentos/PRESUPUESTO%20CAL%20A&#209;O%202006/PRESUPUESTO%202006%20VERSION_0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near10\PROYECTOS\RESIDENTE%20CONST%20SADEP\formularios\A.P.U.%20BASE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nearp1\DATOS\Estad.%20Da&#241;os\Rendimientos_Sur%2003-00(JC)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INVPROG\SIS-DA&#209;OS\Acueducto\2000\Sur\Rendimientos_Sur%2012-99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VILLA%20TAKOA\Presupuesto\APUS%20VILLA%20TAKOA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acardenas\AppData\Local\Microsoft\Windows\Temporary%20Internet%20Files\Content.IE5\PDFVV1JG\Estructura_APU_2011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naledu-my.sharepoint.com/2006/L-193-06%20DISE&#209;O%20Y%20FABRICACI&#211;N%20%20AMPLIACI&#211;N%20DE%20PLANTA%20-%20BUENAVENTURA%20INGS/Presupuesto/Rev0/Presupuesto%20L-193-06%20revC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acardenas\AppData\Local\Microsoft\Windows\Temporary%20Internet%20Files\Content.IE5\PDFVV1JG\precios2002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niversidadmag-my.sharepoint.com/Escritorio/amv%202011/Documents%20and%20Settings/Equipo_2/Escritorio/Necesidades%20de%20las%20V&#237;as%202010/Definitivos/Necesidades%20%20Lorica%20-%20Cove&#241;as%20(9004)%20Marzo%202010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Administrador\Configuraci&#243;n%20local\Archivos%20temporales%20de%20Internet\Content.IE5\EVZQXGNY\SISTEMA%20VIAL%20URBANO%20DEL%20RIO\ENTREGA\MEMORIAS\C&#225;lculoredes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naledu-my.sharepoint.com/Servidor/servidor/Dise&#241;os%20y%20Construcciones/An&#225;lisis%20de%20precios%20unitarios%20de%20Bajo%20Grande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microsoft.com/office/2006/relationships/xlExternalLinkPath/xlPathMissing" Target="MATRIZ%20PARA%20EL%20CALCULO%20DEL%20AIU%202009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jcampo\My%20Documents\FINANCE\Models\Equipment%20Selection\Newco%20scenario%20for%20mining%20equipment%20purchases%20v7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naledu-my.sharepoint.com/Teatreesvr/mineconsult/ActiveJobs/2180_CAl%20&amp;%20CDJ%20Equipment/XL/EcMod/Option%2030_EX3600_789/Option%2030_Mixed_EcMod_EX3600_5500_ver01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GCHAMO~1\AppData\Local\Temp\notes8A2D8B\Users\jmperez\Documents\TECNICA\DEPORTE%20Y%20RECREACION\02%20ESTANDARIZADO%20POLIDEPORTIVO\05%20HOJA%20CALCULO%20ESTANDARIZADO\PRESUPUESTO%20DEL%20POLIDEPORTIVO%20COMPLETO.xlsx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near12\sanear\PROYECTOS\EEPPM_225985\Dise&#241;o\GPZC_%20703\CAMBIO%20DI&#193;METRO\v3\COCACO_A_D_IN_01%20A%20Anteproyecto%20Alcantarillado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jcampo\Local%20Settings\Temporary%20Internet%20Files\OLK34\Macintosh%20HDUsers\darrenbowden\Data\Work%20OTML\2005_Budget\Model\Planning%20Model%20OTML%20Month%20CY05%20V2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FE\Documents%20and%20Settings\jcampo\Local%20Settings\Temporary%20Internet%20Files\OLK34\2297_Opt46_La%20Jag_MARC_Evaluation%20ver01-ADJUSTED%20SCHED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acardenas\AppData\Local\Microsoft\Windows\Temporary%20Internet%20Files\Content.IE5\PDFVV1JG\AFE-MOER%20Register%20(27)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acardenas\AppData\Local\Microsoft\Windows\Temporary%20Internet%20Files\Content.IE5\PDFVV1JG\PRESUPUESTO-BASE-2006%20(Guatemala)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naledu-my.sharepoint.com/LICITACI/BASE/PRESUPUESTO-BASE-2005%20(peru)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quipo9\d\Documents%20and%20Settings\Juan%20Carlos%20Garc&#237;a\Mis%20documentos\PRESUPUESTOS\PRESUPUESTO%20PARA%20ROCHA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FE\Mining\Admin\Template%20Models\Blank%20270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-063\c\WINDOWS\TEMP\RELACI~1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Kacero\Configuraci&#243;n%20local\Archivos%20temporales%20de%20Internet\OLK61\MIGUE\Flujo%20de%20Caja%20-%20Compras\FLUJO%2022222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naledu-my.sharepoint.com/Mapeco/mapeco_vol1.mapeco_ltda/USUARIOS/Licita/SUBTEC/CARMEN/TARIFA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acardenas\AppData\Local\Microsoft\Windows\Temporary%20Internet%20Files\Content.IE5\PDFVV1JG\FRESNO%20-%20HONDA.xlsx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orlando\PROPUESTA%20PUENTE%20BOLIVAR%20MURO%20EN%20CONCRETO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afigueroa.CYT\Configuraci&#243;n%20local\Archivos%20temporales%20de%20Internet\Content.IE5\KD8PUB8J\ModPptoOperaEquiposVerEyC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niversidadmag-my.sharepoint.com/Pc1/GRUPO%201/ADM%20VIAL%2003%20-%20CORDOBA/ESTADO%20DE%20RED/2103mar%20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nearp1\DATOS\Informes%20y%20tareas\Estad&#237;sticas%20Rendimientos\Sur\Rendimientos_Sur%20(EEPPM)%2001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niversidadmag-my.sharepoint.com/PACO/Doc.%20ASPIRE/ADMONVIAL%20H-V-05/PRESUPUESTOS/sector%203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jcampo\Local%20Settings\Temporary%20Internet%20Files\OLK34\portada%20nueva.xls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naledu-my.sharepoint.com/Users/usuario/Desktop/VARIOS/SAN%20LUIS/DEFINITIVOS/PRESUPUESTO%20VIA%20SAN%20LUIS%20modificado%20MARZO-10.xlsx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Monteria\Mis%20im&#225;genes\MSOFFICE\EXCEL\DEPORTE.XLS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acardenas\AppData\Local\Microsoft\Windows\Temporary%20Internet%20Files\Content.IE5\PDFVV1JG\Truck%20&amp;%20Rail%205mtpa.xls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sma\761\PRODUCTOS\E&amp;D\P127\Informes\Presupuestos\P127-PO-GE-002%20V1%20EN%20PROCESO.xls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rino\C\Documents%20and%20Settings\Hector%20Guerrero\Mis%20documentos\Licitaciones%20realizadas\Invias\INTER-Taraza-caucasia\DIFERGO\WINDOWS\TEMP\UNITARIOS.xls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naledu-my.sharepoint.com/E0992774a/PRECIOS/Constancita/HOJA%20DIARIA/HD%202003/Hoja%20Diaria%20Nueva.xls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jmeneses\Configuraci&#243;n%20local\Archivos%20temporales%20de%20Internet\OLK27\Fuel%20Cupo%20LJP.xls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FE\Corporate\Finance&amp;Admin\Botica\Annual%20Accounts\June%2000\Sponsors%20TB%20(BS)%20June%202000.xls" TargetMode="External"/></Relationships>
</file>

<file path=xl/externalLinks/_rels/externalLink1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acardenas\AppData\Local\Microsoft\Windows\Temporary%20Internet%20Files\Content.IE5\PDFVV1JG\MMH%20Consolidated%20TB.xls" TargetMode="External"/></Relationships>
</file>

<file path=xl/externalLinks/_rels/externalLink13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naledu-my.sharepoint.com/Servidor/Usuarios/Ingeniero/emartinez/medidores%20SANTA%20CECILIA.xls" TargetMode="External"/></Relationships>
</file>

<file path=xl/externalLinks/_rels/externalLink1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acardenas\AppData\Local\Microsoft\Windows\Temporary%20Internet%20Files\Content.IE5\PDFVV1JG\Flujo%20de%20caja2%20(3).xls" TargetMode="External"/></Relationships>
</file>

<file path=xl/externalLinks/_rels/externalLink1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aescorcia\Desktop\APU\APU%202011\APU%20CON%20PARTICULARES%20OPA.xlsx" TargetMode="External"/></Relationships>
</file>

<file path=xl/externalLinks/_rels/externalLink13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naledu-my.sharepoint.com/Archivos%20de%20Dise&#241;o%20Acero/19-01Conexion%20corte%20excentrica%20y%20tensi&#243;n%20(I-I).xls" TargetMode="External"/></Relationships>
</file>

<file path=xl/externalLinks/_rels/externalLink1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near16\d\PERSONALES\FERNANDO\CURSO%20PTAP\PARSHALL%20AMAGA.xls" TargetMode="External"/></Relationships>
</file>

<file path=xl/externalLinks/_rels/externalLink1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dbowden\My%20Documents\Prodeco%20Wk%20File\Budget%20and%20Finance\2008%20Budget\Models\20070920%20Prodeco%20La%20Jagua%20Valuation%20Model%20v4.xls" TargetMode="External"/></Relationships>
</file>

<file path=xl/externalLinks/_rels/externalLink14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naledu-my.sharepoint.com/PRODECO/CF%20sep17-06.xls" TargetMode="External"/></Relationships>
</file>

<file path=xl/externalLinks/_rels/externalLink1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FE\DOCUME~1\LDIEPPA\LOCALS~1\Temp\notes5D4CD5\FOrmato%20nec%20entto%202007.xls" TargetMode="External"/></Relationships>
</file>

<file path=xl/externalLinks/_rels/externalLink1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OPORTE.SECRETARIA\Downloads\Copia%20de%20APU_%20kz%20-MEDIA%20LUNA.xlsm" TargetMode="External"/></Relationships>
</file>

<file path=xl/externalLinks/_rels/externalLink1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io\f\MANTENIMIENTO%20RUTA%201001_MARZO%20DE%202008\Documents%20and%20Settings\PEDRO%20GARCIA%20REALPE\Mis%20documentos\AMV_G1_2006_TUMACO\Actas%20AMV_G1_Tumaco\a%20%20aaInformaci&#243;n" TargetMode="External"/></Relationships>
</file>

<file path=xl/externalLinks/_rels/externalLink1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FE\unzipped\ULANVA~6\ULAN%20valuation%20(3%20Nov%2000).xls" TargetMode="External"/></Relationships>
</file>

<file path=xl/externalLinks/_rels/externalLink1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FE\Corporate%20Finance\Projects\MINARA\Models\2007\MM%20LOM%20v2.56%20(180907)_GIAG%20Aug07%20forecast.xls" TargetMode="External"/></Relationships>
</file>

<file path=xl/externalLinks/_rels/externalLink1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FE\Data\capital\ARRIENDO%20PRODECO.xls" TargetMode="External"/></Relationships>
</file>

<file path=xl/externalLinks/_rels/externalLink1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FE\Budgets\Budget%202006\Returned%20Spreadsheets\CapitalBudget6MthsToDec05.xls" TargetMode="External"/></Relationships>
</file>

<file path=xl/externalLinks/_rels/externalLink1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ONO\Documentos\Consultorias\Presupuestos%20Basicos\Presupuesto%20Amparo%20-%20Portal\Electricas\APUS%20Y%20PRESUPUESTO%20REDES%20ELECTRICAS%20AMPARO%20GALLO.xlk" TargetMode="External"/></Relationships>
</file>

<file path=xl/externalLinks/_rels/externalLink15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niversidadmag-my.sharepoint.com/Escritorio/amv%202011/INFORMES%20ESPECIFICOS/ANALISIS%20DE%20APU/APU%202012/AMV%20GRUPO2-05/presupuestos/ajuste%20presupuestos/$%20PR20%20al%20PR23.XLS" TargetMode="External"/></Relationships>
</file>

<file path=xl/externalLinks/_rels/externalLink1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FE\Corporate\Finance&amp;Admin\Botica\Ex%20Robo\Steve%20Robinson\A%20backup%20disk\Management%20tools\Business%20frameworks\A%20framework%20for%20business%20analysis.xls" TargetMode="External"/></Relationships>
</file>

<file path=xl/externalLinks/_rels/externalLink1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ptilston\Local%20Settings\Temporary%20Internet%20Files\OLKE6\johnny\2297_Opt46_LaJagFleet_ver01-%20ADJUSTED%20SCHED.xls" TargetMode="External"/></Relationships>
</file>

<file path=xl/externalLinks/_rels/externalLink1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GCHAMO~1\AppData\Local\Temp\notes8A2D8B\SIMULACI&#211;NEDIFICIO.ok.xls" TargetMode="External"/></Relationships>
</file>

<file path=xl/externalLinks/_rels/externalLink1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blanco3\COMPARTIR\PLANOPERATIVO1754\INFORME\INFORME\Tablas%20y%20gr&#225;ficas%201750%2003-00.xls" TargetMode="External"/></Relationships>
</file>

<file path=xl/externalLinks/_rels/externalLink15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1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Monteria\Mis%20im&#225;genes\EXCEL\CONTRATO\ALCASAN1.XLS" TargetMode="External"/></Relationships>
</file>

<file path=xl/externalLinks/_rels/externalLink1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_85\compartida\Cofinanciacion\FICHAS%20Y%20FORMATOS\UNITARIOS%20GENERALES.xls" TargetMode="External"/></Relationships>
</file>

<file path=xl/externalLinks/_rels/externalLink1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FE\WINNT\Temporary%20Internet%20Files\OLK3\ANO%20TB-BS%20Dec%202000.xls" TargetMode="External"/></Relationships>
</file>

<file path=xl/externalLinks/_rels/externalLink1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naledu-my.sharepoint.com/Ambiental/D/ALO/Palos%20Verdes/CERRO%20MATOSO/Presupuesto/Presupuesto%20Definitivo.xls" TargetMode="External"/></Relationships>
</file>

<file path=xl/externalLinks/_rels/externalLink1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naledu-my.sharepoint.com/HP16768160492/Jairo%20Q/CERRO%20MATOSO%20SACRIFICIO/Copia%20de%20presupuesto%20final.xls" TargetMode="External"/></Relationships>
</file>

<file path=xl/externalLinks/_rels/externalLink1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nearp1\DATOS\WINNT\Profiles\mvelezs\Configuraci&#243;n%20local\Archivos%20temporales%20de%20Internet\OLK295\ConsolidadoSubcircuito1.xls" TargetMode="External"/></Relationships>
</file>

<file path=xl/externalLinks/_rels/externalLink1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lfuentes\Documents\OBRAS%20CIVILES%20PRODECO%202004\TREN\VIA%20MULAS%20PLJ\Version%20140109%20-%20Copy\Resumen%20costos%20acceso%20mulas%20y%20bascula%20para%20mulas%20provenientes%20de%20CDJ%20150109.xls" TargetMode="External"/></Relationships>
</file>

<file path=xl/externalLinks/_rels/externalLink1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GCHAMO~1\AppData\Local\Temp\notes8A2D8B\ANEXO%202\Users\ING~1.OSC\AppData\Local\Temp\Rar$DI01.853\Cantidades_750%20_Alta_Suelo%20AB.xlsx" TargetMode="External"/></Relationships>
</file>

<file path=xl/externalLinks/_rels/externalLink1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rino\C\Documents%20and%20Settings\Hector%20Guerrero\Mis%20documentos\Licitaciones%20realizadas\Invias\INTER-Taraza-caucasia\DIFERGO\WINDOWS\TEMP\Preobra\ModeloPresupuesto.xls" TargetMode="External"/></Relationships>
</file>

<file path=xl/externalLinks/_rels/externalLink1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GCHAMO~1\AppData\Local\Temp\notes8A2D8B\Mis%20Documentos\Licitaciones\LIC-2000\OFERTAS\noviciado%20la%20caba&#241;a\CANTIDADES-ZOFICIOS.xls" TargetMode="External"/></Relationships>
</file>

<file path=xl/externalLinks/_rels/externalLink1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Gian%20Carlos\Documents\Puente%20el%20Embrujo\Documents%20and%20Settings\dbowden\Local%20Settings\Temporary%20Internet%20Files\OLKA0\Flujo-07-11%20(Operacion%20Calenturitas)-VALORACION(2).xls" TargetMode="External"/></Relationships>
</file>

<file path=xl/externalLinks/_rels/externalLink1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AppData\Local\Temp\Documents%20and%20Settings\Administrador\Mis%20documentos\CHINO\PRESUPUESTOS\APU%20INVIAS%202.009%20MEDELL&#205;N.xls" TargetMode="External"/></Relationships>
</file>

<file path=xl/externalLinks/_rels/externalLink1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gia%20Esther\Aula%20Multiple%20Ayapel\ACTAS\COPIA%201\LIGIA\ALCANT.%20TUCHIN\PROP%20OSWALDO\unitarios%20.xls" TargetMode="External"/></Relationships>
</file>

<file path=xl/externalLinks/_rels/externalLink1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near89\DATOS\DATOS\CARABALLO\DISE&#209;O\Alternativa%202%20(FISSAS%20+%20ASAS)\Dise&#241;o%20hidr&#225;ulico%20de%20las%20redes%20de%20agua%20residual%20para%20ASAS%20FINAL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J"/>
      <sheetName val="Gráfico1"/>
      <sheetName val="MD"/>
      <sheetName val="AXD"/>
      <sheetName val="MI"/>
      <sheetName val="JAGUA198"/>
      <sheetName val="Dólar"/>
      <sheetName val="Gastos"/>
      <sheetName val="dts"/>
      <sheetName val="ctb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 (2)"/>
      <sheetName val="ITEM"/>
      <sheetName val="INSUMOS"/>
      <sheetName val="MO"/>
      <sheetName val="Hoja1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</sheetNames>
    <sheetDataSet>
      <sheetData sheetId="0" refreshError="1">
        <row r="5">
          <cell r="E5" t="str">
            <v>CANTIDAD</v>
          </cell>
        </row>
        <row r="11">
          <cell r="E11">
            <v>2.73</v>
          </cell>
        </row>
        <row r="13">
          <cell r="E13">
            <v>1</v>
          </cell>
        </row>
        <row r="19">
          <cell r="E19">
            <v>0.78</v>
          </cell>
        </row>
        <row r="21">
          <cell r="E21">
            <v>1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37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3</v>
          </cell>
        </row>
        <row r="85">
          <cell r="E85">
            <v>6</v>
          </cell>
        </row>
        <row r="89">
          <cell r="E89">
            <v>4.72</v>
          </cell>
        </row>
        <row r="99">
          <cell r="E99">
            <v>1.82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14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1">
          <cell r="E481">
            <v>0</v>
          </cell>
        </row>
        <row r="482">
          <cell r="E482">
            <v>4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1" refreshError="1">
        <row r="5">
          <cell r="E5" t="str">
            <v>CANTIDAD</v>
          </cell>
        </row>
        <row r="11">
          <cell r="E11">
            <v>2.36</v>
          </cell>
        </row>
        <row r="13">
          <cell r="E13">
            <v>2</v>
          </cell>
        </row>
        <row r="15">
          <cell r="E15">
            <v>6</v>
          </cell>
        </row>
        <row r="19">
          <cell r="E19">
            <v>1</v>
          </cell>
        </row>
        <row r="21">
          <cell r="E21">
            <v>1</v>
          </cell>
        </row>
        <row r="23">
          <cell r="E23">
            <v>1</v>
          </cell>
        </row>
        <row r="25">
          <cell r="E25">
            <v>4.6399999999999997</v>
          </cell>
        </row>
        <row r="27">
          <cell r="E27">
            <v>11</v>
          </cell>
        </row>
        <row r="29">
          <cell r="E29">
            <v>6.5</v>
          </cell>
        </row>
        <row r="31">
          <cell r="E31">
            <v>2</v>
          </cell>
        </row>
        <row r="35">
          <cell r="E35">
            <v>27</v>
          </cell>
        </row>
        <row r="37">
          <cell r="E37">
            <v>2</v>
          </cell>
        </row>
        <row r="39">
          <cell r="E39">
            <v>48.47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1">
          <cell r="E61">
            <v>7.32</v>
          </cell>
        </row>
        <row r="63">
          <cell r="E63">
            <v>4</v>
          </cell>
        </row>
        <row r="65">
          <cell r="E65">
            <v>4.5599999999999996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10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1">
          <cell r="E101">
            <v>2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41">
          <cell r="E141">
            <v>98</v>
          </cell>
        </row>
        <row r="143">
          <cell r="E143">
            <v>310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3">
          <cell r="E213">
            <v>4</v>
          </cell>
        </row>
        <row r="217">
          <cell r="E217">
            <v>2</v>
          </cell>
        </row>
        <row r="219">
          <cell r="E219">
            <v>2</v>
          </cell>
        </row>
        <row r="225">
          <cell r="E225">
            <v>2</v>
          </cell>
        </row>
        <row r="233">
          <cell r="E233">
            <v>2</v>
          </cell>
        </row>
        <row r="263">
          <cell r="E263">
            <v>1</v>
          </cell>
        </row>
        <row r="267">
          <cell r="E267">
            <v>3</v>
          </cell>
        </row>
        <row r="269">
          <cell r="E269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12">
          <cell r="E312">
            <v>2</v>
          </cell>
        </row>
        <row r="318">
          <cell r="E318">
            <v>4</v>
          </cell>
        </row>
        <row r="320">
          <cell r="E320">
            <v>2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358">
          <cell r="E358">
            <v>1</v>
          </cell>
        </row>
        <row r="364">
          <cell r="E364">
            <v>1</v>
          </cell>
        </row>
        <row r="368">
          <cell r="E368">
            <v>1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04">
          <cell r="E40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11</v>
          </cell>
        </row>
        <row r="432">
          <cell r="E432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2" refreshError="1">
        <row r="5">
          <cell r="E5" t="str">
            <v>CANTIDAD</v>
          </cell>
        </row>
        <row r="11">
          <cell r="E11">
            <v>10.119999999999999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1.08</v>
          </cell>
        </row>
        <row r="21">
          <cell r="E21">
            <v>1</v>
          </cell>
        </row>
        <row r="23">
          <cell r="E23">
            <v>1</v>
          </cell>
        </row>
        <row r="25">
          <cell r="E25">
            <v>4.6399999999999997</v>
          </cell>
        </row>
        <row r="27">
          <cell r="E27">
            <v>11</v>
          </cell>
        </row>
        <row r="29">
          <cell r="E29">
            <v>6.5</v>
          </cell>
        </row>
        <row r="31">
          <cell r="E31">
            <v>2</v>
          </cell>
        </row>
        <row r="35">
          <cell r="E35">
            <v>94.1</v>
          </cell>
        </row>
        <row r="37">
          <cell r="E37">
            <v>2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13.5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01">
          <cell r="E101">
            <v>1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41">
          <cell r="E141">
            <v>98</v>
          </cell>
        </row>
        <row r="143">
          <cell r="E143">
            <v>310</v>
          </cell>
        </row>
        <row r="153">
          <cell r="E153">
            <v>11.5</v>
          </cell>
        </row>
        <row r="155">
          <cell r="E155">
            <v>15</v>
          </cell>
        </row>
        <row r="157">
          <cell r="E157">
            <v>19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13</v>
          </cell>
        </row>
        <row r="171">
          <cell r="E171">
            <v>24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3">
          <cell r="E193">
            <v>4</v>
          </cell>
        </row>
        <row r="195">
          <cell r="E195">
            <v>4</v>
          </cell>
        </row>
        <row r="197">
          <cell r="E197">
            <v>4</v>
          </cell>
        </row>
        <row r="209">
          <cell r="E209">
            <v>6</v>
          </cell>
        </row>
        <row r="211">
          <cell r="E211">
            <v>4</v>
          </cell>
        </row>
        <row r="213">
          <cell r="E213">
            <v>2</v>
          </cell>
        </row>
        <row r="217">
          <cell r="E217">
            <v>2</v>
          </cell>
        </row>
        <row r="219">
          <cell r="E219">
            <v>4</v>
          </cell>
        </row>
        <row r="225">
          <cell r="E225">
            <v>2</v>
          </cell>
        </row>
        <row r="233">
          <cell r="E233">
            <v>2</v>
          </cell>
        </row>
        <row r="263">
          <cell r="E263">
            <v>1</v>
          </cell>
        </row>
        <row r="267">
          <cell r="E267">
            <v>3</v>
          </cell>
        </row>
        <row r="269">
          <cell r="E269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312">
          <cell r="E312">
            <v>2</v>
          </cell>
        </row>
        <row r="318">
          <cell r="E318">
            <v>4</v>
          </cell>
        </row>
        <row r="320">
          <cell r="E320">
            <v>2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358">
          <cell r="E358">
            <v>1</v>
          </cell>
        </row>
        <row r="364">
          <cell r="E364">
            <v>1</v>
          </cell>
        </row>
        <row r="368">
          <cell r="E368">
            <v>1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04">
          <cell r="E404">
            <v>1</v>
          </cell>
        </row>
        <row r="406">
          <cell r="E406">
            <v>2</v>
          </cell>
        </row>
        <row r="422">
          <cell r="E422">
            <v>426</v>
          </cell>
        </row>
        <row r="424">
          <cell r="E424">
            <v>4</v>
          </cell>
        </row>
        <row r="432">
          <cell r="E432">
            <v>1</v>
          </cell>
        </row>
        <row r="434">
          <cell r="E434">
            <v>2</v>
          </cell>
        </row>
        <row r="450">
          <cell r="E450">
            <v>318</v>
          </cell>
        </row>
        <row r="452">
          <cell r="E452">
            <v>951.3</v>
          </cell>
        </row>
        <row r="454">
          <cell r="E454">
            <v>318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25">
          <cell r="E25">
            <v>4.6399999999999997</v>
          </cell>
        </row>
        <row r="27">
          <cell r="E27">
            <v>11</v>
          </cell>
        </row>
        <row r="29">
          <cell r="E29">
            <v>6.5</v>
          </cell>
        </row>
        <row r="31">
          <cell r="E31">
            <v>2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41">
          <cell r="E141">
            <v>98</v>
          </cell>
        </row>
        <row r="143">
          <cell r="E143">
            <v>310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19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10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3">
          <cell r="E193">
            <v>4</v>
          </cell>
        </row>
        <row r="195">
          <cell r="E195">
            <v>4</v>
          </cell>
        </row>
        <row r="197">
          <cell r="E197">
            <v>4</v>
          </cell>
        </row>
        <row r="209">
          <cell r="E209">
            <v>2</v>
          </cell>
        </row>
        <row r="211">
          <cell r="E211">
            <v>4</v>
          </cell>
        </row>
        <row r="213">
          <cell r="E213">
            <v>2</v>
          </cell>
        </row>
        <row r="217">
          <cell r="E217">
            <v>2</v>
          </cell>
        </row>
        <row r="219">
          <cell r="E219">
            <v>4</v>
          </cell>
        </row>
        <row r="225">
          <cell r="E225">
            <v>2</v>
          </cell>
        </row>
        <row r="233">
          <cell r="E233">
            <v>2</v>
          </cell>
        </row>
        <row r="263">
          <cell r="E263">
            <v>1</v>
          </cell>
        </row>
        <row r="267">
          <cell r="E267">
            <v>3</v>
          </cell>
        </row>
        <row r="269">
          <cell r="E269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312">
          <cell r="E312">
            <v>2</v>
          </cell>
        </row>
        <row r="318">
          <cell r="E318">
            <v>4</v>
          </cell>
        </row>
        <row r="320">
          <cell r="E320">
            <v>2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358">
          <cell r="E358">
            <v>1</v>
          </cell>
        </row>
        <row r="364">
          <cell r="E364">
            <v>1</v>
          </cell>
        </row>
        <row r="368">
          <cell r="E368">
            <v>1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04">
          <cell r="E404">
            <v>1</v>
          </cell>
        </row>
        <row r="406">
          <cell r="E406">
            <v>2</v>
          </cell>
        </row>
        <row r="422">
          <cell r="E422">
            <v>165</v>
          </cell>
        </row>
        <row r="424">
          <cell r="E424">
            <v>9</v>
          </cell>
        </row>
        <row r="432">
          <cell r="E432">
            <v>1</v>
          </cell>
        </row>
        <row r="434">
          <cell r="E434">
            <v>2</v>
          </cell>
        </row>
        <row r="450">
          <cell r="E450">
            <v>3438.1</v>
          </cell>
        </row>
        <row r="452">
          <cell r="E452">
            <v>167.4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5">
          <cell r="E15">
            <v>6</v>
          </cell>
        </row>
        <row r="19">
          <cell r="E19">
            <v>3.37</v>
          </cell>
        </row>
        <row r="21">
          <cell r="E21">
            <v>2</v>
          </cell>
        </row>
        <row r="23">
          <cell r="E23">
            <v>2</v>
          </cell>
        </row>
        <row r="25">
          <cell r="E25">
            <v>4.6399999999999997</v>
          </cell>
        </row>
        <row r="27">
          <cell r="E27">
            <v>11</v>
          </cell>
        </row>
        <row r="29">
          <cell r="E29">
            <v>6.5</v>
          </cell>
        </row>
        <row r="31">
          <cell r="E31">
            <v>2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3">
          <cell r="E63">
            <v>2</v>
          </cell>
        </row>
        <row r="65">
          <cell r="E65">
            <v>42.12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41">
          <cell r="E141">
            <v>98</v>
          </cell>
        </row>
        <row r="143">
          <cell r="E143">
            <v>310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3">
          <cell r="E213">
            <v>4</v>
          </cell>
        </row>
        <row r="217">
          <cell r="E217">
            <v>2</v>
          </cell>
        </row>
        <row r="219">
          <cell r="E219">
            <v>2</v>
          </cell>
        </row>
        <row r="225">
          <cell r="E225">
            <v>2</v>
          </cell>
        </row>
        <row r="233">
          <cell r="E233">
            <v>2</v>
          </cell>
        </row>
        <row r="263">
          <cell r="E263">
            <v>1</v>
          </cell>
        </row>
        <row r="267">
          <cell r="E267">
            <v>3</v>
          </cell>
        </row>
        <row r="269">
          <cell r="E269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12">
          <cell r="E312">
            <v>2</v>
          </cell>
        </row>
        <row r="318">
          <cell r="E318">
            <v>4</v>
          </cell>
        </row>
        <row r="320">
          <cell r="E320">
            <v>2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358">
          <cell r="E358">
            <v>1</v>
          </cell>
        </row>
        <row r="364">
          <cell r="E364">
            <v>1</v>
          </cell>
        </row>
        <row r="368">
          <cell r="E368">
            <v>1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04">
          <cell r="E40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2">
          <cell r="E432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3">
          <cell r="E153">
            <v>6</v>
          </cell>
        </row>
        <row r="155">
          <cell r="E155">
            <v>21.7</v>
          </cell>
        </row>
        <row r="157">
          <cell r="E157">
            <v>3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7" refreshError="1">
        <row r="5">
          <cell r="E5" t="str">
            <v>CANTIDAD</v>
          </cell>
        </row>
        <row r="11">
          <cell r="E11">
            <v>22.94</v>
          </cell>
        </row>
        <row r="13">
          <cell r="E13">
            <v>2</v>
          </cell>
        </row>
        <row r="15">
          <cell r="E15">
            <v>6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25">
          <cell r="E25">
            <v>4.6399999999999997</v>
          </cell>
        </row>
        <row r="27">
          <cell r="E27">
            <v>11</v>
          </cell>
        </row>
        <row r="29">
          <cell r="E29">
            <v>6.5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69">
          <cell r="E69">
            <v>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1">
          <cell r="E101">
            <v>2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41">
          <cell r="E141">
            <v>98</v>
          </cell>
        </row>
        <row r="143">
          <cell r="E143">
            <v>310</v>
          </cell>
        </row>
        <row r="153">
          <cell r="E153">
            <v>11.5</v>
          </cell>
        </row>
        <row r="155">
          <cell r="E155">
            <v>15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13</v>
          </cell>
        </row>
        <row r="171">
          <cell r="E171">
            <v>24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3">
          <cell r="E193">
            <v>4</v>
          </cell>
        </row>
        <row r="195">
          <cell r="E195">
            <v>4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4</v>
          </cell>
        </row>
        <row r="213">
          <cell r="E213">
            <v>4</v>
          </cell>
        </row>
        <row r="217">
          <cell r="E217">
            <v>2</v>
          </cell>
        </row>
        <row r="219">
          <cell r="E219">
            <v>2</v>
          </cell>
        </row>
        <row r="225">
          <cell r="E225">
            <v>2</v>
          </cell>
        </row>
        <row r="233">
          <cell r="E233">
            <v>2</v>
          </cell>
        </row>
        <row r="263">
          <cell r="E263">
            <v>1</v>
          </cell>
        </row>
        <row r="267">
          <cell r="E267">
            <v>3</v>
          </cell>
        </row>
        <row r="269">
          <cell r="E269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12">
          <cell r="E312">
            <v>2</v>
          </cell>
        </row>
        <row r="318">
          <cell r="E318">
            <v>4</v>
          </cell>
        </row>
        <row r="320">
          <cell r="E320">
            <v>2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358">
          <cell r="E358">
            <v>1</v>
          </cell>
        </row>
        <row r="364">
          <cell r="E364">
            <v>1</v>
          </cell>
        </row>
        <row r="368">
          <cell r="E368">
            <v>1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04">
          <cell r="E404">
            <v>1</v>
          </cell>
        </row>
        <row r="406">
          <cell r="E406">
            <v>2</v>
          </cell>
        </row>
        <row r="422">
          <cell r="E422">
            <v>426</v>
          </cell>
        </row>
        <row r="424">
          <cell r="E424">
            <v>4</v>
          </cell>
        </row>
        <row r="432">
          <cell r="E432">
            <v>1</v>
          </cell>
        </row>
        <row r="434">
          <cell r="E434">
            <v>2</v>
          </cell>
        </row>
        <row r="450">
          <cell r="E450">
            <v>1723.2</v>
          </cell>
        </row>
        <row r="452">
          <cell r="E452">
            <v>951.3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25">
          <cell r="E25">
            <v>4.6399999999999997</v>
          </cell>
        </row>
        <row r="27">
          <cell r="E27">
            <v>11</v>
          </cell>
        </row>
        <row r="29">
          <cell r="E29">
            <v>6.5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41">
          <cell r="E141">
            <v>98</v>
          </cell>
        </row>
        <row r="143">
          <cell r="E143">
            <v>310</v>
          </cell>
        </row>
        <row r="153">
          <cell r="E153">
            <v>3</v>
          </cell>
        </row>
        <row r="155">
          <cell r="E155">
            <v>15</v>
          </cell>
        </row>
        <row r="157">
          <cell r="E157">
            <v>19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10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3">
          <cell r="E193">
            <v>4</v>
          </cell>
        </row>
        <row r="195">
          <cell r="E195">
            <v>4</v>
          </cell>
        </row>
        <row r="197">
          <cell r="E197">
            <v>4</v>
          </cell>
        </row>
        <row r="209">
          <cell r="E209">
            <v>2</v>
          </cell>
        </row>
        <row r="211">
          <cell r="E211">
            <v>4</v>
          </cell>
        </row>
        <row r="213">
          <cell r="E213">
            <v>2</v>
          </cell>
        </row>
        <row r="217">
          <cell r="E217">
            <v>2</v>
          </cell>
        </row>
        <row r="219">
          <cell r="E219">
            <v>4</v>
          </cell>
        </row>
        <row r="225">
          <cell r="E225">
            <v>2</v>
          </cell>
        </row>
        <row r="233">
          <cell r="E233">
            <v>2</v>
          </cell>
        </row>
        <row r="263">
          <cell r="E263">
            <v>1</v>
          </cell>
        </row>
        <row r="267">
          <cell r="E267">
            <v>3</v>
          </cell>
        </row>
        <row r="269">
          <cell r="E269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312">
          <cell r="E312">
            <v>2</v>
          </cell>
        </row>
        <row r="318">
          <cell r="E318">
            <v>4</v>
          </cell>
        </row>
        <row r="320">
          <cell r="E320">
            <v>2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358">
          <cell r="E358">
            <v>1</v>
          </cell>
        </row>
        <row r="364">
          <cell r="E364">
            <v>1</v>
          </cell>
        </row>
        <row r="368">
          <cell r="E368">
            <v>1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04">
          <cell r="E404">
            <v>1</v>
          </cell>
        </row>
        <row r="406">
          <cell r="E406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32">
          <cell r="E432">
            <v>1</v>
          </cell>
        </row>
        <row r="434">
          <cell r="E434">
            <v>2</v>
          </cell>
        </row>
        <row r="450">
          <cell r="E450">
            <v>3438.1</v>
          </cell>
        </row>
        <row r="452">
          <cell r="E452">
            <v>167.4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9" refreshError="1">
        <row r="5">
          <cell r="E5" t="str">
            <v>CANTIDAD</v>
          </cell>
        </row>
        <row r="11">
          <cell r="E11">
            <v>24.25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2.86</v>
          </cell>
        </row>
        <row r="21">
          <cell r="E21">
            <v>2</v>
          </cell>
        </row>
        <row r="23">
          <cell r="E23">
            <v>2</v>
          </cell>
        </row>
        <row r="25">
          <cell r="E25">
            <v>4.6399999999999997</v>
          </cell>
        </row>
        <row r="27">
          <cell r="E27">
            <v>11</v>
          </cell>
        </row>
        <row r="29">
          <cell r="E29">
            <v>6.5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41">
          <cell r="E141">
            <v>98</v>
          </cell>
        </row>
        <row r="143">
          <cell r="E143">
            <v>310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4</v>
          </cell>
        </row>
        <row r="209">
          <cell r="E209">
            <v>2</v>
          </cell>
        </row>
        <row r="211">
          <cell r="E211">
            <v>2</v>
          </cell>
        </row>
        <row r="213">
          <cell r="E213">
            <v>4</v>
          </cell>
        </row>
        <row r="217">
          <cell r="E217">
            <v>2</v>
          </cell>
        </row>
        <row r="219">
          <cell r="E219">
            <v>2</v>
          </cell>
        </row>
        <row r="225">
          <cell r="E225">
            <v>2</v>
          </cell>
        </row>
        <row r="233">
          <cell r="E233">
            <v>2</v>
          </cell>
        </row>
        <row r="263">
          <cell r="E263">
            <v>1</v>
          </cell>
        </row>
        <row r="267">
          <cell r="E267">
            <v>3</v>
          </cell>
        </row>
        <row r="269">
          <cell r="E269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12">
          <cell r="E312">
            <v>2</v>
          </cell>
        </row>
        <row r="318">
          <cell r="E318">
            <v>4</v>
          </cell>
        </row>
        <row r="320">
          <cell r="E320">
            <v>2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358">
          <cell r="E358">
            <v>1</v>
          </cell>
        </row>
        <row r="364">
          <cell r="E364">
            <v>1</v>
          </cell>
        </row>
        <row r="368">
          <cell r="E368">
            <v>1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04">
          <cell r="E404">
            <v>1</v>
          </cell>
        </row>
        <row r="406">
          <cell r="E406">
            <v>2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34">
          <cell r="E434">
            <v>2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1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rte (6)"/>
      <sheetName val="Corte (5)"/>
      <sheetName val="Corte (4)"/>
      <sheetName val="Corte (3)"/>
      <sheetName val="Corte (2)"/>
      <sheetName val="Corte (1)"/>
      <sheetName val="Corte"/>
      <sheetName val="pagos"/>
      <sheetName val="%EJECUTADO"/>
      <sheetName val="RESUMENREAJUSTES"/>
      <sheetName val="REAJUSTESACTA1PROVI"/>
      <sheetName val="REAJUSTE DEFINITACTA1"/>
      <sheetName val="REAJUSTESDEFINITACTAS2 (2)"/>
      <sheetName val="REAJUSTESDEFINITIVOSACTA3"/>
      <sheetName val="REAJUSTESDEFINITIVOSACTA4"/>
      <sheetName val="REAJUSTESDEFINITIVOSACTA5"/>
      <sheetName val="Hoja2"/>
      <sheetName val="Hoja1"/>
      <sheetName val="Gráfico6"/>
      <sheetName val="Valores"/>
      <sheetName val="Grafico"/>
      <sheetName val="Módulo1"/>
      <sheetName val="REAJUSTESDEFINITACTAS3"/>
      <sheetName val="REAJUSTESDEFINITACTAS4"/>
      <sheetName val="REAJUSTESDEFINITACTAS5"/>
      <sheetName val="BASE"/>
      <sheetName val="Corte_(6)"/>
      <sheetName val="Corte_(5)"/>
      <sheetName val="Corte_(4)"/>
      <sheetName val="Corte_(3)"/>
      <sheetName val="Corte_(2)"/>
      <sheetName val="Corte_(1)"/>
      <sheetName val="REAJUSTE_DEFINITACTA1"/>
      <sheetName val="REAJUSTESDEFINITACTAS2_(2)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nterc.tapones"/>
      <sheetName val="Interc.válv."/>
      <sheetName val="Varios."/>
      <sheetName val="Acum"/>
      <sheetName val="REAJ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Datos"/>
      <sheetName val="\a  aaInformación GRUPO 4\A MIn"/>
      <sheetName val="aCCIDENTES DE 1995 - 1996.xls"/>
      <sheetName val="\\Escritorio\amv 2011\a  aaInfo"/>
      <sheetName val="aCCIDENTES%20DE%201995%20-%2019"/>
      <sheetName val="\Users\avargase\AppData\Local\M"/>
      <sheetName val="\Mini HP Enero 2015\Proyectos i"/>
      <sheetName val="CONT_ADI"/>
      <sheetName val="items"/>
      <sheetName val="\C\Users\avargase\AppData\Local"/>
      <sheetName val="\Volumes\USB PIOLIN\Escritorio\"/>
      <sheetName val="\AMV _ no borrar\PRESUPUESTOS\a"/>
      <sheetName val="\I\AMV _ no borrar\PRESUPUESTOS"/>
      <sheetName val="\Users\HP\AppData\Local\Microso"/>
      <sheetName val="\A\a  aaInformación GRUPO 4\A M"/>
      <sheetName val="ACTA DE MODIFICACION  (2)"/>
      <sheetName val="INDICMICROEMP"/>
      <sheetName val="#¡REF"/>
      <sheetName val="SUB APU"/>
      <sheetName val="MATERIALES"/>
      <sheetName val="Datos Básicos"/>
      <sheetName val="SALARIOS"/>
      <sheetName val="Informacion"/>
      <sheetName val="Informe"/>
      <sheetName val="Seguim-16"/>
      <sheetName val="INV"/>
      <sheetName val="AASHTO"/>
      <sheetName val="PESOS"/>
      <sheetName val="Formulario N° 4"/>
      <sheetName val="EQUIPO"/>
      <sheetName val="Base Muestras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Giovanni\administracion vial\"/>
      <sheetName val="\MONTO AGOTABLE 2010\a  aaInfor"/>
      <sheetName val="\G\I\AMV _ no borrar\PRESUPUEST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ACTA_DE_MODIFICACION__(2)3"/>
      <sheetName val="\a__aaInformación_GRUPO_4\A_MI3"/>
      <sheetName val="Datos_Básicos2"/>
      <sheetName val="SUB_APU2"/>
      <sheetName val="Base_Muestras"/>
      <sheetName val="Formulario_N°_4"/>
      <sheetName val="CANT OBRA"/>
      <sheetName val="\Users\ANDRES FELIPE MUÑOZ\Down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#REF"/>
      <sheetName val="PR 1"/>
      <sheetName val="\Users\USUARIO\Downloads\a  aaI"/>
      <sheetName val="Hoja1 (2)"/>
      <sheetName val="Hoja1 (3)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precios-básicos2002"/>
      <sheetName val="APUs"/>
      <sheetName val="SEGUIM Y REPROG MES 1 (2)"/>
      <sheetName val="_a  aaInformación GRUPO 4_A MIn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aCCIDENTES_DE_1995_-_199637"/>
      <sheetName val="aCCIDENTES_DE_1995_-_1996_xls14"/>
      <sheetName val="SUB_APU3"/>
      <sheetName val="Datos_Básicos3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Hoja2"/>
      <sheetName val="LISTADO "/>
      <sheetName val="M.O."/>
      <sheetName val="\Users\LENOVO\Downloads\a  aaIn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MAT"/>
      <sheetName val="HER"/>
      <sheetName val="PER"/>
      <sheetName val="TRANS"/>
      <sheetName val="\E\a  aaInformación GRUPO 4\A M"/>
      <sheetName val="HISTORICOS FUEL OIL EXP"/>
      <sheetName val="_a__aaInformación_GRUPO_4_A_MIn"/>
      <sheetName val="_a__aaInformación_GRUPO_4_A_MI1"/>
      <sheetName val="_a__aaInformación_GRUPO_4_A_MI2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\Nuevos APU Córdoba\a  aaInform"/>
      <sheetName val="\E\Nuevos APU Córdoba\a  aaInfo"/>
      <sheetName val="\Users\JoseGabriel\Documents\Mi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_aCCIDENTES_DE_1995___1996_xl_7"/>
      <sheetName val="//ccefici"/>
      <sheetName val="_aCCIDENTES_DE_1995___1996_xl_2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_aCCIDENTES_DE_1995___1996_xl_3"/>
      <sheetName val="_aCCIDENTES_DE_1995___1996_xl_4"/>
      <sheetName val="_aCCIDENTES_DE_1995___1996_xl_5"/>
      <sheetName val="_aCCIDENTES_DE_1995___1996_xl_6"/>
      <sheetName val="_aCCIDENTES_DE_1995___1996_xl_8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EQUIPOS"/>
      <sheetName val="MANO DE OBRA"/>
      <sheetName val="TRANSPORTE"/>
      <sheetName val="//d.docs.live.net/a  aaInformac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aactividad"/>
      <sheetName val="ESTADO VÍA-CRIT.TECNICO"/>
      <sheetName val="ACTA No.1 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_aCCIDENTES_DE_1995___1996_xl_9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3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4"/>
      <sheetName val="INT 17"/>
      <sheetName val="INT 18"/>
      <sheetName val="AIU"/>
      <sheetName val="G.G"/>
      <sheetName val="PU (2)"/>
      <sheetName val="COSTOS UNITARIOS"/>
      <sheetName val="CA-2909"/>
      <sheetName val="\C\A\a  aaInformación GRUPO 4\A"/>
      <sheetName val="\E\Documents and Settings\Pe"/>
      <sheetName val="\C\E\Documents and Setting"/>
      <sheetName val="\G\a  aaInformación GRUPO 4\A M"/>
      <sheetName val="\C\G\a  aaInformación GRUPO 4\A"/>
      <sheetName val="\C\K\a  aaInformación GRUPO 4\A"/>
      <sheetName val="\C\E\a  aaInformación GRUPO 4\A"/>
      <sheetName val="_aCCIDENTES_DE_1995___1996_x_10"/>
      <sheetName val="_aCCIDENTES_DE_1995___1996_x_11"/>
      <sheetName val="\\Escritorio\amv_2011\a__aaInfo"/>
      <sheetName val="[aCCIDENTES_DE_1995_-_1996_xls]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Lista_obra"/>
      <sheetName val="\Documents_and_Settings\Pedro_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\Documents_and_Settings\jviteri"/>
      <sheetName val="\\Giovanni\administracion_vial\"/>
      <sheetName val="\MONTO_AGOTABLE_2010\a__aaInfor"/>
      <sheetName val="\Mini_HP_Enero_2015\Proyectos_i"/>
      <sheetName val="\Volumes\USB_PIOLIN\Escritorio\"/>
      <sheetName val="\\Sistemas_serv1\xx\Documents_a"/>
      <sheetName val="PR_1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Hoja1_(2)"/>
      <sheetName val="Hoja1_(3)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MATERIAL"/>
      <sheetName val=" ACTA FINAL + MODIFICATORIA "/>
      <sheetName val="AC2-AG96"/>
      <sheetName val="gp05"/>
      <sheetName val="GP06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\\Produccion\archivos de domin"/>
      <sheetName val="200.1"/>
      <sheetName val="210.1.1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3p"/>
      <sheetName val="5p"/>
      <sheetName val="7p"/>
      <sheetName val="900.3"/>
      <sheetName val="DATOS PEAJE INVIAS"/>
      <sheetName val="DATOS PEAJE REGENCY"/>
      <sheetName val="Variable IPC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EVA"/>
      <sheetName val="GENERALIDADES"/>
      <sheetName val="analisis costo horario"/>
      <sheetName val="Lista Base"/>
      <sheetName val="articulos"/>
      <sheetName val="REQUISITOS INF INTERVENTORÍA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 refreshError="1"/>
      <sheetData sheetId="63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/>
      <sheetData sheetId="117"/>
      <sheetData sheetId="118"/>
      <sheetData sheetId="119"/>
      <sheetData sheetId="120"/>
      <sheetData sheetId="121"/>
      <sheetData sheetId="122" refreshError="1"/>
      <sheetData sheetId="123" refreshError="1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 refreshError="1"/>
      <sheetData sheetId="263" refreshError="1"/>
      <sheetData sheetId="264"/>
      <sheetData sheetId="265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 refreshError="1"/>
      <sheetData sheetId="283" refreshError="1"/>
      <sheetData sheetId="284"/>
      <sheetData sheetId="285" refreshError="1"/>
      <sheetData sheetId="286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 refreshError="1"/>
      <sheetData sheetId="324" refreshError="1"/>
      <sheetData sheetId="325" refreshError="1"/>
      <sheetData sheetId="326" refreshError="1"/>
      <sheetData sheetId="327"/>
      <sheetData sheetId="328"/>
      <sheetData sheetId="329"/>
      <sheetData sheetId="330" refreshError="1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/>
      <sheetData sheetId="465"/>
      <sheetData sheetId="466"/>
      <sheetData sheetId="467" refreshError="1"/>
      <sheetData sheetId="468" refreshError="1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/>
      <sheetData sheetId="591"/>
      <sheetData sheetId="592"/>
      <sheetData sheetId="593" refreshError="1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/>
      <sheetData sheetId="665"/>
      <sheetData sheetId="666"/>
      <sheetData sheetId="667"/>
      <sheetData sheetId="668" refreshError="1"/>
      <sheetData sheetId="669" refreshError="1"/>
      <sheetData sheetId="670"/>
      <sheetData sheetId="671" refreshError="1"/>
      <sheetData sheetId="672"/>
      <sheetData sheetId="673"/>
      <sheetData sheetId="674"/>
      <sheetData sheetId="675"/>
      <sheetData sheetId="676" refreshError="1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 refreshError="1"/>
      <sheetData sheetId="702"/>
      <sheetData sheetId="703" refreshError="1"/>
      <sheetData sheetId="704"/>
      <sheetData sheetId="705"/>
      <sheetData sheetId="706"/>
      <sheetData sheetId="707" refreshError="1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 refreshError="1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 refreshError="1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 refreshError="1"/>
      <sheetData sheetId="749"/>
      <sheetData sheetId="750"/>
      <sheetData sheetId="751"/>
      <sheetData sheetId="752"/>
      <sheetData sheetId="753"/>
      <sheetData sheetId="754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/>
      <sheetData sheetId="768" refreshError="1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 refreshError="1"/>
      <sheetData sheetId="1061" refreshError="1"/>
      <sheetData sheetId="1062" refreshError="1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/>
      <sheetData sheetId="1159"/>
      <sheetData sheetId="1160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PUTS"/>
      <sheetName val="BASE DE DATOS"/>
      <sheetName val="DEMANDA"/>
      <sheetName val="TARIFAS"/>
      <sheetName val="CAPACIDADPAGO"/>
      <sheetName val="FACTURACIÓN"/>
      <sheetName val="FINAN.C.D CONEXIÓN"/>
      <sheetName val="SUBSIDIOS"/>
      <sheetName val="GASTOS FINANCIEROS"/>
      <sheetName val="FLUJO DE CAJA"/>
      <sheetName val="DEMANDABASE"/>
      <sheetName val="DEM.ALCANTARILLADO"/>
      <sheetName val="ALCANTARILLADO RAS"/>
      <sheetName val="ALCANTARILLADO AENE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>
        <row r="4">
          <cell r="A4" t="str">
            <v>MAJAGUAL</v>
          </cell>
        </row>
      </sheetData>
      <sheetData sheetId="12" refreshError="1">
        <row r="4">
          <cell r="A4" t="str">
            <v>MAJAGUAL</v>
          </cell>
          <cell r="B4">
            <v>3.5058032021544082E-2</v>
          </cell>
        </row>
        <row r="5">
          <cell r="A5" t="str">
            <v>SAN BENITO ABAD</v>
          </cell>
          <cell r="B5">
            <v>1.3187175809739052E-2</v>
          </cell>
        </row>
        <row r="6">
          <cell r="A6" t="str">
            <v>SAN MARCOS</v>
          </cell>
          <cell r="B6">
            <v>2.3191582792298097E-2</v>
          </cell>
        </row>
        <row r="7">
          <cell r="A7" t="str">
            <v>SAN ONOFRE</v>
          </cell>
          <cell r="B7">
            <v>7.9585017057331765E-3</v>
          </cell>
        </row>
        <row r="8">
          <cell r="A8" t="str">
            <v>SAN PEDRO</v>
          </cell>
          <cell r="B8">
            <v>6.0766924441318874E-3</v>
          </cell>
        </row>
        <row r="9">
          <cell r="A9" t="str">
            <v>TOLU</v>
          </cell>
          <cell r="B9">
            <v>2.5717199808861356E-2</v>
          </cell>
        </row>
        <row r="10">
          <cell r="A10" t="str">
            <v>CERRO SAN ANTONIO</v>
          </cell>
          <cell r="B10">
            <v>2.3383323838540897E-2</v>
          </cell>
        </row>
        <row r="11">
          <cell r="A11" t="str">
            <v>EL PIÑON</v>
          </cell>
          <cell r="B11">
            <v>3.5104272156593383E-2</v>
          </cell>
        </row>
        <row r="12">
          <cell r="A12" t="str">
            <v>PEDRAZA</v>
          </cell>
          <cell r="B12">
            <v>2.9999238814196659E-2</v>
          </cell>
        </row>
        <row r="13">
          <cell r="A13" t="str">
            <v>PIVIJAY</v>
          </cell>
          <cell r="B13">
            <v>2.1895232085903864E-2</v>
          </cell>
        </row>
        <row r="14">
          <cell r="A14" t="str">
            <v>SALAMINA</v>
          </cell>
          <cell r="B14">
            <v>1.952264280880333E-2</v>
          </cell>
        </row>
      </sheetData>
      <sheetData sheetId="13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PUTS"/>
      <sheetName val="BS.DATOS"/>
      <sheetName val="DEMANDA"/>
      <sheetName val="ALCANTARILLADO RAS"/>
      <sheetName val="ALCANTARILLADO AENE"/>
      <sheetName val="Recursos Ley 60"/>
      <sheetName val="Subsidio por bienes aportados"/>
      <sheetName val="TARIFAS"/>
      <sheetName val="SUBS_CONTRIB"/>
      <sheetName val="CMI"/>
      <sheetName val="TRANSICIONTARIFA"/>
      <sheetName val="FINAN.C.D CONEXIÓN"/>
      <sheetName val="FACTURACIÓN ESP"/>
      <sheetName val="F.CAJA ESP"/>
      <sheetName val="GTOS.ADMON"/>
      <sheetName val="RESUMEN"/>
      <sheetName val="FyU"/>
      <sheetName val="NEGOCIACIÓN"/>
      <sheetName val="INFORME"/>
      <sheetName val="power"/>
      <sheetName val="OUTPUTS"/>
      <sheetName val="R.EJECUTIVO"/>
      <sheetName val="F. CAJA COSTOS"/>
      <sheetName val="RESUMEN POI "/>
      <sheetName val="CALCULO POI"/>
      <sheetName val="CALCULO COSTOS DE OPERACIÓN"/>
      <sheetName val="INFORMACIÓN REFERENCIA"/>
      <sheetName val="BD COSTOS UNIDAD CONSTRUCTIVA"/>
      <sheetName val="REFERENCIAS"/>
      <sheetName val="DEMANDABASEAND"/>
      <sheetName val="Tablas Documento Financiero"/>
    </sheetNames>
    <sheetDataSet>
      <sheetData sheetId="0" refreshError="1">
        <row r="20">
          <cell r="D20">
            <v>0.3</v>
          </cell>
        </row>
      </sheetData>
      <sheetData sheetId="1" refreshError="1">
        <row r="5">
          <cell r="D5" t="str">
            <v>Majagual</v>
          </cell>
          <cell r="E5" t="str">
            <v>San Benito Abad</v>
          </cell>
          <cell r="F5" t="str">
            <v>San Marcos</v>
          </cell>
          <cell r="G5" t="str">
            <v>San Onofre</v>
          </cell>
          <cell r="H5" t="str">
            <v>San Pedro</v>
          </cell>
          <cell r="I5" t="str">
            <v>Santiago de Tolú</v>
          </cell>
          <cell r="J5" t="str">
            <v>Cerro de San Antonio</v>
          </cell>
          <cell r="K5" t="str">
            <v>El Piñón</v>
          </cell>
          <cell r="L5" t="str">
            <v>Pedraza</v>
          </cell>
          <cell r="M5" t="str">
            <v>Pivijay</v>
          </cell>
          <cell r="N5" t="str">
            <v>Salamina</v>
          </cell>
          <cell r="S5" t="str">
            <v>Demanda (m3/usuario/mes)</v>
          </cell>
          <cell r="AC5" t="str">
            <v>Demanda (m3/usuario/mes)</v>
          </cell>
        </row>
        <row r="6">
          <cell r="B6" t="str">
            <v>Población</v>
          </cell>
          <cell r="C6" t="str">
            <v>Población Total  (Hab)</v>
          </cell>
          <cell r="D6">
            <v>36401</v>
          </cell>
          <cell r="E6">
            <v>25161</v>
          </cell>
          <cell r="F6">
            <v>50426</v>
          </cell>
          <cell r="G6">
            <v>49331</v>
          </cell>
          <cell r="H6">
            <v>16346</v>
          </cell>
          <cell r="I6">
            <v>38805</v>
          </cell>
          <cell r="J6">
            <v>24279</v>
          </cell>
          <cell r="K6">
            <v>23231</v>
          </cell>
          <cell r="L6">
            <v>17816</v>
          </cell>
          <cell r="M6">
            <v>73213</v>
          </cell>
          <cell r="N6">
            <v>10854</v>
          </cell>
          <cell r="S6">
            <v>19</v>
          </cell>
          <cell r="T6">
            <v>24</v>
          </cell>
          <cell r="U6">
            <v>29</v>
          </cell>
          <cell r="V6">
            <v>34</v>
          </cell>
          <cell r="W6">
            <v>39</v>
          </cell>
          <cell r="X6">
            <v>40</v>
          </cell>
          <cell r="AC6">
            <v>19</v>
          </cell>
          <cell r="AD6">
            <v>24</v>
          </cell>
          <cell r="AE6">
            <v>29</v>
          </cell>
          <cell r="AF6">
            <v>34</v>
          </cell>
          <cell r="AG6">
            <v>39</v>
          </cell>
          <cell r="AH6">
            <v>40</v>
          </cell>
        </row>
        <row r="7">
          <cell r="C7" t="str">
            <v>Población Urbana (Hab)</v>
          </cell>
          <cell r="D7">
            <v>9435</v>
          </cell>
          <cell r="E7">
            <v>11831</v>
          </cell>
          <cell r="F7">
            <v>32749</v>
          </cell>
          <cell r="G7">
            <v>14918.075146410478</v>
          </cell>
          <cell r="H7">
            <v>11208</v>
          </cell>
          <cell r="I7">
            <v>24243</v>
          </cell>
          <cell r="J7">
            <v>6342</v>
          </cell>
          <cell r="K7">
            <v>6349</v>
          </cell>
          <cell r="L7">
            <v>2282</v>
          </cell>
          <cell r="M7">
            <v>18614</v>
          </cell>
          <cell r="N7">
            <v>5639</v>
          </cell>
          <cell r="Q7" t="str">
            <v>Tasa de Crecimeinto Población</v>
          </cell>
          <cell r="R7">
            <v>0.01</v>
          </cell>
          <cell r="S7">
            <v>739.46075405266993</v>
          </cell>
          <cell r="T7">
            <v>554.59556553950233</v>
          </cell>
          <cell r="U7">
            <v>443.67293219569763</v>
          </cell>
          <cell r="V7">
            <v>369.73037702633496</v>
          </cell>
          <cell r="W7">
            <v>316.90923728264119</v>
          </cell>
          <cell r="X7">
            <v>277.30658335951193</v>
          </cell>
          <cell r="AA7" t="str">
            <v>Tasa de Crecimeinto Población</v>
          </cell>
          <cell r="AB7">
            <v>0.01</v>
          </cell>
          <cell r="AC7">
            <v>400.83583206146557</v>
          </cell>
          <cell r="AD7">
            <v>300.63046821266477</v>
          </cell>
          <cell r="AE7">
            <v>240.50724990338429</v>
          </cell>
          <cell r="AF7">
            <v>200.42510436386397</v>
          </cell>
          <cell r="AG7">
            <v>171.78678516919953</v>
          </cell>
          <cell r="AH7">
            <v>150.3080457732012</v>
          </cell>
        </row>
        <row r="8">
          <cell r="C8" t="str">
            <v>% Población Urbana</v>
          </cell>
          <cell r="D8">
            <v>0.25919617592923272</v>
          </cell>
          <cell r="E8">
            <v>0.47021183577759229</v>
          </cell>
          <cell r="F8">
            <v>0.64944671399674769</v>
          </cell>
          <cell r="G8">
            <v>0.30240771819769469</v>
          </cell>
          <cell r="H8">
            <v>0.68567233573963049</v>
          </cell>
          <cell r="I8">
            <v>0.62473908001546197</v>
          </cell>
          <cell r="J8">
            <v>0.26121339429136292</v>
          </cell>
          <cell r="K8">
            <v>0.27329860961646074</v>
          </cell>
          <cell r="L8">
            <v>0.1280871127076785</v>
          </cell>
          <cell r="M8">
            <v>0.25424446478084495</v>
          </cell>
          <cell r="N8">
            <v>0.51953196978072602</v>
          </cell>
          <cell r="R8">
            <v>0.02</v>
          </cell>
          <cell r="S8">
            <v>685.17871640870067</v>
          </cell>
          <cell r="T8">
            <v>513.88403730652544</v>
          </cell>
          <cell r="U8">
            <v>411.11075008112471</v>
          </cell>
          <cell r="V8">
            <v>342.58935820435033</v>
          </cell>
          <cell r="W8">
            <v>293.65807913488396</v>
          </cell>
          <cell r="X8">
            <v>256.94201865326272</v>
          </cell>
          <cell r="AB8">
            <v>0.02</v>
          </cell>
          <cell r="AC8">
            <v>383.67009254418178</v>
          </cell>
          <cell r="AD8">
            <v>287.74897524157075</v>
          </cell>
          <cell r="AE8">
            <v>230.19918019325658</v>
          </cell>
          <cell r="AF8">
            <v>191.84223460522207</v>
          </cell>
          <cell r="AG8">
            <v>164.42593204286007</v>
          </cell>
          <cell r="AH8">
            <v>143.88167595391656</v>
          </cell>
        </row>
        <row r="9">
          <cell r="C9" t="str">
            <v>% Población Rural</v>
          </cell>
          <cell r="D9">
            <v>0.74080382407076728</v>
          </cell>
          <cell r="E9">
            <v>0.52978816422240771</v>
          </cell>
          <cell r="F9">
            <v>0.35055328600325231</v>
          </cell>
          <cell r="G9">
            <v>0.69759228180230526</v>
          </cell>
          <cell r="H9">
            <v>0.31432766426036951</v>
          </cell>
          <cell r="I9">
            <v>0.37526091998453803</v>
          </cell>
          <cell r="J9">
            <v>0.73878660570863708</v>
          </cell>
          <cell r="K9">
            <v>0.72670139038353931</v>
          </cell>
          <cell r="L9">
            <v>0.87191288729232153</v>
          </cell>
          <cell r="M9">
            <v>0.74575553521915505</v>
          </cell>
          <cell r="N9">
            <v>0.48046803021927398</v>
          </cell>
          <cell r="R9">
            <v>0.03</v>
          </cell>
          <cell r="S9">
            <v>631.86474363840796</v>
          </cell>
          <cell r="T9">
            <v>473.89415743392567</v>
          </cell>
          <cell r="U9">
            <v>379.11180571123623</v>
          </cell>
          <cell r="V9">
            <v>315.94117240896469</v>
          </cell>
          <cell r="W9">
            <v>270.79414693659731</v>
          </cell>
          <cell r="X9">
            <v>236.94707871696284</v>
          </cell>
          <cell r="AB9">
            <v>0.03</v>
          </cell>
          <cell r="AC9">
            <v>364.60663308026358</v>
          </cell>
          <cell r="AD9">
            <v>273.45856897676327</v>
          </cell>
          <cell r="AE9">
            <v>218.75535384840069</v>
          </cell>
          <cell r="AF9">
            <v>182.29612820700058</v>
          </cell>
          <cell r="AG9">
            <v>156.25998560582724</v>
          </cell>
          <cell r="AH9">
            <v>136.72209615525043</v>
          </cell>
        </row>
        <row r="10">
          <cell r="C10" t="str">
            <v>Densidad Habitacional (Hab/Vivienda)</v>
          </cell>
          <cell r="D10">
            <v>5.3</v>
          </cell>
          <cell r="E10">
            <v>9.42</v>
          </cell>
          <cell r="F10">
            <v>5.5</v>
          </cell>
          <cell r="G10">
            <v>5.53</v>
          </cell>
          <cell r="H10">
            <v>5.23</v>
          </cell>
          <cell r="I10">
            <v>5.38</v>
          </cell>
          <cell r="J10">
            <v>4.2678331090174968</v>
          </cell>
          <cell r="K10">
            <v>7.7144592952612392</v>
          </cell>
          <cell r="L10">
            <v>5.2946635730858471</v>
          </cell>
          <cell r="M10">
            <v>5.12</v>
          </cell>
          <cell r="N10">
            <v>5.4273339749759382</v>
          </cell>
          <cell r="R10">
            <v>0.04</v>
          </cell>
          <cell r="S10">
            <v>579.78285343461255</v>
          </cell>
          <cell r="T10">
            <v>434.8371400759595</v>
          </cell>
          <cell r="U10">
            <v>347.86971206076754</v>
          </cell>
          <cell r="V10">
            <v>289.89142671730627</v>
          </cell>
          <cell r="W10">
            <v>248.47585130347377</v>
          </cell>
          <cell r="X10">
            <v>217.42737062774043</v>
          </cell>
          <cell r="AB10">
            <v>0.04</v>
          </cell>
          <cell r="AC10">
            <v>343.91861032869622</v>
          </cell>
          <cell r="AD10">
            <v>257.94614607965332</v>
          </cell>
          <cell r="AE10">
            <v>206.34829086396525</v>
          </cell>
          <cell r="AF10">
            <v>171.95930516434811</v>
          </cell>
          <cell r="AG10">
            <v>147.38958252193768</v>
          </cell>
          <cell r="AH10">
            <v>128.97307303982666</v>
          </cell>
        </row>
        <row r="11">
          <cell r="C11" t="str">
            <v>% Crecimeinto Anual de la Población</v>
          </cell>
          <cell r="D11">
            <v>3.5058032021544082E-2</v>
          </cell>
          <cell r="E11">
            <v>1.3187175809739052E-2</v>
          </cell>
          <cell r="F11">
            <v>2.3191582792298097E-2</v>
          </cell>
          <cell r="G11">
            <v>7.9585017057331765E-3</v>
          </cell>
          <cell r="H11">
            <v>6.0766924441318874E-3</v>
          </cell>
          <cell r="I11">
            <v>2.5717199808861356E-2</v>
          </cell>
          <cell r="J11">
            <v>2.3383323838540897E-2</v>
          </cell>
          <cell r="K11">
            <v>3.5104272156593383E-2</v>
          </cell>
          <cell r="L11">
            <v>2.9999238814196659E-2</v>
          </cell>
          <cell r="M11">
            <v>2.1895232085903864E-2</v>
          </cell>
          <cell r="N11">
            <v>1.952264280880333E-2</v>
          </cell>
          <cell r="R11">
            <v>0.05</v>
          </cell>
          <cell r="S11">
            <v>529.23226584917836</v>
          </cell>
          <cell r="T11">
            <v>396.92419938688369</v>
          </cell>
          <cell r="U11">
            <v>317.54287974541126</v>
          </cell>
          <cell r="V11">
            <v>264.61613292458918</v>
          </cell>
          <cell r="W11">
            <v>226.80879931264175</v>
          </cell>
          <cell r="X11">
            <v>198.47090028320255</v>
          </cell>
          <cell r="AB11">
            <v>0.05</v>
          </cell>
          <cell r="AC11">
            <v>321.95106427977692</v>
          </cell>
          <cell r="AD11">
            <v>241.47048654296387</v>
          </cell>
          <cell r="AE11">
            <v>193.17926456762359</v>
          </cell>
          <cell r="AF11">
            <v>160.97553213988846</v>
          </cell>
          <cell r="AG11">
            <v>137.98724278634003</v>
          </cell>
          <cell r="AH11">
            <v>120.73524327148193</v>
          </cell>
        </row>
        <row r="12">
          <cell r="C12" t="str">
            <v>No. Hectareas de la Cabecera Municiapal</v>
          </cell>
          <cell r="D12">
            <v>70.468199999999996</v>
          </cell>
          <cell r="E12">
            <v>225</v>
          </cell>
          <cell r="F12">
            <v>526</v>
          </cell>
          <cell r="G12">
            <v>178</v>
          </cell>
          <cell r="H12">
            <v>127.03319999999999</v>
          </cell>
          <cell r="I12">
            <v>234.27850000000001</v>
          </cell>
          <cell r="J12">
            <v>35.854999999999997</v>
          </cell>
          <cell r="K12">
            <v>71.010000000000005</v>
          </cell>
          <cell r="L12">
            <v>32.606699999999996</v>
          </cell>
          <cell r="M12">
            <v>259</v>
          </cell>
          <cell r="N12">
            <v>80</v>
          </cell>
          <cell r="R12">
            <v>0.06</v>
          </cell>
          <cell r="S12">
            <v>480.49459975444722</v>
          </cell>
          <cell r="T12">
            <v>360.38415070047643</v>
          </cell>
          <cell r="U12">
            <v>288.30732056038119</v>
          </cell>
          <cell r="V12">
            <v>240.25610046698429</v>
          </cell>
          <cell r="W12">
            <v>205.93380040027225</v>
          </cell>
          <cell r="X12">
            <v>180.18327476047753</v>
          </cell>
          <cell r="AB12">
            <v>0.06</v>
          </cell>
          <cell r="AC12">
            <v>299.60972490803567</v>
          </cell>
          <cell r="AD12">
            <v>224.31912369194245</v>
          </cell>
          <cell r="AE12">
            <v>179.449548287049</v>
          </cell>
          <cell r="AF12">
            <v>149.54608246129496</v>
          </cell>
          <cell r="AG12">
            <v>128.18235639539569</v>
          </cell>
          <cell r="AH12">
            <v>112.15237351284004</v>
          </cell>
        </row>
        <row r="13">
          <cell r="B13" t="str">
            <v>Acueducto</v>
          </cell>
          <cell r="C13" t="str">
            <v>No. Usuarios Actuales Acueducto Res</v>
          </cell>
          <cell r="D13">
            <v>1240</v>
          </cell>
          <cell r="E13">
            <v>803</v>
          </cell>
          <cell r="F13">
            <v>3645</v>
          </cell>
          <cell r="G13">
            <v>2374</v>
          </cell>
          <cell r="H13">
            <v>1998</v>
          </cell>
          <cell r="I13">
            <v>2950</v>
          </cell>
          <cell r="J13">
            <v>624</v>
          </cell>
          <cell r="K13">
            <v>823</v>
          </cell>
          <cell r="L13">
            <v>397</v>
          </cell>
          <cell r="M13">
            <v>2730</v>
          </cell>
          <cell r="N13">
            <v>1009</v>
          </cell>
          <cell r="R13">
            <v>7.0000000000000007E-2</v>
          </cell>
          <cell r="S13">
            <v>433.869075202283</v>
          </cell>
          <cell r="T13">
            <v>325.39300581195158</v>
          </cell>
          <cell r="U13">
            <v>260.32144512136978</v>
          </cell>
          <cell r="V13">
            <v>217.37456708917625</v>
          </cell>
          <cell r="W13">
            <v>185.9388604639723</v>
          </cell>
          <cell r="X13">
            <v>162.70530349573647</v>
          </cell>
          <cell r="AB13">
            <v>7.0000000000000007E-2</v>
          </cell>
          <cell r="AC13">
            <v>275.71570557995722</v>
          </cell>
          <cell r="AD13">
            <v>206.79396751809909</v>
          </cell>
          <cell r="AE13">
            <v>165.4322986812268</v>
          </cell>
          <cell r="AF13">
            <v>137.85785278997861</v>
          </cell>
          <cell r="AG13">
            <v>118.1618200105156</v>
          </cell>
          <cell r="AH13">
            <v>103.39698375904955</v>
          </cell>
        </row>
        <row r="14">
          <cell r="C14" t="str">
            <v>No. Usuarios Actuales Acued. Ind y Comer</v>
          </cell>
          <cell r="D14">
            <v>10</v>
          </cell>
          <cell r="E14">
            <v>0</v>
          </cell>
          <cell r="F14">
            <v>55</v>
          </cell>
          <cell r="G14">
            <v>1</v>
          </cell>
          <cell r="H14">
            <v>2</v>
          </cell>
          <cell r="I14">
            <v>61</v>
          </cell>
          <cell r="J14">
            <v>0</v>
          </cell>
          <cell r="K14">
            <v>0</v>
          </cell>
          <cell r="L14">
            <v>0</v>
          </cell>
          <cell r="M14">
            <v>26</v>
          </cell>
          <cell r="N14">
            <v>12</v>
          </cell>
          <cell r="R14">
            <v>0.08</v>
          </cell>
          <cell r="S14">
            <v>389.5669063469424</v>
          </cell>
          <cell r="T14">
            <v>292.17958005508711</v>
          </cell>
          <cell r="U14">
            <v>233.74366404406973</v>
          </cell>
          <cell r="V14">
            <v>194.79225376323188</v>
          </cell>
          <cell r="W14">
            <v>166.96478893991303</v>
          </cell>
          <cell r="X14">
            <v>146.08979002754356</v>
          </cell>
          <cell r="AB14">
            <v>0.08</v>
          </cell>
          <cell r="AC14">
            <v>252.22423290722543</v>
          </cell>
          <cell r="AD14">
            <v>189.16817468041907</v>
          </cell>
          <cell r="AE14">
            <v>151.34316574409269</v>
          </cell>
          <cell r="AF14">
            <v>126.11211645361271</v>
          </cell>
          <cell r="AG14">
            <v>108.09815362684837</v>
          </cell>
          <cell r="AH14">
            <v>94.584087340209535</v>
          </cell>
        </row>
        <row r="15">
          <cell r="C15" t="str">
            <v>No. Usuarios Actuales Acued. Oficiales</v>
          </cell>
          <cell r="D15">
            <v>0</v>
          </cell>
          <cell r="E15">
            <v>0</v>
          </cell>
          <cell r="F15">
            <v>0</v>
          </cell>
          <cell r="G15">
            <v>37</v>
          </cell>
          <cell r="H15">
            <v>0</v>
          </cell>
          <cell r="I15">
            <v>5</v>
          </cell>
          <cell r="J15">
            <v>0</v>
          </cell>
          <cell r="K15">
            <v>0</v>
          </cell>
          <cell r="L15">
            <v>16</v>
          </cell>
          <cell r="M15">
            <v>7</v>
          </cell>
          <cell r="N15">
            <v>28</v>
          </cell>
          <cell r="R15">
            <v>0.09</v>
          </cell>
          <cell r="S15">
            <v>347.83450970172481</v>
          </cell>
          <cell r="T15">
            <v>260.88468286605428</v>
          </cell>
          <cell r="U15">
            <v>208.6971855851306</v>
          </cell>
          <cell r="V15">
            <v>173.91725485086241</v>
          </cell>
          <cell r="W15">
            <v>149.08199054618001</v>
          </cell>
          <cell r="X15">
            <v>130.44234143302714</v>
          </cell>
          <cell r="AB15">
            <v>0.09</v>
          </cell>
          <cell r="AC15">
            <v>229.00591689347888</v>
          </cell>
          <cell r="AD15">
            <v>171.75803183667477</v>
          </cell>
          <cell r="AE15">
            <v>137.41217613584476</v>
          </cell>
          <cell r="AF15">
            <v>114.51014677987065</v>
          </cell>
          <cell r="AG15">
            <v>98.149500573280207</v>
          </cell>
          <cell r="AH15">
            <v>85.871827585206191</v>
          </cell>
        </row>
        <row r="16">
          <cell r="B16" t="str">
            <v>Alcantarillado</v>
          </cell>
          <cell r="C16" t="str">
            <v>No. Usuarios Actuales Alcantarillado Res</v>
          </cell>
          <cell r="D16">
            <v>0</v>
          </cell>
          <cell r="E16">
            <v>0</v>
          </cell>
          <cell r="F16">
            <v>0</v>
          </cell>
          <cell r="G16">
            <v>883</v>
          </cell>
          <cell r="H16">
            <v>1798</v>
          </cell>
          <cell r="I16">
            <v>1364</v>
          </cell>
          <cell r="J16">
            <v>0</v>
          </cell>
          <cell r="K16">
            <v>82</v>
          </cell>
          <cell r="L16">
            <v>123</v>
          </cell>
          <cell r="M16">
            <v>678</v>
          </cell>
          <cell r="N16">
            <v>0</v>
          </cell>
          <cell r="R16">
            <v>0.1</v>
          </cell>
          <cell r="S16">
            <v>308.84789706184421</v>
          </cell>
          <cell r="T16">
            <v>231.63152250150279</v>
          </cell>
          <cell r="U16">
            <v>185.30521800120223</v>
          </cell>
          <cell r="V16">
            <v>154.41514794116142</v>
          </cell>
          <cell r="W16">
            <v>132.36087000085874</v>
          </cell>
          <cell r="X16">
            <v>115.81576125075139</v>
          </cell>
          <cell r="AB16">
            <v>0.1</v>
          </cell>
          <cell r="AC16">
            <v>206.40579752901476</v>
          </cell>
          <cell r="AD16">
            <v>154.7935656470643</v>
          </cell>
          <cell r="AE16">
            <v>123.84060318415639</v>
          </cell>
          <cell r="AF16">
            <v>103.1957104313762</v>
          </cell>
          <cell r="AG16">
            <v>88.459627512434906</v>
          </cell>
          <cell r="AH16">
            <v>77.403971156663346</v>
          </cell>
        </row>
        <row r="17">
          <cell r="C17" t="str">
            <v>No. Usuarios Actuales Alcanta. Ind y Comer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2</v>
          </cell>
          <cell r="I17">
            <v>65</v>
          </cell>
          <cell r="J17">
            <v>0</v>
          </cell>
          <cell r="K17">
            <v>0</v>
          </cell>
          <cell r="L17">
            <v>0</v>
          </cell>
          <cell r="M17">
            <v>25</v>
          </cell>
          <cell r="N17">
            <v>0</v>
          </cell>
          <cell r="R17">
            <v>0.1</v>
          </cell>
          <cell r="S17">
            <v>272.71267550442889</v>
          </cell>
          <cell r="T17">
            <v>204.525706038561</v>
          </cell>
          <cell r="U17">
            <v>163.62056483084879</v>
          </cell>
          <cell r="V17">
            <v>136.35633775221444</v>
          </cell>
          <cell r="W17">
            <v>116.87183202203487</v>
          </cell>
          <cell r="X17">
            <v>102.2628530192805</v>
          </cell>
          <cell r="AB17">
            <v>0.1</v>
          </cell>
          <cell r="AC17">
            <v>184.69703147281834</v>
          </cell>
          <cell r="AD17">
            <v>138.51917943804816</v>
          </cell>
          <cell r="AE17">
            <v>110.81534355043853</v>
          </cell>
          <cell r="AF17">
            <v>92.341327403277987</v>
          </cell>
          <cell r="AG17">
            <v>79.157924440673924</v>
          </cell>
          <cell r="AH17">
            <v>69.266778052155274</v>
          </cell>
        </row>
        <row r="18">
          <cell r="C18" t="str">
            <v>No. Usuarios Actuales Alcanta. Oficiales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4</v>
          </cell>
          <cell r="J18">
            <v>0</v>
          </cell>
          <cell r="K18">
            <v>0</v>
          </cell>
          <cell r="L18">
            <v>0</v>
          </cell>
          <cell r="M18">
            <v>15</v>
          </cell>
          <cell r="N18">
            <v>0</v>
          </cell>
        </row>
        <row r="19">
          <cell r="C19" t="str">
            <v>% Cobertura Alcantarillado sin Utilizar</v>
          </cell>
          <cell r="D19">
            <v>0.4</v>
          </cell>
          <cell r="E19">
            <v>0</v>
          </cell>
          <cell r="F19">
            <v>0.28000000000000003</v>
          </cell>
          <cell r="G19">
            <v>0.10373394656083706</v>
          </cell>
          <cell r="H19">
            <v>0</v>
          </cell>
          <cell r="I19">
            <v>0.36730148908963417</v>
          </cell>
          <cell r="J19">
            <v>0.04</v>
          </cell>
          <cell r="K19">
            <v>0.90036452004860268</v>
          </cell>
          <cell r="L19">
            <v>0</v>
          </cell>
          <cell r="M19">
            <v>0</v>
          </cell>
          <cell r="N19">
            <v>0.2</v>
          </cell>
        </row>
        <row r="20">
          <cell r="C20" t="str">
            <v>% Cobertura Alcantarillado Utilizado</v>
          </cell>
          <cell r="D20">
            <v>0</v>
          </cell>
          <cell r="E20">
            <v>0</v>
          </cell>
          <cell r="F20">
            <v>0</v>
          </cell>
          <cell r="G20">
            <v>0.32732037827111526</v>
          </cell>
          <cell r="H20">
            <v>0.83900249821556028</v>
          </cell>
          <cell r="I20">
            <v>0.30269851091036587</v>
          </cell>
          <cell r="J20">
            <v>0</v>
          </cell>
          <cell r="K20">
            <v>9.9635479951397321E-2</v>
          </cell>
          <cell r="L20">
            <v>0.28538283062645009</v>
          </cell>
          <cell r="M20">
            <v>0.18649188782636725</v>
          </cell>
          <cell r="N20">
            <v>0</v>
          </cell>
        </row>
        <row r="21">
          <cell r="B21" t="str">
            <v>Estratificación Acueducto</v>
          </cell>
          <cell r="C21" t="str">
            <v>% Usuarios Residenciales Estrato 1</v>
          </cell>
          <cell r="D21">
            <v>0.70564516129032262</v>
          </cell>
          <cell r="E21">
            <v>1</v>
          </cell>
          <cell r="F21">
            <v>0.16543209876543211</v>
          </cell>
          <cell r="G21">
            <v>0.31994261119081779</v>
          </cell>
          <cell r="H21">
            <v>0.13054830287206268</v>
          </cell>
          <cell r="I21">
            <v>0.4965</v>
          </cell>
          <cell r="J21">
            <v>0.72275641025641024</v>
          </cell>
          <cell r="K21">
            <v>0.77035236938031593</v>
          </cell>
          <cell r="L21">
            <v>0.8488664987405542</v>
          </cell>
          <cell r="M21">
            <v>0.4249084249084249</v>
          </cell>
          <cell r="N21">
            <v>0.6382556987115956</v>
          </cell>
        </row>
        <row r="22">
          <cell r="C22" t="str">
            <v>% Usuarios Residenciales Estrato 2</v>
          </cell>
          <cell r="D22">
            <v>0.27338709677419354</v>
          </cell>
          <cell r="E22">
            <v>0</v>
          </cell>
          <cell r="F22">
            <v>0.55308641975308637</v>
          </cell>
          <cell r="G22">
            <v>0.43280726924916307</v>
          </cell>
          <cell r="H22">
            <v>0.26109660574412535</v>
          </cell>
          <cell r="I22">
            <v>0.40089999999999998</v>
          </cell>
          <cell r="J22">
            <v>0.13461538461538461</v>
          </cell>
          <cell r="K22">
            <v>0.22964763061968407</v>
          </cell>
          <cell r="L22">
            <v>0.15113350125944586</v>
          </cell>
          <cell r="M22">
            <v>0.37875457875457874</v>
          </cell>
          <cell r="N22">
            <v>0.21704658077304262</v>
          </cell>
        </row>
        <row r="23">
          <cell r="C23" t="str">
            <v>% Usuarios Residenciales Estrato 3</v>
          </cell>
          <cell r="D23">
            <v>2.0967741935483872E-2</v>
          </cell>
          <cell r="E23">
            <v>0</v>
          </cell>
          <cell r="F23">
            <v>0.27818930041152262</v>
          </cell>
          <cell r="G23">
            <v>0.24055475848876134</v>
          </cell>
          <cell r="H23">
            <v>0.47867711053089645</v>
          </cell>
          <cell r="I23">
            <v>0.1026</v>
          </cell>
          <cell r="J23">
            <v>0.14262820512820512</v>
          </cell>
          <cell r="K23">
            <v>0</v>
          </cell>
          <cell r="L23">
            <v>0</v>
          </cell>
          <cell r="M23">
            <v>8.9010989010989014E-2</v>
          </cell>
          <cell r="N23">
            <v>0.14469772051536176</v>
          </cell>
        </row>
        <row r="24">
          <cell r="C24" t="str">
            <v>% Usuarios Residenciales Estrato 4</v>
          </cell>
          <cell r="D24">
            <v>0</v>
          </cell>
          <cell r="E24">
            <v>0</v>
          </cell>
          <cell r="F24">
            <v>3.2921810699588477E-3</v>
          </cell>
          <cell r="G24">
            <v>6.6953610712577718E-3</v>
          </cell>
          <cell r="H24">
            <v>0.10008703220191471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4.3223443223443223E-2</v>
          </cell>
          <cell r="N24">
            <v>0</v>
          </cell>
        </row>
        <row r="25">
          <cell r="C25" t="str">
            <v>% Usuarios Residenciales Estrato 5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2.1758050478677109E-2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4.2490842490842493E-2</v>
          </cell>
          <cell r="N25">
            <v>0</v>
          </cell>
        </row>
        <row r="26">
          <cell r="C26" t="str">
            <v>% Usuarios Residenciales Estrato 6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7.832898172323759E-3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2.1611721611721611E-2</v>
          </cell>
          <cell r="N26">
            <v>0</v>
          </cell>
        </row>
        <row r="27">
          <cell r="C27" t="str">
            <v>% Usuarios Comercial</v>
          </cell>
          <cell r="D27">
            <v>1</v>
          </cell>
          <cell r="E27">
            <v>0</v>
          </cell>
          <cell r="F27">
            <v>1</v>
          </cell>
          <cell r="G27">
            <v>0.9928057553956835</v>
          </cell>
          <cell r="H27">
            <v>0</v>
          </cell>
          <cell r="I27">
            <v>0.96721311475409832</v>
          </cell>
          <cell r="J27">
            <v>0</v>
          </cell>
          <cell r="K27">
            <v>0</v>
          </cell>
          <cell r="L27">
            <v>0</v>
          </cell>
          <cell r="M27">
            <v>0.96153846153846156</v>
          </cell>
          <cell r="N27">
            <v>1</v>
          </cell>
        </row>
        <row r="28">
          <cell r="C28" t="str">
            <v>% Usuarios Industrial</v>
          </cell>
          <cell r="D28">
            <v>0</v>
          </cell>
          <cell r="E28">
            <v>0</v>
          </cell>
          <cell r="F28">
            <v>0</v>
          </cell>
          <cell r="G28">
            <v>7.1942446043165471E-3</v>
          </cell>
          <cell r="H28">
            <v>1</v>
          </cell>
          <cell r="I28">
            <v>3.2786885245901641E-2</v>
          </cell>
          <cell r="J28">
            <v>0</v>
          </cell>
          <cell r="K28">
            <v>0</v>
          </cell>
          <cell r="L28">
            <v>0</v>
          </cell>
          <cell r="M28">
            <v>3.8461538461538464E-2</v>
          </cell>
          <cell r="N28">
            <v>0</v>
          </cell>
        </row>
        <row r="29">
          <cell r="C29" t="str">
            <v>% Usuarios Oficial</v>
          </cell>
          <cell r="D29">
            <v>1</v>
          </cell>
          <cell r="E29">
            <v>1</v>
          </cell>
          <cell r="F29">
            <v>1</v>
          </cell>
          <cell r="G29">
            <v>1</v>
          </cell>
          <cell r="H29">
            <v>1</v>
          </cell>
          <cell r="I29">
            <v>1</v>
          </cell>
          <cell r="J29">
            <v>1</v>
          </cell>
          <cell r="K29">
            <v>1</v>
          </cell>
          <cell r="L29">
            <v>1</v>
          </cell>
          <cell r="M29">
            <v>1</v>
          </cell>
          <cell r="N29">
            <v>1</v>
          </cell>
        </row>
        <row r="30">
          <cell r="C30" t="str">
            <v>Aportes de Ley 60 2001</v>
          </cell>
          <cell r="D30">
            <v>64075926.073080555</v>
          </cell>
          <cell r="E30">
            <v>618565134.63223171</v>
          </cell>
          <cell r="F30">
            <v>693088426.99943268</v>
          </cell>
          <cell r="G30">
            <v>551668143.00469208</v>
          </cell>
          <cell r="I30">
            <v>445773257.25818819</v>
          </cell>
          <cell r="J30">
            <v>135615990.78165489</v>
          </cell>
          <cell r="K30">
            <v>61597522.911755398</v>
          </cell>
          <cell r="L30">
            <v>-51472750.112334497</v>
          </cell>
          <cell r="M30">
            <v>282218458.44130492</v>
          </cell>
          <cell r="N30">
            <v>211096242.22037861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20">
          <cell r="D20">
            <v>0.3</v>
          </cell>
        </row>
        <row r="566">
          <cell r="C566">
            <v>57.749365320726945</v>
          </cell>
        </row>
        <row r="567">
          <cell r="C567">
            <v>29.860134874485667</v>
          </cell>
        </row>
        <row r="569">
          <cell r="C569">
            <v>70773035.963527918</v>
          </cell>
        </row>
        <row r="570">
          <cell r="C570">
            <v>21.951999999999998</v>
          </cell>
        </row>
        <row r="579">
          <cell r="C579">
            <v>72.496967251908004</v>
          </cell>
        </row>
        <row r="580">
          <cell r="C580">
            <v>73.094977715127456</v>
          </cell>
        </row>
        <row r="582">
          <cell r="C582">
            <v>70773035.963527918</v>
          </cell>
        </row>
      </sheetData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>
        <row r="6">
          <cell r="A6" t="str">
            <v>AÑO</v>
          </cell>
        </row>
      </sheetData>
      <sheetData sheetId="19">
        <row r="6">
          <cell r="B6" t="str">
            <v>Año</v>
          </cell>
        </row>
      </sheetData>
      <sheetData sheetId="20">
        <row r="8">
          <cell r="B8" t="str">
            <v>MUNICIPIO</v>
          </cell>
        </row>
      </sheetData>
      <sheetData sheetId="21">
        <row r="34">
          <cell r="B34" t="str">
            <v>CONDUCCIÓN</v>
          </cell>
        </row>
      </sheetData>
      <sheetData sheetId="22">
        <row r="3">
          <cell r="A3" t="str">
            <v>NUMERO DE PROYECTO</v>
          </cell>
        </row>
      </sheetData>
      <sheetData sheetId="23">
        <row r="7">
          <cell r="C7" t="str">
            <v>Población Urbana</v>
          </cell>
        </row>
      </sheetData>
      <sheetData sheetId="24" refreshError="1">
        <row r="5">
          <cell r="D5" t="str">
            <v>Majagual</v>
          </cell>
        </row>
        <row r="6">
          <cell r="A6" t="str">
            <v>AÑO</v>
          </cell>
          <cell r="B6" t="str">
            <v>Población</v>
          </cell>
          <cell r="C6" t="str">
            <v>Población Total  (Hab)</v>
          </cell>
          <cell r="D6">
            <v>36401</v>
          </cell>
          <cell r="E6">
            <v>25161</v>
          </cell>
          <cell r="F6">
            <v>50426</v>
          </cell>
          <cell r="G6">
            <v>49331</v>
          </cell>
          <cell r="H6">
            <v>16346</v>
          </cell>
          <cell r="I6">
            <v>38805</v>
          </cell>
          <cell r="J6">
            <v>24279</v>
          </cell>
          <cell r="K6">
            <v>23231</v>
          </cell>
          <cell r="L6">
            <v>17816</v>
          </cell>
          <cell r="M6">
            <v>73213</v>
          </cell>
        </row>
        <row r="7">
          <cell r="A7">
            <v>2002</v>
          </cell>
          <cell r="B7">
            <v>0</v>
          </cell>
          <cell r="C7" t="str">
            <v>Población Urbana (Hab)</v>
          </cell>
          <cell r="D7">
            <v>9435</v>
          </cell>
          <cell r="E7">
            <v>11831</v>
          </cell>
          <cell r="F7">
            <v>32749</v>
          </cell>
          <cell r="G7">
            <v>14918.075146410478</v>
          </cell>
          <cell r="H7">
            <v>11208</v>
          </cell>
          <cell r="I7">
            <v>24243</v>
          </cell>
          <cell r="J7">
            <v>6342</v>
          </cell>
          <cell r="K7">
            <v>6349</v>
          </cell>
          <cell r="L7">
            <v>2282</v>
          </cell>
          <cell r="M7">
            <v>18614</v>
          </cell>
        </row>
        <row r="8">
          <cell r="A8">
            <v>2003</v>
          </cell>
          <cell r="B8">
            <v>0</v>
          </cell>
          <cell r="C8" t="str">
            <v>% Población Urbana</v>
          </cell>
          <cell r="D8">
            <v>0.25919617592923272</v>
          </cell>
          <cell r="E8">
            <v>0.47021183577759229</v>
          </cell>
          <cell r="F8">
            <v>0.64944671399674769</v>
          </cell>
          <cell r="G8">
            <v>0.30240771819769469</v>
          </cell>
          <cell r="H8">
            <v>0.68567233573963049</v>
          </cell>
          <cell r="I8">
            <v>0.62473908001546197</v>
          </cell>
          <cell r="J8">
            <v>0.26121339429136292</v>
          </cell>
          <cell r="K8">
            <v>0.27329860961646074</v>
          </cell>
          <cell r="L8">
            <v>0.1280871127076785</v>
          </cell>
          <cell r="M8">
            <v>0.25424446478084495</v>
          </cell>
        </row>
        <row r="9">
          <cell r="A9">
            <v>2004</v>
          </cell>
          <cell r="B9">
            <v>0</v>
          </cell>
          <cell r="C9" t="str">
            <v>% Población Rural</v>
          </cell>
          <cell r="D9">
            <v>0.74080382407076728</v>
          </cell>
          <cell r="E9">
            <v>0.52978816422240771</v>
          </cell>
          <cell r="F9">
            <v>0.35055328600325231</v>
          </cell>
          <cell r="G9">
            <v>0.69759228180230526</v>
          </cell>
          <cell r="H9">
            <v>0.31432766426036951</v>
          </cell>
          <cell r="I9">
            <v>0.37526091998453803</v>
          </cell>
          <cell r="J9">
            <v>0.73878660570863708</v>
          </cell>
          <cell r="K9">
            <v>0.72670139038353931</v>
          </cell>
          <cell r="L9">
            <v>0.87191288729232153</v>
          </cell>
          <cell r="M9">
            <v>0.74575553521915505</v>
          </cell>
        </row>
        <row r="10">
          <cell r="A10">
            <v>2005</v>
          </cell>
          <cell r="B10">
            <v>0</v>
          </cell>
          <cell r="C10" t="str">
            <v>Densidad Habitacional (Hab/Vivienda)</v>
          </cell>
          <cell r="D10">
            <v>5.3</v>
          </cell>
          <cell r="E10">
            <v>9.42</v>
          </cell>
          <cell r="F10">
            <v>5.5</v>
          </cell>
          <cell r="G10">
            <v>5.53</v>
          </cell>
          <cell r="H10">
            <v>5.23</v>
          </cell>
          <cell r="I10">
            <v>5.38</v>
          </cell>
          <cell r="J10">
            <v>4.2678331090174968</v>
          </cell>
          <cell r="K10">
            <v>7.7144592952612392</v>
          </cell>
          <cell r="L10">
            <v>5.2946635730858471</v>
          </cell>
          <cell r="M10">
            <v>5.12</v>
          </cell>
        </row>
        <row r="11">
          <cell r="A11">
            <v>2006</v>
          </cell>
          <cell r="B11">
            <v>0</v>
          </cell>
          <cell r="C11" t="str">
            <v>% Crecimeinto Anual de la Población</v>
          </cell>
          <cell r="D11">
            <v>3.5058032021544082E-2</v>
          </cell>
          <cell r="E11">
            <v>1.3187175809739052E-2</v>
          </cell>
          <cell r="F11">
            <v>2.3191582792298097E-2</v>
          </cell>
          <cell r="G11">
            <v>7.9585017057331765E-3</v>
          </cell>
          <cell r="H11">
            <v>6.0766924441318874E-3</v>
          </cell>
          <cell r="I11">
            <v>2.5717199808861356E-2</v>
          </cell>
          <cell r="J11">
            <v>2.3383323838540897E-2</v>
          </cell>
          <cell r="K11">
            <v>3.5104272156593383E-2</v>
          </cell>
          <cell r="L11">
            <v>2.9999238814196659E-2</v>
          </cell>
          <cell r="M11">
            <v>2.1895232085903864E-2</v>
          </cell>
        </row>
        <row r="12">
          <cell r="A12">
            <v>2007</v>
          </cell>
          <cell r="B12">
            <v>0</v>
          </cell>
          <cell r="C12" t="str">
            <v>No. Hectareas de la Cabecera Municiapal</v>
          </cell>
          <cell r="D12">
            <v>70.468199999999996</v>
          </cell>
          <cell r="E12">
            <v>225</v>
          </cell>
          <cell r="F12">
            <v>526</v>
          </cell>
          <cell r="G12">
            <v>178</v>
          </cell>
          <cell r="H12">
            <v>127.03319999999999</v>
          </cell>
          <cell r="I12">
            <v>234.27850000000001</v>
          </cell>
          <cell r="J12">
            <v>35.854999999999997</v>
          </cell>
          <cell r="K12">
            <v>71.010000000000005</v>
          </cell>
          <cell r="L12">
            <v>32.606699999999996</v>
          </cell>
          <cell r="M12">
            <v>259</v>
          </cell>
        </row>
        <row r="13">
          <cell r="A13">
            <v>2008</v>
          </cell>
          <cell r="B13" t="str">
            <v>Acueducto</v>
          </cell>
          <cell r="C13" t="str">
            <v>No. Usuarios Actuales Acueducto Res</v>
          </cell>
          <cell r="D13">
            <v>1240</v>
          </cell>
          <cell r="E13">
            <v>803</v>
          </cell>
          <cell r="F13">
            <v>3645</v>
          </cell>
          <cell r="G13">
            <v>2374</v>
          </cell>
          <cell r="H13">
            <v>1998</v>
          </cell>
          <cell r="I13">
            <v>2950</v>
          </cell>
          <cell r="J13">
            <v>624</v>
          </cell>
          <cell r="K13">
            <v>823</v>
          </cell>
          <cell r="L13">
            <v>397</v>
          </cell>
          <cell r="M13">
            <v>2730</v>
          </cell>
        </row>
        <row r="14">
          <cell r="A14">
            <v>2009</v>
          </cell>
          <cell r="B14">
            <v>0</v>
          </cell>
          <cell r="C14" t="str">
            <v>No. Usuarios Actuales Acued. Ind y Comer</v>
          </cell>
          <cell r="D14">
            <v>10</v>
          </cell>
          <cell r="E14">
            <v>0</v>
          </cell>
          <cell r="F14">
            <v>55</v>
          </cell>
          <cell r="G14">
            <v>1</v>
          </cell>
          <cell r="H14">
            <v>2</v>
          </cell>
          <cell r="I14">
            <v>61</v>
          </cell>
          <cell r="J14">
            <v>0</v>
          </cell>
          <cell r="K14">
            <v>0</v>
          </cell>
          <cell r="L14">
            <v>0</v>
          </cell>
          <cell r="M14">
            <v>26</v>
          </cell>
        </row>
        <row r="15">
          <cell r="A15">
            <v>2010</v>
          </cell>
          <cell r="B15">
            <v>0</v>
          </cell>
          <cell r="C15" t="str">
            <v>No. Usuarios Actuales Acued. Oficiales</v>
          </cell>
          <cell r="D15">
            <v>0</v>
          </cell>
          <cell r="E15">
            <v>0</v>
          </cell>
          <cell r="F15">
            <v>0</v>
          </cell>
          <cell r="G15">
            <v>37</v>
          </cell>
          <cell r="H15">
            <v>0</v>
          </cell>
          <cell r="I15">
            <v>5</v>
          </cell>
          <cell r="J15">
            <v>0</v>
          </cell>
          <cell r="K15">
            <v>0</v>
          </cell>
          <cell r="L15">
            <v>16</v>
          </cell>
          <cell r="M15">
            <v>7</v>
          </cell>
        </row>
        <row r="16">
          <cell r="A16">
            <v>2011</v>
          </cell>
          <cell r="B16" t="str">
            <v>Alcantarillado</v>
          </cell>
          <cell r="C16" t="str">
            <v>No. Usuarios Actuales Alcantarillado Res</v>
          </cell>
          <cell r="D16">
            <v>0</v>
          </cell>
          <cell r="E16">
            <v>0</v>
          </cell>
          <cell r="F16">
            <v>0</v>
          </cell>
          <cell r="G16">
            <v>883</v>
          </cell>
          <cell r="H16">
            <v>1798</v>
          </cell>
          <cell r="I16">
            <v>1364</v>
          </cell>
          <cell r="J16">
            <v>0</v>
          </cell>
          <cell r="K16">
            <v>82</v>
          </cell>
          <cell r="L16">
            <v>123</v>
          </cell>
          <cell r="M16">
            <v>678</v>
          </cell>
        </row>
        <row r="17">
          <cell r="A17">
            <v>2012</v>
          </cell>
          <cell r="B17">
            <v>0</v>
          </cell>
          <cell r="C17" t="str">
            <v>No. Usuarios Actuales Alcanta. Ind y Comer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2</v>
          </cell>
          <cell r="I17">
            <v>65</v>
          </cell>
          <cell r="J17">
            <v>0</v>
          </cell>
          <cell r="K17">
            <v>0</v>
          </cell>
          <cell r="L17">
            <v>0</v>
          </cell>
          <cell r="M17">
            <v>25</v>
          </cell>
        </row>
        <row r="18">
          <cell r="A18">
            <v>2013</v>
          </cell>
          <cell r="B18">
            <v>0</v>
          </cell>
          <cell r="C18" t="str">
            <v>No. Usuarios Actuales Alcanta. Oficiales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4</v>
          </cell>
          <cell r="J18">
            <v>0</v>
          </cell>
          <cell r="K18">
            <v>0</v>
          </cell>
          <cell r="L18">
            <v>0</v>
          </cell>
          <cell r="M18">
            <v>15</v>
          </cell>
        </row>
        <row r="19">
          <cell r="A19">
            <v>2014</v>
          </cell>
          <cell r="B19">
            <v>0</v>
          </cell>
          <cell r="C19" t="str">
            <v>% Cobertura Alcantarillado sin Utilizar</v>
          </cell>
          <cell r="D19">
            <v>0.4</v>
          </cell>
          <cell r="E19">
            <v>0</v>
          </cell>
          <cell r="F19">
            <v>0.28000000000000003</v>
          </cell>
          <cell r="G19">
            <v>0.10373394656083706</v>
          </cell>
          <cell r="H19">
            <v>0</v>
          </cell>
          <cell r="I19">
            <v>0.36730148908963417</v>
          </cell>
          <cell r="J19">
            <v>0.04</v>
          </cell>
          <cell r="K19">
            <v>0.90036452004860268</v>
          </cell>
          <cell r="L19">
            <v>0</v>
          </cell>
          <cell r="M19">
            <v>0</v>
          </cell>
        </row>
        <row r="20">
          <cell r="A20">
            <v>2015</v>
          </cell>
          <cell r="B20">
            <v>0</v>
          </cell>
          <cell r="C20" t="str">
            <v>% Cobertura Alcantarillado Utilizado</v>
          </cell>
          <cell r="D20">
            <v>0</v>
          </cell>
          <cell r="E20">
            <v>0</v>
          </cell>
          <cell r="F20">
            <v>0</v>
          </cell>
          <cell r="G20">
            <v>0.32732037827111526</v>
          </cell>
          <cell r="H20">
            <v>0.83900249821556028</v>
          </cell>
          <cell r="I20">
            <v>0.30269851091036587</v>
          </cell>
          <cell r="J20">
            <v>0</v>
          </cell>
          <cell r="K20">
            <v>9.9635479951397321E-2</v>
          </cell>
          <cell r="L20">
            <v>0.28538283062645009</v>
          </cell>
          <cell r="M20">
            <v>0.18649188782636725</v>
          </cell>
        </row>
        <row r="21">
          <cell r="A21">
            <v>2016</v>
          </cell>
          <cell r="B21" t="str">
            <v>Estratificación Acueducto</v>
          </cell>
          <cell r="C21" t="str">
            <v>% Usuarios Residenciales Estrato 1</v>
          </cell>
          <cell r="D21">
            <v>0.70564516129032262</v>
          </cell>
          <cell r="E21">
            <v>1</v>
          </cell>
          <cell r="F21">
            <v>0.16543209876543211</v>
          </cell>
          <cell r="G21">
            <v>0.31994261119081779</v>
          </cell>
          <cell r="H21">
            <v>0.13054830287206268</v>
          </cell>
          <cell r="I21">
            <v>0.4965</v>
          </cell>
          <cell r="J21">
            <v>0.72275641025641024</v>
          </cell>
          <cell r="K21">
            <v>0.77035236938031593</v>
          </cell>
          <cell r="L21">
            <v>0.8488664987405542</v>
          </cell>
          <cell r="M21">
            <v>0.4249084249084249</v>
          </cell>
        </row>
        <row r="22">
          <cell r="A22">
            <v>2017</v>
          </cell>
          <cell r="B22">
            <v>0</v>
          </cell>
          <cell r="C22" t="str">
            <v>% Usuarios Residenciales Estrato 2</v>
          </cell>
          <cell r="D22">
            <v>0.27338709677419354</v>
          </cell>
          <cell r="E22">
            <v>0</v>
          </cell>
          <cell r="F22">
            <v>0.55308641975308637</v>
          </cell>
          <cell r="G22">
            <v>0.43280726924916307</v>
          </cell>
          <cell r="H22">
            <v>0.26109660574412535</v>
          </cell>
          <cell r="I22">
            <v>0.40089999999999998</v>
          </cell>
          <cell r="J22">
            <v>0.13461538461538461</v>
          </cell>
          <cell r="K22">
            <v>0.22964763061968407</v>
          </cell>
          <cell r="L22">
            <v>0.15113350125944586</v>
          </cell>
          <cell r="M22">
            <v>0.37875457875457874</v>
          </cell>
        </row>
        <row r="23">
          <cell r="A23">
            <v>2018</v>
          </cell>
          <cell r="B23">
            <v>0</v>
          </cell>
          <cell r="C23" t="str">
            <v>% Usuarios Residenciales Estrato 3</v>
          </cell>
          <cell r="D23">
            <v>2.0967741935483872E-2</v>
          </cell>
          <cell r="E23">
            <v>0</v>
          </cell>
          <cell r="F23">
            <v>0.27818930041152262</v>
          </cell>
          <cell r="G23">
            <v>0.24055475848876134</v>
          </cell>
          <cell r="H23">
            <v>0.47867711053089645</v>
          </cell>
          <cell r="I23">
            <v>0.1026</v>
          </cell>
          <cell r="J23">
            <v>0.14262820512820512</v>
          </cell>
          <cell r="K23">
            <v>0</v>
          </cell>
          <cell r="L23">
            <v>0</v>
          </cell>
          <cell r="M23">
            <v>8.9010989010989014E-2</v>
          </cell>
        </row>
        <row r="24">
          <cell r="A24">
            <v>2019</v>
          </cell>
          <cell r="B24">
            <v>0</v>
          </cell>
          <cell r="C24" t="str">
            <v>% Usuarios Residenciales Estrato 4</v>
          </cell>
          <cell r="D24">
            <v>0</v>
          </cell>
          <cell r="E24">
            <v>0</v>
          </cell>
          <cell r="F24">
            <v>3.2921810699588477E-3</v>
          </cell>
          <cell r="G24">
            <v>6.6953610712577718E-3</v>
          </cell>
          <cell r="H24">
            <v>0.10008703220191471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4.3223443223443223E-2</v>
          </cell>
        </row>
        <row r="25">
          <cell r="A25">
            <v>2020</v>
          </cell>
          <cell r="B25">
            <v>0</v>
          </cell>
          <cell r="C25" t="str">
            <v>% Usuarios Residenciales Estrato 5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2.1758050478677109E-2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4.2490842490842493E-2</v>
          </cell>
        </row>
        <row r="26">
          <cell r="A26">
            <v>2021</v>
          </cell>
          <cell r="B26">
            <v>0</v>
          </cell>
          <cell r="C26" t="str">
            <v>% Usuarios Residenciales Estrato 6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7.832898172323759E-3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2.1611721611721611E-2</v>
          </cell>
        </row>
        <row r="27">
          <cell r="A27">
            <v>2022</v>
          </cell>
          <cell r="B27">
            <v>0</v>
          </cell>
          <cell r="C27" t="str">
            <v>% Usuarios Comercial</v>
          </cell>
          <cell r="D27">
            <v>1</v>
          </cell>
          <cell r="E27">
            <v>0</v>
          </cell>
          <cell r="F27">
            <v>1</v>
          </cell>
          <cell r="G27">
            <v>0.9928057553956835</v>
          </cell>
          <cell r="H27">
            <v>0</v>
          </cell>
          <cell r="I27">
            <v>0.96721311475409832</v>
          </cell>
          <cell r="J27">
            <v>0</v>
          </cell>
          <cell r="K27">
            <v>0</v>
          </cell>
          <cell r="L27">
            <v>0</v>
          </cell>
          <cell r="M27">
            <v>0.96153846153846156</v>
          </cell>
        </row>
        <row r="28">
          <cell r="A28">
            <v>2023</v>
          </cell>
          <cell r="B28">
            <v>0</v>
          </cell>
          <cell r="C28" t="str">
            <v>% Usuarios Industrial</v>
          </cell>
          <cell r="D28">
            <v>0</v>
          </cell>
          <cell r="E28">
            <v>0</v>
          </cell>
          <cell r="F28">
            <v>0</v>
          </cell>
          <cell r="G28">
            <v>7.1942446043165471E-3</v>
          </cell>
          <cell r="H28">
            <v>1</v>
          </cell>
          <cell r="I28">
            <v>3.2786885245901641E-2</v>
          </cell>
          <cell r="J28">
            <v>0</v>
          </cell>
          <cell r="K28">
            <v>0</v>
          </cell>
          <cell r="L28">
            <v>0</v>
          </cell>
          <cell r="M28">
            <v>3.8461538461538464E-2</v>
          </cell>
        </row>
        <row r="29">
          <cell r="A29">
            <v>2024</v>
          </cell>
          <cell r="B29">
            <v>0</v>
          </cell>
          <cell r="C29" t="str">
            <v>% Usuarios Oficial</v>
          </cell>
          <cell r="D29">
            <v>1</v>
          </cell>
          <cell r="E29">
            <v>1</v>
          </cell>
          <cell r="F29">
            <v>1</v>
          </cell>
          <cell r="G29">
            <v>1</v>
          </cell>
          <cell r="H29">
            <v>1</v>
          </cell>
          <cell r="I29">
            <v>1</v>
          </cell>
          <cell r="J29">
            <v>1</v>
          </cell>
          <cell r="K29">
            <v>1</v>
          </cell>
          <cell r="L29">
            <v>1</v>
          </cell>
          <cell r="M29">
            <v>1</v>
          </cell>
        </row>
        <row r="30">
          <cell r="A30">
            <v>2025</v>
          </cell>
          <cell r="B30">
            <v>0</v>
          </cell>
          <cell r="C30" t="str">
            <v>Aportes de Ley 60 2001</v>
          </cell>
          <cell r="D30">
            <v>64075926.073080555</v>
          </cell>
          <cell r="E30">
            <v>618565134.63223171</v>
          </cell>
          <cell r="F30">
            <v>693088426.99943268</v>
          </cell>
          <cell r="G30">
            <v>551668143.00469208</v>
          </cell>
          <cell r="H30">
            <v>0</v>
          </cell>
          <cell r="I30">
            <v>445773257.25818819</v>
          </cell>
          <cell r="J30">
            <v>135615990.78165489</v>
          </cell>
          <cell r="K30">
            <v>61597522.911755398</v>
          </cell>
          <cell r="L30">
            <v>-51472750.112334497</v>
          </cell>
          <cell r="M30">
            <v>282218458.44130492</v>
          </cell>
        </row>
        <row r="31">
          <cell r="A31">
            <v>2026</v>
          </cell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198260758.85773322</v>
          </cell>
          <cell r="H31">
            <v>0</v>
          </cell>
          <cell r="I31">
            <v>0</v>
          </cell>
          <cell r="J31">
            <v>14775616.173164962</v>
          </cell>
          <cell r="K31">
            <v>9920755.2714174017</v>
          </cell>
          <cell r="L31">
            <v>213036375.03089818</v>
          </cell>
          <cell r="M31">
            <v>0</v>
          </cell>
        </row>
        <row r="32">
          <cell r="A32">
            <v>2027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202858739.66124597</v>
          </cell>
          <cell r="H32">
            <v>0</v>
          </cell>
          <cell r="I32">
            <v>0</v>
          </cell>
          <cell r="J32">
            <v>15117541.737407228</v>
          </cell>
          <cell r="K32">
            <v>10150833.288656594</v>
          </cell>
          <cell r="L32">
            <v>217976281.39865321</v>
          </cell>
          <cell r="M32">
            <v>0</v>
          </cell>
        </row>
        <row r="33">
          <cell r="A33">
            <v>2028</v>
          </cell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207563354.91724136</v>
          </cell>
          <cell r="H33">
            <v>0</v>
          </cell>
          <cell r="I33">
            <v>0</v>
          </cell>
          <cell r="J33">
            <v>15467389.65306602</v>
          </cell>
          <cell r="K33">
            <v>10386247.179281309</v>
          </cell>
          <cell r="L33">
            <v>223030744.57030737</v>
          </cell>
          <cell r="M33">
            <v>0</v>
          </cell>
        </row>
        <row r="34">
          <cell r="A34">
            <v>2029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212377077.64745229</v>
          </cell>
          <cell r="H34">
            <v>0</v>
          </cell>
          <cell r="I34">
            <v>0</v>
          </cell>
          <cell r="J34">
            <v>15825343.577573985</v>
          </cell>
          <cell r="K34">
            <v>10627120.690640913</v>
          </cell>
          <cell r="L34">
            <v>228202421.22502628</v>
          </cell>
          <cell r="M34">
            <v>0</v>
          </cell>
        </row>
        <row r="35">
          <cell r="A35">
            <v>2030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0</v>
          </cell>
          <cell r="G35">
            <v>217302438.22689909</v>
          </cell>
          <cell r="H35">
            <v>0</v>
          </cell>
          <cell r="I35">
            <v>0</v>
          </cell>
          <cell r="J35">
            <v>16191591.426925844</v>
          </cell>
          <cell r="K35">
            <v>10873580.439981634</v>
          </cell>
          <cell r="L35">
            <v>233494029.65382493</v>
          </cell>
          <cell r="M35">
            <v>0</v>
          </cell>
        </row>
        <row r="36">
          <cell r="A36">
            <v>2031</v>
          </cell>
          <cell r="B36">
            <v>0</v>
          </cell>
          <cell r="C36">
            <v>37448446.473629147</v>
          </cell>
          <cell r="D36">
            <v>89929989.244894713</v>
          </cell>
          <cell r="E36">
            <v>0</v>
          </cell>
          <cell r="F36">
            <v>0</v>
          </cell>
          <cell r="G36">
            <v>222342025.714008</v>
          </cell>
          <cell r="H36">
            <v>0</v>
          </cell>
          <cell r="I36">
            <v>0</v>
          </cell>
          <cell r="J36">
            <v>16566325.474434016</v>
          </cell>
          <cell r="K36">
            <v>11125755.981004259</v>
          </cell>
          <cell r="L36">
            <v>366286786.90696585</v>
          </cell>
          <cell r="M36">
            <v>0</v>
          </cell>
        </row>
        <row r="37">
          <cell r="A37">
            <v>2032</v>
          </cell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227498489.21156061</v>
          </cell>
          <cell r="H37">
            <v>0</v>
          </cell>
          <cell r="I37">
            <v>0</v>
          </cell>
          <cell r="J37">
            <v>16949742.451773927</v>
          </cell>
          <cell r="K37">
            <v>11383779.87196457</v>
          </cell>
          <cell r="L37">
            <v>244448231.66333455</v>
          </cell>
          <cell r="M37">
            <v>0</v>
          </cell>
        </row>
        <row r="38">
          <cell r="A38">
            <v>2033</v>
          </cell>
          <cell r="B38">
            <v>0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232774539.25923344</v>
          </cell>
          <cell r="H38">
            <v>0</v>
          </cell>
          <cell r="I38">
            <v>0</v>
          </cell>
          <cell r="J38">
            <v>17342043.652373176</v>
          </cell>
          <cell r="K38">
            <v>11647787.745354544</v>
          </cell>
          <cell r="L38">
            <v>250116582.91160661</v>
          </cell>
          <cell r="M38">
            <v>0</v>
          </cell>
        </row>
        <row r="39">
          <cell r="A39">
            <v>2034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238172949.25839967</v>
          </cell>
          <cell r="H39">
            <v>0</v>
          </cell>
          <cell r="I39">
            <v>0</v>
          </cell>
          <cell r="J39">
            <v>17743435.037197597</v>
          </cell>
          <cell r="K39">
            <v>11917918.379197881</v>
          </cell>
          <cell r="L39">
            <v>255916384.29559726</v>
          </cell>
          <cell r="M39">
            <v>0</v>
          </cell>
        </row>
        <row r="40">
          <cell r="A40">
            <v>2035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0</v>
          </cell>
          <cell r="G40">
            <v>243696556.93001473</v>
          </cell>
          <cell r="H40">
            <v>0</v>
          </cell>
          <cell r="I40">
            <v>0</v>
          </cell>
          <cell r="J40">
            <v>18154127.34299247</v>
          </cell>
          <cell r="K40">
            <v>12194313.770001054</v>
          </cell>
          <cell r="L40">
            <v>261850684.27300721</v>
          </cell>
          <cell r="M40">
            <v>0</v>
          </cell>
        </row>
        <row r="41">
          <cell r="A41" t="str">
            <v xml:space="preserve">     </v>
          </cell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 t="e">
            <v>#N/A</v>
          </cell>
          <cell r="K41">
            <v>0</v>
          </cell>
          <cell r="L41" t="e">
            <v>#N/A</v>
          </cell>
          <cell r="M41">
            <v>0</v>
          </cell>
        </row>
        <row r="46">
          <cell r="A46" t="str">
            <v>AÑO</v>
          </cell>
          <cell r="B46" t="str">
            <v>CAPTACIÓN</v>
          </cell>
          <cell r="C46" t="str">
            <v>SISTEMA DE BOMBEO</v>
          </cell>
          <cell r="D46" t="str">
            <v>CONDUCCIÓN</v>
          </cell>
          <cell r="E46" t="str">
            <v>PLANTAS DE TRATAMIENTO</v>
          </cell>
          <cell r="F46" t="str">
            <v>TANQUES DE ALMACENAMIENTO</v>
          </cell>
          <cell r="G46" t="str">
            <v>REDES DE DISTRIBUCIÓN</v>
          </cell>
          <cell r="H46" t="str">
            <v>MACROMEDIDORES</v>
          </cell>
          <cell r="I46" t="str">
            <v>REPOSICIÓN DE REDES</v>
          </cell>
          <cell r="J46" t="str">
            <v>MICROMEDIDORES</v>
          </cell>
          <cell r="K46" t="str">
            <v>TOTAL OPTIMIZACIÓN</v>
          </cell>
          <cell r="L46" t="str">
            <v>SECTORIZACIÓN</v>
          </cell>
        </row>
        <row r="47">
          <cell r="A47">
            <v>2002</v>
          </cell>
          <cell r="B47">
            <v>0</v>
          </cell>
          <cell r="C47">
            <v>37448446.473629147</v>
          </cell>
          <cell r="E47">
            <v>0</v>
          </cell>
          <cell r="F47">
            <v>0</v>
          </cell>
          <cell r="G47">
            <v>44762250</v>
          </cell>
          <cell r="H47">
            <v>1717470.9131235979</v>
          </cell>
          <cell r="I47">
            <v>0</v>
          </cell>
          <cell r="J47">
            <v>8000000</v>
          </cell>
          <cell r="K47">
            <v>91928167.38675274</v>
          </cell>
          <cell r="L47">
            <v>108624515.21872663</v>
          </cell>
        </row>
        <row r="48">
          <cell r="A48">
            <v>2003</v>
          </cell>
          <cell r="B48">
            <v>0</v>
          </cell>
          <cell r="C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</row>
        <row r="49">
          <cell r="A49">
            <v>2004</v>
          </cell>
          <cell r="B49">
            <v>0</v>
          </cell>
          <cell r="C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290717675.45407385</v>
          </cell>
          <cell r="J49">
            <v>0</v>
          </cell>
          <cell r="K49">
            <v>290717675.45407385</v>
          </cell>
          <cell r="L49">
            <v>0</v>
          </cell>
        </row>
        <row r="50">
          <cell r="A50">
            <v>2005</v>
          </cell>
          <cell r="B50">
            <v>0</v>
          </cell>
          <cell r="C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290717675.45407385</v>
          </cell>
          <cell r="J50">
            <v>0</v>
          </cell>
          <cell r="K50">
            <v>290717675.45407385</v>
          </cell>
          <cell r="L50">
            <v>0</v>
          </cell>
        </row>
        <row r="51">
          <cell r="A51">
            <v>2006</v>
          </cell>
          <cell r="B51">
            <v>0</v>
          </cell>
          <cell r="C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290717675.45407385</v>
          </cell>
          <cell r="J51">
            <v>0</v>
          </cell>
          <cell r="K51">
            <v>290717675.45407385</v>
          </cell>
          <cell r="L51">
            <v>0</v>
          </cell>
        </row>
        <row r="52">
          <cell r="A52">
            <v>2007</v>
          </cell>
          <cell r="B52">
            <v>0</v>
          </cell>
          <cell r="C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</row>
        <row r="53">
          <cell r="A53">
            <v>2008</v>
          </cell>
          <cell r="B53">
            <v>0</v>
          </cell>
          <cell r="C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</row>
        <row r="54">
          <cell r="A54">
            <v>2009</v>
          </cell>
          <cell r="B54">
            <v>0</v>
          </cell>
          <cell r="C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</row>
        <row r="55">
          <cell r="A55">
            <v>2010</v>
          </cell>
          <cell r="B55">
            <v>0</v>
          </cell>
          <cell r="C55">
            <v>0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</row>
        <row r="56">
          <cell r="A56">
            <v>2011</v>
          </cell>
          <cell r="B56">
            <v>0</v>
          </cell>
          <cell r="C56">
            <v>0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</row>
        <row r="57">
          <cell r="A57">
            <v>2012</v>
          </cell>
          <cell r="B57">
            <v>0</v>
          </cell>
          <cell r="C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</row>
        <row r="58">
          <cell r="A58">
            <v>2013</v>
          </cell>
          <cell r="B58">
            <v>0</v>
          </cell>
          <cell r="C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</row>
        <row r="59">
          <cell r="A59">
            <v>2014</v>
          </cell>
          <cell r="B59">
            <v>0</v>
          </cell>
          <cell r="C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</row>
        <row r="60">
          <cell r="A60">
            <v>2015</v>
          </cell>
          <cell r="B60">
            <v>0</v>
          </cell>
          <cell r="C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</row>
        <row r="61">
          <cell r="A61">
            <v>2016</v>
          </cell>
          <cell r="B61">
            <v>0</v>
          </cell>
          <cell r="C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</row>
        <row r="62">
          <cell r="A62">
            <v>2017</v>
          </cell>
          <cell r="B62">
            <v>0</v>
          </cell>
          <cell r="C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</row>
        <row r="63">
          <cell r="A63">
            <v>2018</v>
          </cell>
          <cell r="B63">
            <v>0</v>
          </cell>
          <cell r="C63">
            <v>0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</row>
        <row r="64">
          <cell r="A64">
            <v>2019</v>
          </cell>
          <cell r="B64">
            <v>0</v>
          </cell>
          <cell r="C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</row>
        <row r="65">
          <cell r="A65">
            <v>2020</v>
          </cell>
          <cell r="B65">
            <v>0</v>
          </cell>
          <cell r="C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</row>
        <row r="66">
          <cell r="A66">
            <v>2021</v>
          </cell>
          <cell r="B66">
            <v>0</v>
          </cell>
          <cell r="C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</row>
        <row r="67">
          <cell r="A67">
            <v>2022</v>
          </cell>
          <cell r="B67">
            <v>0</v>
          </cell>
          <cell r="C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</row>
        <row r="68">
          <cell r="A68">
            <v>2023</v>
          </cell>
          <cell r="B68">
            <v>0</v>
          </cell>
          <cell r="C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</row>
        <row r="69">
          <cell r="A69">
            <v>2024</v>
          </cell>
          <cell r="B69">
            <v>0</v>
          </cell>
          <cell r="C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</row>
        <row r="70">
          <cell r="A70">
            <v>2025</v>
          </cell>
          <cell r="B70">
            <v>0</v>
          </cell>
          <cell r="C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</row>
        <row r="71">
          <cell r="A71">
            <v>2026</v>
          </cell>
          <cell r="B71">
            <v>0</v>
          </cell>
          <cell r="C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</row>
        <row r="72">
          <cell r="A72">
            <v>2027</v>
          </cell>
          <cell r="B72">
            <v>0</v>
          </cell>
          <cell r="C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</row>
        <row r="73">
          <cell r="A73">
            <v>2028</v>
          </cell>
          <cell r="B73">
            <v>0</v>
          </cell>
          <cell r="C73">
            <v>0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</row>
        <row r="74">
          <cell r="A74">
            <v>2029</v>
          </cell>
          <cell r="B74">
            <v>0</v>
          </cell>
          <cell r="C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</row>
        <row r="75">
          <cell r="A75">
            <v>2030</v>
          </cell>
          <cell r="B75">
            <v>0</v>
          </cell>
          <cell r="C75">
            <v>0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</row>
        <row r="76">
          <cell r="A76">
            <v>2031</v>
          </cell>
          <cell r="B76">
            <v>0</v>
          </cell>
          <cell r="C76">
            <v>0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</row>
        <row r="77">
          <cell r="A77">
            <v>2032</v>
          </cell>
          <cell r="B77">
            <v>0</v>
          </cell>
          <cell r="C77">
            <v>0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</row>
        <row r="78">
          <cell r="A78">
            <v>2033</v>
          </cell>
          <cell r="B78">
            <v>0</v>
          </cell>
          <cell r="C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</row>
        <row r="79">
          <cell r="A79">
            <v>2034</v>
          </cell>
          <cell r="B79">
            <v>0</v>
          </cell>
          <cell r="C79">
            <v>0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</row>
        <row r="80">
          <cell r="A80">
            <v>2035</v>
          </cell>
          <cell r="B80">
            <v>0</v>
          </cell>
          <cell r="C80">
            <v>0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</row>
        <row r="81">
          <cell r="A81" t="str">
            <v xml:space="preserve">     </v>
          </cell>
          <cell r="B81">
            <v>0</v>
          </cell>
          <cell r="C81">
            <v>0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</row>
        <row r="118">
          <cell r="B118" t="str">
            <v>Año</v>
          </cell>
          <cell r="C118" t="str">
            <v>Caudal Máximo Diario (lps)</v>
          </cell>
          <cell r="D118" t="str">
            <v>Excedente o (deficit) (lps)</v>
          </cell>
          <cell r="E118" t="str">
            <v>Caudal dado por rehabilitaciones (lps)</v>
          </cell>
          <cell r="F118" t="str">
            <v>Caudal dado por Inversiones expansión (lps)</v>
          </cell>
          <cell r="G118" t="str">
            <v>Caudales instalado (actual + ampliación + rehabilitación) (lps)</v>
          </cell>
          <cell r="H118" t="str">
            <v>Costo Pozos/barcazas Rehabilitación ($)</v>
          </cell>
          <cell r="I118" t="str">
            <v>Costo Pozos/barcazas   en ampliación ($)</v>
          </cell>
          <cell r="K118" t="str">
            <v>Potencia Requerida rehabilitación (kW)</v>
          </cell>
          <cell r="L118" t="str">
            <v>Potencia Requerida inversión (kW)</v>
          </cell>
          <cell r="M118" t="str">
            <v>Costo sistema de bombeo rehabilitación ($)</v>
          </cell>
          <cell r="N118" t="str">
            <v>Costo sistema de bombeo en ampliación ($)</v>
          </cell>
          <cell r="O118" t="str">
            <v>Potencia Requerida rebombeo (kW)</v>
          </cell>
          <cell r="P118" t="str">
            <v>Costo rebombeo (kW)</v>
          </cell>
          <cell r="Q118" t="str">
            <v>Diametro Tramo  (m)</v>
          </cell>
          <cell r="R118" t="str">
            <v>Diametro Tramo  (")</v>
          </cell>
          <cell r="S118" t="str">
            <v>Diametro diseño (")</v>
          </cell>
          <cell r="T118" t="str">
            <v>Costo  inversión en ampliación ($)</v>
          </cell>
          <cell r="U118" t="str">
            <v>Costo  inversión en ampliación Magdalena ($)</v>
          </cell>
          <cell r="V118" t="str">
            <v>Volumen actual (m3)</v>
          </cell>
          <cell r="W118" t="str">
            <v>Capacidad de regulación (m3)</v>
          </cell>
          <cell r="X118" t="str">
            <v>Volumen adicional contra incendios (m3)</v>
          </cell>
          <cell r="Y118" t="str">
            <v xml:space="preserve">Población </v>
          </cell>
          <cell r="Z118" t="str">
            <v>Volumen de almacenamiento requerido (m3)</v>
          </cell>
          <cell r="AB118" t="str">
            <v>Consumo medio diario (lps)</v>
          </cell>
          <cell r="AC118" t="str">
            <v>Consumo medio diario (m3)</v>
          </cell>
          <cell r="AD118" t="str">
            <v>Volumen de almacenamiento requerido (m3)</v>
          </cell>
          <cell r="AF118" t="str">
            <v>Consumo medio diario * factor de almacenamiento (m3)</v>
          </cell>
          <cell r="AG118" t="str">
            <v>Volumen de almacenamiento requerido (m3)</v>
          </cell>
          <cell r="AI118" t="str">
            <v>Volumen de almacenamiento requerido (m3)</v>
          </cell>
          <cell r="AJ118" t="str">
            <v>Deficit con obras (m3)</v>
          </cell>
          <cell r="AK118" t="str">
            <v xml:space="preserve">Capacidad Tanque a construir (m3) </v>
          </cell>
          <cell r="AL118" t="str">
            <v>Costo de inversión ($)</v>
          </cell>
          <cell r="AM118" t="str">
            <v>Deficit con obras (m3)</v>
          </cell>
          <cell r="AN118" t="str">
            <v xml:space="preserve">Capacidad Tanque a construir (m3) </v>
          </cell>
          <cell r="AO118" t="str">
            <v>Costo de inversión Ampliación ($)</v>
          </cell>
          <cell r="AP118" t="str">
            <v>Año de referencia</v>
          </cell>
          <cell r="AQ118" t="str">
            <v>Costo de rehabilitación del tanque actual ($)</v>
          </cell>
          <cell r="AR118" t="str">
            <v>Exceso o (Deficit) de capacidad (lps)</v>
          </cell>
          <cell r="AS118" t="str">
            <v>Capacidad  de tratamiento a instalar (lps)</v>
          </cell>
          <cell r="AT118" t="str">
            <v>Costo planta de tratamiento Ampliación</v>
          </cell>
          <cell r="AU118" t="str">
            <v>Sistema de desinfección</v>
          </cell>
          <cell r="AV118" t="str">
            <v xml:space="preserve">Catastro de redes </v>
          </cell>
          <cell r="AW118" t="str">
            <v>Estudio de Capacidad hidráulica de redes</v>
          </cell>
          <cell r="AX118" t="str">
            <v>Plan de operación y definición de obras y Revisión Plan maestro</v>
          </cell>
          <cell r="AY118" t="str">
            <v>Exceso o deficit de capacidad PTAP</v>
          </cell>
          <cell r="AZ118" t="str">
            <v>Vida útil residual</v>
          </cell>
          <cell r="BA118" t="str">
            <v>Costo de reposición</v>
          </cell>
          <cell r="BB118" t="str">
            <v>Vida útil residual</v>
          </cell>
          <cell r="BC118" t="str">
            <v>Costo de reposición</v>
          </cell>
          <cell r="BD118" t="str">
            <v>Vida útil residual</v>
          </cell>
          <cell r="BE118" t="str">
            <v>Costo de reposición</v>
          </cell>
          <cell r="BF118" t="str">
            <v>Total reposición de redes ($)</v>
          </cell>
          <cell r="BG118" t="str">
            <v>Usuarios potenciales acueducto</v>
          </cell>
          <cell r="BH118" t="str">
            <v>Numero de usuarios real (solo usuarios residenciales)</v>
          </cell>
          <cell r="BI118" t="str">
            <v>Numero de usuarios a conectar</v>
          </cell>
          <cell r="BJ118" t="str">
            <v>Longitud Total conexiones (ML)</v>
          </cell>
          <cell r="BK118" t="str">
            <v>Costo Ampliación de redes ($)</v>
          </cell>
          <cell r="BL118" t="str">
            <v>Costo Ampliación de conexiones domiciliarias ($)</v>
          </cell>
          <cell r="BM118" t="str">
            <v xml:space="preserve">Numero de Macromedidores rehabilitación </v>
          </cell>
          <cell r="BN118" t="str">
            <v>Numero de Macromedidores ampliación</v>
          </cell>
          <cell r="BO118" t="str">
            <v>Costo Macromedidores rehabilitación ($)</v>
          </cell>
          <cell r="BP118" t="str">
            <v>Costo Macromedidores Ampliacion  ($)</v>
          </cell>
          <cell r="BR118" t="str">
            <v>Numero de micromedidores (Residencial +Ind&amp;Com y oficial)</v>
          </cell>
          <cell r="BS118" t="str">
            <v xml:space="preserve">Numero de Micromedidores rehabilitación </v>
          </cell>
          <cell r="BT118" t="str">
            <v>Numero de Micromedidores instalación</v>
          </cell>
          <cell r="BU118" t="str">
            <v>Numero de Micromedidores Ampliación</v>
          </cell>
          <cell r="BV118" t="str">
            <v>Costo Micromedidores rehabilitación + instalación ($)</v>
          </cell>
          <cell r="BW118" t="str">
            <v>Costo Micromedidores Ampliacion  ($)</v>
          </cell>
          <cell r="BZ118" t="str">
            <v>Total Usuarios Estratos 3, 4, 5, 6, Com&amp;Ind, Oficial</v>
          </cell>
          <cell r="CA118" t="str">
            <v>Micromedidores instalados Estrato 3, 4, 5, 6, Com&amp;Ind</v>
          </cell>
          <cell r="CB118" t="str">
            <v>Total Usuarios Estrato 2</v>
          </cell>
          <cell r="CC118" t="str">
            <v>Micromedidores instalados Estrato 2</v>
          </cell>
          <cell r="CD118" t="str">
            <v>Total Usuarios Estrato 1</v>
          </cell>
          <cell r="CE118" t="str">
            <v>Micromedidores instalados Estrato 1</v>
          </cell>
          <cell r="CF118" t="str">
            <v>Cronograma de instalación de micromedidores</v>
          </cell>
          <cell r="CH118" t="str">
            <v>Vida util remanente 4"</v>
          </cell>
          <cell r="CI118" t="str">
            <v>Años a reponer 4"</v>
          </cell>
          <cell r="CJ118" t="str">
            <v>Vida util remanente 6"</v>
          </cell>
          <cell r="CK118" t="str">
            <v>Años a reponer 6"</v>
          </cell>
          <cell r="CL118" t="str">
            <v>Vida util remanente 8"</v>
          </cell>
          <cell r="CM118" t="str">
            <v>Años a reponer 8"</v>
          </cell>
          <cell r="CO118" t="str">
            <v>Numero de mallas</v>
          </cell>
          <cell r="CP118" t="str">
            <v>Total válvulas</v>
          </cell>
          <cell r="CQ118" t="str">
            <v>Numero de macromedidores</v>
          </cell>
          <cell r="CR118" t="str">
            <v>Costo Válvulas</v>
          </cell>
          <cell r="CS118" t="str">
            <v>Costo Macromedidores</v>
          </cell>
          <cell r="CT118" t="str">
            <v xml:space="preserve">Costo Total </v>
          </cell>
          <cell r="CV118" t="str">
            <v>Plan Maestro Acu.</v>
          </cell>
        </row>
        <row r="120">
          <cell r="B120">
            <v>2002</v>
          </cell>
          <cell r="C120">
            <v>69.107463830723162</v>
          </cell>
          <cell r="D120">
            <v>-6.1074638307231623</v>
          </cell>
          <cell r="E120">
            <v>20</v>
          </cell>
          <cell r="F120">
            <v>0</v>
          </cell>
          <cell r="G120">
            <v>83</v>
          </cell>
          <cell r="H120">
            <v>0</v>
          </cell>
          <cell r="I120">
            <v>0</v>
          </cell>
          <cell r="K120">
            <v>22.236000000000001</v>
          </cell>
          <cell r="L120">
            <v>0</v>
          </cell>
          <cell r="M120">
            <v>37448446.473629147</v>
          </cell>
          <cell r="N120">
            <v>0</v>
          </cell>
          <cell r="O120">
            <v>0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5970.8848749744811</v>
          </cell>
          <cell r="W120">
            <v>895.63273124617217</v>
          </cell>
          <cell r="X120">
            <v>216</v>
          </cell>
          <cell r="Y120">
            <v>33508.501144864975</v>
          </cell>
          <cell r="Z120">
            <v>1111.6327312461722</v>
          </cell>
          <cell r="AB120">
            <v>63.629999999999988</v>
          </cell>
          <cell r="AC120">
            <v>5497.6319999999996</v>
          </cell>
          <cell r="AD120">
            <v>2199.0527999999999</v>
          </cell>
          <cell r="AF120">
            <v>1374.4079999999999</v>
          </cell>
          <cell r="AG120">
            <v>1590.4079999999999</v>
          </cell>
          <cell r="AI120">
            <v>1111.6327312461722</v>
          </cell>
          <cell r="AJ120">
            <v>-611.63273124617217</v>
          </cell>
          <cell r="AK120">
            <v>200</v>
          </cell>
          <cell r="AL120">
            <v>237895411.12702984</v>
          </cell>
          <cell r="AM120">
            <v>-611.63273124617217</v>
          </cell>
          <cell r="AN120">
            <v>907.73227221709681</v>
          </cell>
          <cell r="AO120">
            <v>544652770.77265608</v>
          </cell>
          <cell r="AP120">
            <v>2011</v>
          </cell>
          <cell r="AQ120">
            <v>0</v>
          </cell>
          <cell r="AR120">
            <v>-69.107463830723162</v>
          </cell>
          <cell r="AS120">
            <v>149</v>
          </cell>
          <cell r="AT120">
            <v>579793319.41592968</v>
          </cell>
          <cell r="AU120">
            <v>7000000</v>
          </cell>
          <cell r="AV120">
            <v>14762250.000000002</v>
          </cell>
          <cell r="AW120">
            <v>20000000</v>
          </cell>
          <cell r="AX120">
            <v>10000000</v>
          </cell>
          <cell r="AZ120">
            <v>-2</v>
          </cell>
          <cell r="BA120">
            <v>0</v>
          </cell>
          <cell r="BB120">
            <v>-7</v>
          </cell>
          <cell r="BC120">
            <v>0</v>
          </cell>
          <cell r="BD120">
            <v>19</v>
          </cell>
          <cell r="BE120">
            <v>0</v>
          </cell>
          <cell r="BF120">
            <v>0</v>
          </cell>
          <cell r="BG120">
            <v>6092.4547536118134</v>
          </cell>
          <cell r="BH120">
            <v>3916.5457719510837</v>
          </cell>
          <cell r="BI120">
            <v>216.54577195108368</v>
          </cell>
          <cell r="BJ120">
            <v>3248.1865792662552</v>
          </cell>
          <cell r="BK120">
            <v>194739589.4258838</v>
          </cell>
          <cell r="BL120">
            <v>9744559.7377987653</v>
          </cell>
          <cell r="BM120">
            <v>6</v>
          </cell>
          <cell r="BN120">
            <v>1</v>
          </cell>
          <cell r="BO120">
            <v>1717470.9131235979</v>
          </cell>
          <cell r="BP120">
            <v>2862451.5218726629</v>
          </cell>
          <cell r="BR120">
            <v>3972.6512719510838</v>
          </cell>
          <cell r="BS120">
            <v>0</v>
          </cell>
          <cell r="BT120">
            <v>500</v>
          </cell>
          <cell r="BU120">
            <v>658.54060617882328</v>
          </cell>
          <cell r="BV120">
            <v>8000000</v>
          </cell>
          <cell r="BW120">
            <v>52683248.494305864</v>
          </cell>
          <cell r="BZ120">
            <v>1158.5406061788233</v>
          </cell>
          <cell r="CA120">
            <v>1158.5406061788233</v>
          </cell>
          <cell r="CB120">
            <v>2166.1882788075127</v>
          </cell>
          <cell r="CC120">
            <v>0</v>
          </cell>
          <cell r="CD120">
            <v>647.92238696474726</v>
          </cell>
          <cell r="CE120">
            <v>0</v>
          </cell>
          <cell r="CF120">
            <v>1158.5406061788233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  <cell r="CL120">
            <v>0</v>
          </cell>
          <cell r="CM120">
            <v>0</v>
          </cell>
          <cell r="CO120">
            <v>10</v>
          </cell>
          <cell r="CP120">
            <v>40</v>
          </cell>
          <cell r="CQ120">
            <v>10</v>
          </cell>
          <cell r="CR120">
            <v>80000000</v>
          </cell>
          <cell r="CS120">
            <v>28624515.218726628</v>
          </cell>
          <cell r="CT120">
            <v>108624515.21872663</v>
          </cell>
          <cell r="CV120">
            <v>34285616.323411927</v>
          </cell>
        </row>
        <row r="121">
          <cell r="B121">
            <v>2003</v>
          </cell>
          <cell r="C121">
            <v>68.887483711549137</v>
          </cell>
          <cell r="D121">
            <v>14.112516288450863</v>
          </cell>
          <cell r="E121">
            <v>0</v>
          </cell>
          <cell r="F121">
            <v>0</v>
          </cell>
          <cell r="G121">
            <v>83</v>
          </cell>
          <cell r="H121">
            <v>0</v>
          </cell>
          <cell r="I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5951.8785926778455</v>
          </cell>
          <cell r="W121">
            <v>892.7817889016768</v>
          </cell>
          <cell r="X121">
            <v>216</v>
          </cell>
          <cell r="Y121">
            <v>34285.61632341193</v>
          </cell>
          <cell r="Z121">
            <v>1108.7817889016769</v>
          </cell>
          <cell r="AB121">
            <v>57.5895531922693</v>
          </cell>
          <cell r="AC121">
            <v>4975.737395812067</v>
          </cell>
          <cell r="AD121">
            <v>1990.2949583248269</v>
          </cell>
          <cell r="AF121">
            <v>1243.9343489530168</v>
          </cell>
          <cell r="AG121">
            <v>1459.9343489530168</v>
          </cell>
          <cell r="AI121">
            <v>1108.7817889016769</v>
          </cell>
          <cell r="AJ121">
            <v>-408.78178890167692</v>
          </cell>
          <cell r="AK121">
            <v>200</v>
          </cell>
          <cell r="AL121">
            <v>237895411.12702984</v>
          </cell>
          <cell r="AM121">
            <v>298.95048331541989</v>
          </cell>
          <cell r="AN121">
            <v>0</v>
          </cell>
          <cell r="AO121">
            <v>0</v>
          </cell>
          <cell r="AP121">
            <v>2012</v>
          </cell>
          <cell r="AQ121">
            <v>0</v>
          </cell>
          <cell r="AR121">
            <v>-68.887483711549137</v>
          </cell>
          <cell r="AS121">
            <v>0</v>
          </cell>
          <cell r="AT121">
            <v>0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  <cell r="AY121">
            <v>80.112516288450863</v>
          </cell>
          <cell r="AZ121">
            <v>-3</v>
          </cell>
          <cell r="BA121">
            <v>0</v>
          </cell>
          <cell r="BB121">
            <v>-8</v>
          </cell>
          <cell r="BC121">
            <v>0</v>
          </cell>
          <cell r="BD121">
            <v>18</v>
          </cell>
          <cell r="BE121">
            <v>0</v>
          </cell>
          <cell r="BF121">
            <v>0</v>
          </cell>
          <cell r="BG121">
            <v>6233.7484224385325</v>
          </cell>
          <cell r="BH121">
            <v>4198.7262349336288</v>
          </cell>
          <cell r="BI121">
            <v>282.18046298254512</v>
          </cell>
          <cell r="BJ121">
            <v>4232.7069447381764</v>
          </cell>
          <cell r="BK121">
            <v>253764860.01139691</v>
          </cell>
          <cell r="BL121">
            <v>12698120.834214531</v>
          </cell>
          <cell r="BM121">
            <v>0</v>
          </cell>
          <cell r="BN121">
            <v>0</v>
          </cell>
          <cell r="BO121">
            <v>0</v>
          </cell>
          <cell r="BP121">
            <v>0</v>
          </cell>
          <cell r="BR121">
            <v>3096.8521837548051</v>
          </cell>
          <cell r="BS121">
            <v>0</v>
          </cell>
          <cell r="BT121">
            <v>0</v>
          </cell>
          <cell r="BU121">
            <v>1241.1188601668557</v>
          </cell>
          <cell r="BV121">
            <v>0</v>
          </cell>
          <cell r="BW121">
            <v>99289508.813348457</v>
          </cell>
          <cell r="BZ121">
            <v>1238.5302359442805</v>
          </cell>
          <cell r="CA121">
            <v>79.989629765457266</v>
          </cell>
          <cell r="CB121">
            <v>2322.2584608027969</v>
          </cell>
          <cell r="CC121">
            <v>1161.1292304013984</v>
          </cell>
          <cell r="CD121">
            <v>694.60409318655093</v>
          </cell>
          <cell r="CE121">
            <v>0</v>
          </cell>
          <cell r="CF121">
            <v>1241.1188601668557</v>
          </cell>
          <cell r="CH121">
            <v>2</v>
          </cell>
          <cell r="CI121">
            <v>1</v>
          </cell>
          <cell r="CJ121">
            <v>2</v>
          </cell>
          <cell r="CK121">
            <v>1</v>
          </cell>
          <cell r="CL121">
            <v>0</v>
          </cell>
          <cell r="CM121">
            <v>0</v>
          </cell>
          <cell r="CV121">
            <v>0</v>
          </cell>
        </row>
        <row r="122">
          <cell r="B122">
            <v>2004</v>
          </cell>
          <cell r="C122">
            <v>68.864716073313076</v>
          </cell>
          <cell r="D122">
            <v>14.135283926686924</v>
          </cell>
          <cell r="E122">
            <v>0</v>
          </cell>
          <cell r="F122">
            <v>0</v>
          </cell>
          <cell r="G122">
            <v>83</v>
          </cell>
          <cell r="H122">
            <v>0</v>
          </cell>
          <cell r="I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  <cell r="P122">
            <v>0</v>
          </cell>
          <cell r="Q122">
            <v>0</v>
          </cell>
          <cell r="R122">
            <v>0</v>
          </cell>
          <cell r="S122">
            <v>0</v>
          </cell>
          <cell r="T122">
            <v>0</v>
          </cell>
          <cell r="U122">
            <v>0</v>
          </cell>
          <cell r="V122">
            <v>5949.9114687342508</v>
          </cell>
          <cell r="W122">
            <v>892.48672031013757</v>
          </cell>
          <cell r="X122">
            <v>216</v>
          </cell>
          <cell r="Y122">
            <v>35080.754032961304</v>
          </cell>
          <cell r="Z122">
            <v>1108.4867203101376</v>
          </cell>
          <cell r="AB122">
            <v>57.406236426290953</v>
          </cell>
          <cell r="AC122">
            <v>4959.8988272315382</v>
          </cell>
          <cell r="AD122">
            <v>1983.9595308926155</v>
          </cell>
          <cell r="AF122">
            <v>1239.9747068078846</v>
          </cell>
          <cell r="AG122">
            <v>1455.9747068078846</v>
          </cell>
          <cell r="AI122">
            <v>1108.4867203101376</v>
          </cell>
          <cell r="AJ122">
            <v>-208.48672031013757</v>
          </cell>
          <cell r="AK122">
            <v>200</v>
          </cell>
          <cell r="AL122">
            <v>237895411.12702984</v>
          </cell>
          <cell r="AM122">
            <v>299.24555190695924</v>
          </cell>
          <cell r="AN122">
            <v>0</v>
          </cell>
          <cell r="AO122">
            <v>0</v>
          </cell>
          <cell r="AP122">
            <v>2013</v>
          </cell>
          <cell r="AQ122">
            <v>0</v>
          </cell>
          <cell r="AR122">
            <v>-68.864716073313076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>
            <v>80.135283926686924</v>
          </cell>
          <cell r="AZ122">
            <v>-4</v>
          </cell>
          <cell r="BA122">
            <v>213833529.9823052</v>
          </cell>
          <cell r="BB122">
            <v>-9</v>
          </cell>
          <cell r="BC122">
            <v>76884145.471768647</v>
          </cell>
          <cell r="BD122">
            <v>17</v>
          </cell>
          <cell r="BE122">
            <v>0</v>
          </cell>
          <cell r="BF122">
            <v>290717675.45407385</v>
          </cell>
          <cell r="BG122">
            <v>6378.3189150838734</v>
          </cell>
          <cell r="BH122">
            <v>4491.8886088216486</v>
          </cell>
          <cell r="BI122">
            <v>293.16237388801983</v>
          </cell>
          <cell r="BJ122">
            <v>4397.4356083202974</v>
          </cell>
          <cell r="BK122">
            <v>263640891.30757424</v>
          </cell>
          <cell r="BL122">
            <v>13192306.824960893</v>
          </cell>
          <cell r="BM122">
            <v>0</v>
          </cell>
          <cell r="BN122">
            <v>0</v>
          </cell>
          <cell r="BO122">
            <v>0</v>
          </cell>
          <cell r="BP122">
            <v>0</v>
          </cell>
          <cell r="BR122">
            <v>2149.4623630259684</v>
          </cell>
          <cell r="BS122">
            <v>0</v>
          </cell>
          <cell r="BT122">
            <v>0</v>
          </cell>
          <cell r="BU122">
            <v>1406.3598030480669</v>
          </cell>
          <cell r="BV122">
            <v>0</v>
          </cell>
          <cell r="BW122">
            <v>112508784.24384534</v>
          </cell>
          <cell r="BZ122">
            <v>1321.6166808109085</v>
          </cell>
          <cell r="CA122">
            <v>83.086444866627971</v>
          </cell>
          <cell r="CB122">
            <v>2484.4025885828373</v>
          </cell>
          <cell r="CC122">
            <v>1323.2733581814389</v>
          </cell>
          <cell r="CD122">
            <v>743.10255997790239</v>
          </cell>
          <cell r="CE122">
            <v>0</v>
          </cell>
          <cell r="CF122">
            <v>1406.3598030480669</v>
          </cell>
          <cell r="CH122">
            <v>3</v>
          </cell>
          <cell r="CI122">
            <v>1</v>
          </cell>
          <cell r="CJ122">
            <v>3</v>
          </cell>
          <cell r="CK122">
            <v>1</v>
          </cell>
          <cell r="CL122">
            <v>0</v>
          </cell>
          <cell r="CM122">
            <v>0</v>
          </cell>
          <cell r="CV122">
            <v>0</v>
          </cell>
        </row>
        <row r="123">
          <cell r="B123">
            <v>2005</v>
          </cell>
          <cell r="C123">
            <v>69.007897489608339</v>
          </cell>
          <cell r="D123">
            <v>13.992102510391661</v>
          </cell>
          <cell r="E123">
            <v>0</v>
          </cell>
          <cell r="F123">
            <v>0</v>
          </cell>
          <cell r="G123">
            <v>83</v>
          </cell>
          <cell r="H123">
            <v>0</v>
          </cell>
          <cell r="I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  <cell r="P123">
            <v>0</v>
          </cell>
          <cell r="Q123">
            <v>0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5962.2823431021607</v>
          </cell>
          <cell r="W123">
            <v>894.3423514653241</v>
          </cell>
          <cell r="X123">
            <v>216</v>
          </cell>
          <cell r="Y123">
            <v>35894.332244532976</v>
          </cell>
          <cell r="Z123">
            <v>1110.3423514653241</v>
          </cell>
          <cell r="AB123">
            <v>57.387263394427563</v>
          </cell>
          <cell r="AC123">
            <v>4958.2595572785422</v>
          </cell>
          <cell r="AD123">
            <v>1983.303822911417</v>
          </cell>
          <cell r="AF123">
            <v>1239.5648893196355</v>
          </cell>
          <cell r="AG123">
            <v>1455.5648893196355</v>
          </cell>
          <cell r="AI123">
            <v>1110.3423514653241</v>
          </cell>
          <cell r="AJ123">
            <v>-10.3423514653241</v>
          </cell>
          <cell r="AK123">
            <v>200</v>
          </cell>
          <cell r="AL123">
            <v>237895411.12702984</v>
          </cell>
          <cell r="AM123">
            <v>297.38992075177271</v>
          </cell>
          <cell r="AN123">
            <v>0</v>
          </cell>
          <cell r="AO123">
            <v>0</v>
          </cell>
          <cell r="AP123">
            <v>2014</v>
          </cell>
          <cell r="AQ123">
            <v>0</v>
          </cell>
          <cell r="AR123">
            <v>-69.007897489608339</v>
          </cell>
          <cell r="AS123">
            <v>0</v>
          </cell>
          <cell r="AT123">
            <v>0</v>
          </cell>
          <cell r="AU123">
            <v>0</v>
          </cell>
          <cell r="AV123">
            <v>0</v>
          </cell>
          <cell r="AW123">
            <v>0</v>
          </cell>
          <cell r="AX123">
            <v>0</v>
          </cell>
          <cell r="AY123">
            <v>79.992102510391661</v>
          </cell>
          <cell r="AZ123">
            <v>-5</v>
          </cell>
          <cell r="BA123">
            <v>213833529.9823052</v>
          </cell>
          <cell r="BB123">
            <v>-10</v>
          </cell>
          <cell r="BC123">
            <v>76884145.471768647</v>
          </cell>
          <cell r="BD123">
            <v>16</v>
          </cell>
          <cell r="BE123">
            <v>0</v>
          </cell>
          <cell r="BF123">
            <v>290717675.45407385</v>
          </cell>
          <cell r="BG123">
            <v>6526.2422262787231</v>
          </cell>
          <cell r="BH123">
            <v>4796.3904987826782</v>
          </cell>
          <cell r="BI123">
            <v>304.50188996102952</v>
          </cell>
          <cell r="BJ123">
            <v>4567.5283494154428</v>
          </cell>
          <cell r="BK123">
            <v>273838516.89245498</v>
          </cell>
          <cell r="BL123">
            <v>13702585.048246328</v>
          </cell>
          <cell r="BM123">
            <v>0</v>
          </cell>
          <cell r="BN123">
            <v>0</v>
          </cell>
          <cell r="BO123">
            <v>0</v>
          </cell>
          <cell r="BP123">
            <v>0</v>
          </cell>
          <cell r="BR123">
            <v>1048.1767821444319</v>
          </cell>
          <cell r="BS123">
            <v>0</v>
          </cell>
          <cell r="BT123">
            <v>0</v>
          </cell>
          <cell r="BU123">
            <v>254.69983543223611</v>
          </cell>
          <cell r="BV123">
            <v>0</v>
          </cell>
          <cell r="BW123">
            <v>20375986.83457889</v>
          </cell>
          <cell r="BZ123">
            <v>1407.9006561165502</v>
          </cell>
          <cell r="CA123">
            <v>86.283975305641661</v>
          </cell>
          <cell r="CB123">
            <v>2652.8184487094318</v>
          </cell>
          <cell r="CC123">
            <v>168.41586012659445</v>
          </cell>
          <cell r="CD123">
            <v>793.4769467121962</v>
          </cell>
          <cell r="CE123">
            <v>0</v>
          </cell>
          <cell r="CF123">
            <v>254.69983543223611</v>
          </cell>
          <cell r="CH123">
            <v>4</v>
          </cell>
          <cell r="CI123">
            <v>0</v>
          </cell>
          <cell r="CJ123">
            <v>4</v>
          </cell>
          <cell r="CK123">
            <v>0</v>
          </cell>
          <cell r="CL123">
            <v>0</v>
          </cell>
          <cell r="CM123">
            <v>0</v>
          </cell>
          <cell r="CV123">
            <v>0</v>
          </cell>
        </row>
        <row r="124">
          <cell r="B124">
            <v>2006</v>
          </cell>
          <cell r="C124">
            <v>72.442847813283038</v>
          </cell>
          <cell r="D124">
            <v>10.557152186716962</v>
          </cell>
          <cell r="E124">
            <v>0</v>
          </cell>
          <cell r="F124">
            <v>0</v>
          </cell>
          <cell r="G124">
            <v>83</v>
          </cell>
          <cell r="H124">
            <v>0</v>
          </cell>
          <cell r="I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>
            <v>0</v>
          </cell>
          <cell r="P124">
            <v>0</v>
          </cell>
          <cell r="Q124">
            <v>0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6259.0620510676545</v>
          </cell>
          <cell r="W124">
            <v>938.85930766014815</v>
          </cell>
          <cell r="X124">
            <v>216</v>
          </cell>
          <cell r="Y124">
            <v>36726.778622556318</v>
          </cell>
          <cell r="Z124">
            <v>1154.8593076601483</v>
          </cell>
          <cell r="AB124">
            <v>57.506581241340285</v>
          </cell>
          <cell r="AC124">
            <v>4968.5686192518006</v>
          </cell>
          <cell r="AD124">
            <v>1987.4274477007202</v>
          </cell>
          <cell r="AF124">
            <v>1242.1421548129501</v>
          </cell>
          <cell r="AG124">
            <v>1458.1421548129501</v>
          </cell>
          <cell r="AI124">
            <v>1154.8593076601483</v>
          </cell>
          <cell r="AJ124">
            <v>145.14069233985174</v>
          </cell>
          <cell r="AK124">
            <v>0</v>
          </cell>
          <cell r="AL124">
            <v>0</v>
          </cell>
          <cell r="AM124">
            <v>252.87296455694855</v>
          </cell>
          <cell r="AN124">
            <v>0</v>
          </cell>
          <cell r="AO124">
            <v>0</v>
          </cell>
          <cell r="AP124">
            <v>2015</v>
          </cell>
          <cell r="AQ124">
            <v>0</v>
          </cell>
          <cell r="AR124">
            <v>-72.442847813283038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76.557152186716962</v>
          </cell>
          <cell r="AZ124">
            <v>-6</v>
          </cell>
          <cell r="BA124">
            <v>213833529.9823052</v>
          </cell>
          <cell r="BB124">
            <v>-11</v>
          </cell>
          <cell r="BC124">
            <v>76884145.471768647</v>
          </cell>
          <cell r="BD124">
            <v>15</v>
          </cell>
          <cell r="BE124">
            <v>0</v>
          </cell>
          <cell r="BF124">
            <v>290717675.45407385</v>
          </cell>
          <cell r="BG124">
            <v>6677.5961131920576</v>
          </cell>
          <cell r="BH124">
            <v>5112.6001902285298</v>
          </cell>
          <cell r="BI124">
            <v>316.2096914458516</v>
          </cell>
          <cell r="BJ124">
            <v>4743.1453716877741</v>
          </cell>
          <cell r="BK124">
            <v>284367341.50856912</v>
          </cell>
          <cell r="BL124">
            <v>14229436.115063323</v>
          </cell>
          <cell r="BM124">
            <v>0</v>
          </cell>
          <cell r="BN124">
            <v>0</v>
          </cell>
          <cell r="BO124">
            <v>0</v>
          </cell>
          <cell r="BP124">
            <v>0</v>
          </cell>
          <cell r="BR124">
            <v>1110.2646936856027</v>
          </cell>
          <cell r="BS124">
            <v>0</v>
          </cell>
          <cell r="BT124">
            <v>0</v>
          </cell>
          <cell r="BU124">
            <v>264.47651406754972</v>
          </cell>
          <cell r="BV124">
            <v>0</v>
          </cell>
          <cell r="BW124">
            <v>21158121.125403978</v>
          </cell>
          <cell r="BZ124">
            <v>1497.4858840510858</v>
          </cell>
          <cell r="CA124">
            <v>89.585227934535624</v>
          </cell>
          <cell r="CB124">
            <v>2827.7097348424459</v>
          </cell>
          <cell r="CC124">
            <v>174.89128613301409</v>
          </cell>
          <cell r="CD124">
            <v>845.78817961805316</v>
          </cell>
          <cell r="CE124">
            <v>0</v>
          </cell>
          <cell r="CF124">
            <v>264.47651406754972</v>
          </cell>
          <cell r="CH124">
            <v>5</v>
          </cell>
          <cell r="CI124">
            <v>0</v>
          </cell>
          <cell r="CJ124">
            <v>5</v>
          </cell>
          <cell r="CK124">
            <v>0</v>
          </cell>
          <cell r="CL124">
            <v>0</v>
          </cell>
          <cell r="CM124">
            <v>0</v>
          </cell>
          <cell r="CV124">
            <v>0</v>
          </cell>
        </row>
        <row r="125">
          <cell r="B125">
            <v>2007</v>
          </cell>
          <cell r="C125">
            <v>75.943973485070103</v>
          </cell>
          <cell r="D125">
            <v>7.0560265149298971</v>
          </cell>
          <cell r="E125">
            <v>0</v>
          </cell>
          <cell r="F125">
            <v>0</v>
          </cell>
          <cell r="G125">
            <v>83</v>
          </cell>
          <cell r="H125">
            <v>0</v>
          </cell>
          <cell r="I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  <cell r="P125">
            <v>0</v>
          </cell>
          <cell r="Q125">
            <v>0</v>
          </cell>
          <cell r="R125">
            <v>0</v>
          </cell>
          <cell r="S125">
            <v>0</v>
          </cell>
          <cell r="T125">
            <v>0</v>
          </cell>
          <cell r="U125">
            <v>0</v>
          </cell>
          <cell r="V125">
            <v>6561.5593091100573</v>
          </cell>
          <cell r="W125">
            <v>984.23389636650859</v>
          </cell>
          <cell r="X125">
            <v>216</v>
          </cell>
          <cell r="Y125">
            <v>37578.530749675738</v>
          </cell>
          <cell r="Z125">
            <v>1200.2338963665086</v>
          </cell>
          <cell r="AB125">
            <v>60.369039844402536</v>
          </cell>
          <cell r="AC125">
            <v>5215.8850425563787</v>
          </cell>
          <cell r="AD125">
            <v>2086.3540170225515</v>
          </cell>
          <cell r="AF125">
            <v>1303.9712606390947</v>
          </cell>
          <cell r="AG125">
            <v>1519.9712606390947</v>
          </cell>
          <cell r="AI125">
            <v>1200.2338963665086</v>
          </cell>
          <cell r="AJ125">
            <v>99.766103633491412</v>
          </cell>
          <cell r="AK125">
            <v>0</v>
          </cell>
          <cell r="AL125">
            <v>0</v>
          </cell>
          <cell r="AM125">
            <v>207.49837585058822</v>
          </cell>
          <cell r="AN125">
            <v>0</v>
          </cell>
          <cell r="AO125">
            <v>0</v>
          </cell>
          <cell r="AP125">
            <v>2016</v>
          </cell>
          <cell r="AQ125">
            <v>0</v>
          </cell>
          <cell r="AR125">
            <v>-75.943973485070103</v>
          </cell>
          <cell r="AS125">
            <v>0</v>
          </cell>
          <cell r="AT125">
            <v>0</v>
          </cell>
          <cell r="AU125">
            <v>0</v>
          </cell>
          <cell r="AV125">
            <v>0</v>
          </cell>
          <cell r="AW125">
            <v>0</v>
          </cell>
          <cell r="AX125">
            <v>0</v>
          </cell>
          <cell r="AY125">
            <v>73.056026514929897</v>
          </cell>
          <cell r="AZ125">
            <v>-7</v>
          </cell>
          <cell r="BA125">
            <v>0</v>
          </cell>
          <cell r="BB125">
            <v>-12</v>
          </cell>
          <cell r="BC125">
            <v>0</v>
          </cell>
          <cell r="BD125">
            <v>14</v>
          </cell>
          <cell r="BE125">
            <v>0</v>
          </cell>
          <cell r="BF125">
            <v>0</v>
          </cell>
          <cell r="BG125">
            <v>6832.4601363046795</v>
          </cell>
          <cell r="BH125">
            <v>5440.8969518610602</v>
          </cell>
          <cell r="BI125">
            <v>328.29676163253043</v>
          </cell>
          <cell r="BJ125">
            <v>4924.4514244879565</v>
          </cell>
          <cell r="BK125">
            <v>295237242.42747223</v>
          </cell>
          <cell r="BL125">
            <v>14773354.273463869</v>
          </cell>
          <cell r="BM125">
            <v>0</v>
          </cell>
          <cell r="BN125">
            <v>0</v>
          </cell>
          <cell r="BO125">
            <v>0</v>
          </cell>
          <cell r="BP125">
            <v>0</v>
          </cell>
          <cell r="BR125">
            <v>1174.6687773334143</v>
          </cell>
          <cell r="BS125">
            <v>0</v>
          </cell>
          <cell r="BT125">
            <v>0</v>
          </cell>
          <cell r="BU125">
            <v>274.56977542059667</v>
          </cell>
          <cell r="BV125">
            <v>0</v>
          </cell>
          <cell r="BW125">
            <v>21965582.033647735</v>
          </cell>
          <cell r="BZ125">
            <v>1590.4791789638136</v>
          </cell>
          <cell r="CA125">
            <v>92.993294912727833</v>
          </cell>
          <cell r="CB125">
            <v>3009.2862153503147</v>
          </cell>
          <cell r="CC125">
            <v>181.57648050786884</v>
          </cell>
          <cell r="CD125">
            <v>900.09900191281736</v>
          </cell>
          <cell r="CE125">
            <v>0</v>
          </cell>
          <cell r="CF125">
            <v>274.56977542059667</v>
          </cell>
          <cell r="CH125">
            <v>6</v>
          </cell>
          <cell r="CI125">
            <v>0</v>
          </cell>
          <cell r="CJ125">
            <v>6</v>
          </cell>
          <cell r="CK125">
            <v>0</v>
          </cell>
          <cell r="CL125">
            <v>0</v>
          </cell>
          <cell r="CM125">
            <v>0</v>
          </cell>
          <cell r="CV125">
            <v>0</v>
          </cell>
        </row>
        <row r="126">
          <cell r="B126">
            <v>2008</v>
          </cell>
          <cell r="C126">
            <v>79.513726313999229</v>
          </cell>
          <cell r="D126">
            <v>3.4862736860007715</v>
          </cell>
          <cell r="E126">
            <v>0</v>
          </cell>
          <cell r="F126">
            <v>0</v>
          </cell>
          <cell r="G126">
            <v>83</v>
          </cell>
          <cell r="H126">
            <v>0</v>
          </cell>
          <cell r="I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  <cell r="P126">
            <v>0</v>
          </cell>
          <cell r="Q126">
            <v>0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6869.9859535295336</v>
          </cell>
          <cell r="W126">
            <v>1030.4978930294301</v>
          </cell>
          <cell r="X126">
            <v>216</v>
          </cell>
          <cell r="Y126">
            <v>38450.036356769764</v>
          </cell>
          <cell r="Z126">
            <v>1246.4978930294301</v>
          </cell>
          <cell r="AB126">
            <v>63.286644570891752</v>
          </cell>
          <cell r="AC126">
            <v>5467.966090925047</v>
          </cell>
          <cell r="AD126">
            <v>2187.1864363700188</v>
          </cell>
          <cell r="AF126">
            <v>1366.9915227312617</v>
          </cell>
          <cell r="AG126">
            <v>1582.9915227312617</v>
          </cell>
          <cell r="AI126">
            <v>1246.4978930294301</v>
          </cell>
          <cell r="AJ126">
            <v>53.502106970569912</v>
          </cell>
          <cell r="AK126">
            <v>0</v>
          </cell>
          <cell r="AL126">
            <v>0</v>
          </cell>
          <cell r="AM126">
            <v>161.23437918766672</v>
          </cell>
          <cell r="AN126">
            <v>0</v>
          </cell>
          <cell r="AO126">
            <v>0</v>
          </cell>
          <cell r="AP126">
            <v>2017</v>
          </cell>
          <cell r="AQ126">
            <v>0</v>
          </cell>
          <cell r="AR126">
            <v>-79.513726313999229</v>
          </cell>
          <cell r="AS126">
            <v>0</v>
          </cell>
          <cell r="AT126">
            <v>0</v>
          </cell>
          <cell r="AU126">
            <v>0</v>
          </cell>
          <cell r="AV126">
            <v>0</v>
          </cell>
          <cell r="AW126">
            <v>0</v>
          </cell>
          <cell r="AX126">
            <v>0</v>
          </cell>
          <cell r="AY126">
            <v>69.486273686000771</v>
          </cell>
          <cell r="AZ126">
            <v>-8</v>
          </cell>
          <cell r="BA126">
            <v>0</v>
          </cell>
          <cell r="BB126">
            <v>-13</v>
          </cell>
          <cell r="BC126">
            <v>0</v>
          </cell>
          <cell r="BD126">
            <v>13</v>
          </cell>
          <cell r="BE126">
            <v>0</v>
          </cell>
          <cell r="BF126">
            <v>0</v>
          </cell>
          <cell r="BG126">
            <v>6990.915701230866</v>
          </cell>
          <cell r="BH126">
            <v>5781.6713470298064</v>
          </cell>
          <cell r="BI126">
            <v>340.7743951687462</v>
          </cell>
          <cell r="BJ126">
            <v>5111.6159275311929</v>
          </cell>
          <cell r="BK126">
            <v>306458376.92460847</v>
          </cell>
          <cell r="BL126">
            <v>15334847.782593578</v>
          </cell>
          <cell r="BM126">
            <v>0</v>
          </cell>
          <cell r="BN126">
            <v>0</v>
          </cell>
          <cell r="BO126">
            <v>0</v>
          </cell>
          <cell r="BP126">
            <v>0</v>
          </cell>
          <cell r="BR126">
            <v>1241.4630715252224</v>
          </cell>
          <cell r="BS126">
            <v>0</v>
          </cell>
          <cell r="BT126">
            <v>0</v>
          </cell>
          <cell r="BU126">
            <v>284.98904621411816</v>
          </cell>
          <cell r="BV126">
            <v>0</v>
          </cell>
          <cell r="BW126">
            <v>22799123.697129454</v>
          </cell>
          <cell r="BZ126">
            <v>1686.9905350105269</v>
          </cell>
          <cell r="CA126">
            <v>96.511356046713217</v>
          </cell>
          <cell r="CB126">
            <v>3197.7639055177196</v>
          </cell>
          <cell r="CC126">
            <v>188.47769016740494</v>
          </cell>
          <cell r="CD126">
            <v>956.47402531110379</v>
          </cell>
          <cell r="CE126">
            <v>0</v>
          </cell>
          <cell r="CF126">
            <v>284.98904621411816</v>
          </cell>
          <cell r="CH126">
            <v>7</v>
          </cell>
          <cell r="CI126">
            <v>0</v>
          </cell>
          <cell r="CJ126">
            <v>7</v>
          </cell>
          <cell r="CK126">
            <v>0</v>
          </cell>
          <cell r="CL126">
            <v>0</v>
          </cell>
          <cell r="CM126">
            <v>0</v>
          </cell>
          <cell r="CV126">
            <v>0</v>
          </cell>
        </row>
        <row r="127">
          <cell r="B127">
            <v>2009</v>
          </cell>
          <cell r="C127">
            <v>83.154573391844508</v>
          </cell>
          <cell r="D127">
            <v>-0.15457339184450802</v>
          </cell>
          <cell r="E127">
            <v>0</v>
          </cell>
          <cell r="F127">
            <v>20</v>
          </cell>
          <cell r="G127">
            <v>103</v>
          </cell>
          <cell r="H127">
            <v>0</v>
          </cell>
          <cell r="I127">
            <v>0</v>
          </cell>
          <cell r="K127">
            <v>0</v>
          </cell>
          <cell r="L127">
            <v>22.236000000000001</v>
          </cell>
          <cell r="M127">
            <v>0</v>
          </cell>
          <cell r="N127">
            <v>37448446.473629147</v>
          </cell>
          <cell r="O127">
            <v>0</v>
          </cell>
          <cell r="P127">
            <v>0</v>
          </cell>
          <cell r="Q127">
            <v>8.0696245624964302E-2</v>
          </cell>
          <cell r="R127">
            <v>3.1770111902548446</v>
          </cell>
          <cell r="S127">
            <v>4</v>
          </cell>
          <cell r="T127">
            <v>89929989.244894713</v>
          </cell>
          <cell r="U127">
            <v>89929989.244894713</v>
          </cell>
          <cell r="V127">
            <v>7184.5551410553653</v>
          </cell>
          <cell r="W127">
            <v>1077.6832711583047</v>
          </cell>
          <cell r="X127">
            <v>216</v>
          </cell>
          <cell r="Y127">
            <v>39341.753558304663</v>
          </cell>
          <cell r="Z127">
            <v>1293.6832711583047</v>
          </cell>
          <cell r="AB127">
            <v>66.261438594999362</v>
          </cell>
          <cell r="AC127">
            <v>5724.9882946079451</v>
          </cell>
          <cell r="AD127">
            <v>2289.9953178431783</v>
          </cell>
          <cell r="AF127">
            <v>1431.2470736519863</v>
          </cell>
          <cell r="AG127">
            <v>1647.2470736519863</v>
          </cell>
          <cell r="AI127">
            <v>1293.6832711583047</v>
          </cell>
          <cell r="AJ127">
            <v>6.3167288416952942</v>
          </cell>
          <cell r="AK127">
            <v>0</v>
          </cell>
          <cell r="AL127">
            <v>0</v>
          </cell>
          <cell r="AM127">
            <v>114.0490010587921</v>
          </cell>
          <cell r="AN127">
            <v>0</v>
          </cell>
          <cell r="AO127">
            <v>0</v>
          </cell>
          <cell r="AP127">
            <v>2018</v>
          </cell>
          <cell r="AQ127">
            <v>0</v>
          </cell>
          <cell r="AR127">
            <v>-83.154573391844508</v>
          </cell>
          <cell r="AS127">
            <v>0</v>
          </cell>
          <cell r="AT127">
            <v>0</v>
          </cell>
          <cell r="AU127">
            <v>0</v>
          </cell>
          <cell r="AV127">
            <v>0</v>
          </cell>
          <cell r="AW127">
            <v>0</v>
          </cell>
          <cell r="AX127">
            <v>0</v>
          </cell>
          <cell r="AY127">
            <v>65.845426608155492</v>
          </cell>
          <cell r="AZ127">
            <v>-9</v>
          </cell>
          <cell r="BA127">
            <v>0</v>
          </cell>
          <cell r="BB127">
            <v>-14</v>
          </cell>
          <cell r="BC127">
            <v>0</v>
          </cell>
          <cell r="BD127">
            <v>12</v>
          </cell>
          <cell r="BE127">
            <v>0</v>
          </cell>
          <cell r="BF127">
            <v>0</v>
          </cell>
          <cell r="BG127">
            <v>7153.046101509939</v>
          </cell>
          <cell r="BH127">
            <v>6135.325553624014</v>
          </cell>
          <cell r="BI127">
            <v>353.65420659420761</v>
          </cell>
          <cell r="BJ127">
            <v>5304.8130989131141</v>
          </cell>
          <cell r="BK127">
            <v>318041189.95428866</v>
          </cell>
          <cell r="BL127">
            <v>15914439.296739342</v>
          </cell>
          <cell r="BM127">
            <v>0</v>
          </cell>
          <cell r="BN127">
            <v>0</v>
          </cell>
          <cell r="BO127">
            <v>0</v>
          </cell>
          <cell r="BP127">
            <v>0</v>
          </cell>
          <cell r="BR127">
            <v>1310.7238030934068</v>
          </cell>
          <cell r="BS127">
            <v>0</v>
          </cell>
          <cell r="BT127">
            <v>0</v>
          </cell>
          <cell r="BU127">
            <v>295.74402014819952</v>
          </cell>
          <cell r="BV127">
            <v>0</v>
          </cell>
          <cell r="BW127">
            <v>23659521.611855961</v>
          </cell>
          <cell r="BZ127">
            <v>1787.1332162029175</v>
          </cell>
          <cell r="CA127">
            <v>100.14268119239068</v>
          </cell>
          <cell r="CB127">
            <v>3393.3652444735285</v>
          </cell>
          <cell r="CC127">
            <v>195.60133895580884</v>
          </cell>
          <cell r="CD127">
            <v>1014.9797829452073</v>
          </cell>
          <cell r="CE127">
            <v>0</v>
          </cell>
          <cell r="CF127">
            <v>295.74402014819952</v>
          </cell>
          <cell r="CH127">
            <v>8</v>
          </cell>
          <cell r="CI127">
            <v>0</v>
          </cell>
          <cell r="CJ127">
            <v>8</v>
          </cell>
          <cell r="CK127">
            <v>0</v>
          </cell>
          <cell r="CL127">
            <v>0</v>
          </cell>
          <cell r="CM127">
            <v>0</v>
          </cell>
          <cell r="CV127">
            <v>0</v>
          </cell>
        </row>
        <row r="128">
          <cell r="B128">
            <v>2010</v>
          </cell>
          <cell r="C128">
            <v>86.86900039225813</v>
          </cell>
          <cell r="D128">
            <v>16.13099960774187</v>
          </cell>
          <cell r="E128">
            <v>0</v>
          </cell>
          <cell r="F128">
            <v>0</v>
          </cell>
          <cell r="G128">
            <v>103</v>
          </cell>
          <cell r="H128">
            <v>0</v>
          </cell>
          <cell r="I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  <cell r="P128">
            <v>0</v>
          </cell>
          <cell r="Q128">
            <v>0</v>
          </cell>
          <cell r="R128">
            <v>0</v>
          </cell>
          <cell r="S128">
            <v>0</v>
          </cell>
          <cell r="T128">
            <v>0</v>
          </cell>
          <cell r="U128">
            <v>0</v>
          </cell>
          <cell r="V128">
            <v>7505.4816338911023</v>
          </cell>
          <cell r="W128">
            <v>1125.8222450836654</v>
          </cell>
          <cell r="X128">
            <v>216</v>
          </cell>
          <cell r="Y128">
            <v>40254.151093146276</v>
          </cell>
          <cell r="Z128">
            <v>1341.8222450836654</v>
          </cell>
          <cell r="AB128">
            <v>69.295477826537095</v>
          </cell>
          <cell r="AC128">
            <v>5987.129284212805</v>
          </cell>
          <cell r="AD128">
            <v>2394.8517136851219</v>
          </cell>
          <cell r="AF128">
            <v>1496.7823210532013</v>
          </cell>
          <cell r="AG128">
            <v>1712.7823210532013</v>
          </cell>
          <cell r="AI128">
            <v>1341.8222450836654</v>
          </cell>
          <cell r="AJ128">
            <v>-41.822245083665393</v>
          </cell>
          <cell r="AK128">
            <v>200</v>
          </cell>
          <cell r="AL128">
            <v>237895411.12702984</v>
          </cell>
          <cell r="AM128">
            <v>65.910027133431413</v>
          </cell>
          <cell r="AN128">
            <v>0</v>
          </cell>
          <cell r="AO128">
            <v>0</v>
          </cell>
          <cell r="AP128">
            <v>2019</v>
          </cell>
          <cell r="AQ128">
            <v>0</v>
          </cell>
          <cell r="AR128">
            <v>-86.86900039225813</v>
          </cell>
          <cell r="AS128">
            <v>0</v>
          </cell>
          <cell r="AT128">
            <v>0</v>
          </cell>
          <cell r="AU128">
            <v>0</v>
          </cell>
          <cell r="AV128">
            <v>0</v>
          </cell>
          <cell r="AW128">
            <v>0</v>
          </cell>
          <cell r="AX128">
            <v>0</v>
          </cell>
          <cell r="AY128">
            <v>62.13099960774187</v>
          </cell>
          <cell r="AZ128">
            <v>-10</v>
          </cell>
          <cell r="BA128">
            <v>0</v>
          </cell>
          <cell r="BB128">
            <v>-15</v>
          </cell>
          <cell r="BC128">
            <v>0</v>
          </cell>
          <cell r="BD128">
            <v>11</v>
          </cell>
          <cell r="BE128">
            <v>0</v>
          </cell>
          <cell r="BF128">
            <v>0</v>
          </cell>
          <cell r="BG128">
            <v>7318.9365623902322</v>
          </cell>
          <cell r="BH128">
            <v>6502.2736927274427</v>
          </cell>
          <cell r="BI128">
            <v>366.94813910342873</v>
          </cell>
          <cell r="BJ128">
            <v>5504.2220865514309</v>
          </cell>
          <cell r="BK128">
            <v>329996422.03005475</v>
          </cell>
          <cell r="BL128">
            <v>16512666.259654293</v>
          </cell>
          <cell r="BM128">
            <v>0</v>
          </cell>
          <cell r="BN128">
            <v>0</v>
          </cell>
          <cell r="BO128">
            <v>0</v>
          </cell>
          <cell r="BP128">
            <v>0</v>
          </cell>
          <cell r="BR128">
            <v>1382.5294489486123</v>
          </cell>
          <cell r="BS128">
            <v>0</v>
          </cell>
          <cell r="BT128">
            <v>0</v>
          </cell>
          <cell r="BU128">
            <v>306.84466521345553</v>
          </cell>
          <cell r="BV128">
            <v>0</v>
          </cell>
          <cell r="BW128">
            <v>24547573.217076443</v>
          </cell>
          <cell r="BZ128">
            <v>1891.0238489246001</v>
          </cell>
          <cell r="CA128">
            <v>103.89063272168255</v>
          </cell>
          <cell r="CB128">
            <v>3596.3192769653015</v>
          </cell>
          <cell r="CC128">
            <v>202.95403249177298</v>
          </cell>
          <cell r="CD128">
            <v>1075.6847837351572</v>
          </cell>
          <cell r="CE128">
            <v>0</v>
          </cell>
          <cell r="CF128">
            <v>306.84466521345553</v>
          </cell>
          <cell r="CH128">
            <v>9</v>
          </cell>
          <cell r="CI128">
            <v>0</v>
          </cell>
          <cell r="CJ128">
            <v>9</v>
          </cell>
          <cell r="CK128">
            <v>0</v>
          </cell>
          <cell r="CL128">
            <v>0</v>
          </cell>
          <cell r="CM128">
            <v>0</v>
          </cell>
          <cell r="CV128">
            <v>0</v>
          </cell>
        </row>
        <row r="129">
          <cell r="B129">
            <v>2011</v>
          </cell>
          <cell r="C129">
            <v>91.954650634035232</v>
          </cell>
          <cell r="D129">
            <v>11.045349365964768</v>
          </cell>
          <cell r="E129">
            <v>0</v>
          </cell>
          <cell r="F129">
            <v>0</v>
          </cell>
          <cell r="G129">
            <v>103</v>
          </cell>
          <cell r="H129">
            <v>0</v>
          </cell>
          <cell r="I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  <cell r="Q129">
            <v>0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7944.8818147806451</v>
          </cell>
          <cell r="W129">
            <v>1191.7322722170968</v>
          </cell>
          <cell r="X129">
            <v>216</v>
          </cell>
          <cell r="Y129">
            <v>41187.70857095666</v>
          </cell>
          <cell r="Z129">
            <v>1407.7322722170968</v>
          </cell>
          <cell r="AB129">
            <v>72.390833660215108</v>
          </cell>
          <cell r="AC129">
            <v>6254.5680282425856</v>
          </cell>
          <cell r="AD129">
            <v>2501.8272112970344</v>
          </cell>
          <cell r="AF129">
            <v>1563.6420070606464</v>
          </cell>
          <cell r="AG129">
            <v>1779.6420070606464</v>
          </cell>
          <cell r="AI129">
            <v>1407.7322722170968</v>
          </cell>
          <cell r="AJ129">
            <v>92.267727782903194</v>
          </cell>
          <cell r="AK129">
            <v>0</v>
          </cell>
          <cell r="AL129">
            <v>0</v>
          </cell>
          <cell r="AM129">
            <v>0</v>
          </cell>
          <cell r="AN129">
            <v>0</v>
          </cell>
          <cell r="AO129">
            <v>0</v>
          </cell>
          <cell r="AP129">
            <v>2020</v>
          </cell>
          <cell r="AQ129">
            <v>0</v>
          </cell>
          <cell r="AR129">
            <v>-91.954650634035232</v>
          </cell>
          <cell r="AS129">
            <v>0</v>
          </cell>
          <cell r="AT129">
            <v>0</v>
          </cell>
          <cell r="AU129">
            <v>0</v>
          </cell>
          <cell r="AV129">
            <v>0</v>
          </cell>
          <cell r="AW129">
            <v>0</v>
          </cell>
          <cell r="AX129">
            <v>0</v>
          </cell>
          <cell r="AY129">
            <v>57.045349365964768</v>
          </cell>
          <cell r="AZ129">
            <v>-11</v>
          </cell>
          <cell r="BA129">
            <v>0</v>
          </cell>
          <cell r="BB129">
            <v>-16</v>
          </cell>
          <cell r="BC129">
            <v>0</v>
          </cell>
          <cell r="BD129">
            <v>10</v>
          </cell>
          <cell r="BE129">
            <v>0</v>
          </cell>
          <cell r="BF129">
            <v>0</v>
          </cell>
          <cell r="BG129">
            <v>7488.6742856284836</v>
          </cell>
          <cell r="BH129">
            <v>6882.9421662703589</v>
          </cell>
          <cell r="BI129">
            <v>380.66847354291622</v>
          </cell>
          <cell r="BJ129">
            <v>5710.0271031437433</v>
          </cell>
          <cell r="BK129">
            <v>342335117.31584942</v>
          </cell>
          <cell r="BL129">
            <v>17130081.309431229</v>
          </cell>
          <cell r="BM129">
            <v>0</v>
          </cell>
          <cell r="BN129">
            <v>0</v>
          </cell>
          <cell r="BO129">
            <v>0</v>
          </cell>
          <cell r="BP129">
            <v>0</v>
          </cell>
          <cell r="BR129">
            <v>1456.9607994470498</v>
          </cell>
          <cell r="BS129">
            <v>0</v>
          </cell>
          <cell r="BT129">
            <v>0</v>
          </cell>
          <cell r="BU129">
            <v>318.3012311998541</v>
          </cell>
          <cell r="BV129">
            <v>0</v>
          </cell>
          <cell r="BW129">
            <v>25464098.495988328</v>
          </cell>
          <cell r="BZ129">
            <v>1998.7825169797304</v>
          </cell>
          <cell r="CA129">
            <v>107.75866805513033</v>
          </cell>
          <cell r="CB129">
            <v>3806.8618401100252</v>
          </cell>
          <cell r="CC129">
            <v>210.54256314472377</v>
          </cell>
          <cell r="CD129">
            <v>1138.6595682471952</v>
          </cell>
          <cell r="CE129">
            <v>0</v>
          </cell>
          <cell r="CF129">
            <v>318.3012311998541</v>
          </cell>
          <cell r="CH129">
            <v>10</v>
          </cell>
          <cell r="CI129">
            <v>0</v>
          </cell>
          <cell r="CJ129">
            <v>10</v>
          </cell>
          <cell r="CK129">
            <v>0</v>
          </cell>
          <cell r="CL129">
            <v>0</v>
          </cell>
          <cell r="CM129">
            <v>0</v>
          </cell>
          <cell r="CV129">
            <v>0</v>
          </cell>
        </row>
        <row r="130">
          <cell r="B130">
            <v>2012</v>
          </cell>
          <cell r="C130">
            <v>94.267273686779092</v>
          </cell>
          <cell r="D130">
            <v>8.7327263132209083</v>
          </cell>
          <cell r="E130">
            <v>0</v>
          </cell>
          <cell r="F130">
            <v>0</v>
          </cell>
          <cell r="G130">
            <v>103</v>
          </cell>
          <cell r="H130">
            <v>0</v>
          </cell>
          <cell r="I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8144.6924465377133</v>
          </cell>
          <cell r="W130">
            <v>1221.703866980657</v>
          </cell>
          <cell r="X130">
            <v>216</v>
          </cell>
          <cell r="Y130">
            <v>42142.916724305047</v>
          </cell>
          <cell r="Z130">
            <v>1437.703866980657</v>
          </cell>
          <cell r="AB130">
            <v>76.628875528362698</v>
          </cell>
          <cell r="AC130">
            <v>6620.734845650537</v>
          </cell>
          <cell r="AD130">
            <v>2648.2939382602149</v>
          </cell>
          <cell r="AF130">
            <v>1655.1837114126342</v>
          </cell>
          <cell r="AG130">
            <v>1871.1837114126342</v>
          </cell>
          <cell r="AI130">
            <v>1437.703866980657</v>
          </cell>
          <cell r="AJ130">
            <v>62.29613301934296</v>
          </cell>
          <cell r="AK130">
            <v>0</v>
          </cell>
          <cell r="AL130">
            <v>0</v>
          </cell>
          <cell r="AM130">
            <v>-29.971594763560233</v>
          </cell>
          <cell r="AN130">
            <v>1217.684083560428</v>
          </cell>
          <cell r="AO130">
            <v>639706556.95857036</v>
          </cell>
          <cell r="AP130">
            <v>2021</v>
          </cell>
          <cell r="AQ130">
            <v>0</v>
          </cell>
          <cell r="AR130">
            <v>-94.267273686779092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54.732726313220908</v>
          </cell>
          <cell r="AZ130">
            <v>-12</v>
          </cell>
          <cell r="BA130">
            <v>0</v>
          </cell>
          <cell r="BB130">
            <v>-17</v>
          </cell>
          <cell r="BC130">
            <v>0</v>
          </cell>
          <cell r="BD130">
            <v>9</v>
          </cell>
          <cell r="BE130">
            <v>0</v>
          </cell>
          <cell r="BF130">
            <v>0</v>
          </cell>
          <cell r="BG130">
            <v>7662.3484953281904</v>
          </cell>
          <cell r="BH130">
            <v>7056.0454363569324</v>
          </cell>
          <cell r="BI130">
            <v>173.1032700865735</v>
          </cell>
          <cell r="BJ130">
            <v>2596.5490512986025</v>
          </cell>
          <cell r="BK130">
            <v>155671752.17141658</v>
          </cell>
          <cell r="BL130">
            <v>7789647.1538958075</v>
          </cell>
          <cell r="BM130">
            <v>0</v>
          </cell>
          <cell r="BN130">
            <v>0</v>
          </cell>
          <cell r="BO130">
            <v>0</v>
          </cell>
          <cell r="BP130">
            <v>0</v>
          </cell>
          <cell r="BR130">
            <v>1312.3764559244346</v>
          </cell>
          <cell r="BS130">
            <v>0</v>
          </cell>
          <cell r="BT130">
            <v>0</v>
          </cell>
          <cell r="BU130">
            <v>145.08005040365811</v>
          </cell>
          <cell r="BV130">
            <v>0</v>
          </cell>
          <cell r="BW130">
            <v>11606404.032292649</v>
          </cell>
          <cell r="BZ130">
            <v>2048.1214994836541</v>
          </cell>
          <cell r="CA130">
            <v>49.338982503923717</v>
          </cell>
          <cell r="CB130">
            <v>3902.6029080097596</v>
          </cell>
          <cell r="CC130">
            <v>95.741067899734389</v>
          </cell>
          <cell r="CD130">
            <v>1167.2964055207765</v>
          </cell>
          <cell r="CE130">
            <v>0</v>
          </cell>
          <cell r="CF130">
            <v>145.08005040365811</v>
          </cell>
          <cell r="CH130">
            <v>11</v>
          </cell>
          <cell r="CI130">
            <v>0</v>
          </cell>
          <cell r="CJ130">
            <v>11</v>
          </cell>
          <cell r="CK130">
            <v>0</v>
          </cell>
          <cell r="CL130">
            <v>0</v>
          </cell>
          <cell r="CM130">
            <v>0</v>
          </cell>
          <cell r="CV130">
            <v>0</v>
          </cell>
        </row>
        <row r="131">
          <cell r="B131">
            <v>2013</v>
          </cell>
          <cell r="C131">
            <v>96.453480969090307</v>
          </cell>
          <cell r="D131">
            <v>6.5465190309096926</v>
          </cell>
          <cell r="E131">
            <v>0</v>
          </cell>
          <cell r="F131">
            <v>0</v>
          </cell>
          <cell r="G131">
            <v>103</v>
          </cell>
          <cell r="H131">
            <v>0</v>
          </cell>
          <cell r="I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0</v>
          </cell>
          <cell r="U131">
            <v>0</v>
          </cell>
          <cell r="V131">
            <v>8333.5807557294029</v>
          </cell>
          <cell r="W131">
            <v>1250.0371133594103</v>
          </cell>
          <cell r="X131">
            <v>216</v>
          </cell>
          <cell r="Y131">
            <v>43120.277666625698</v>
          </cell>
          <cell r="Z131">
            <v>1466.0371133594103</v>
          </cell>
          <cell r="AB131">
            <v>78.556061405649245</v>
          </cell>
          <cell r="AC131">
            <v>6787.2437054480952</v>
          </cell>
          <cell r="AD131">
            <v>2714.8974821792381</v>
          </cell>
          <cell r="AF131">
            <v>1696.8109263620238</v>
          </cell>
          <cell r="AG131">
            <v>1912.8109263620238</v>
          </cell>
          <cell r="AI131">
            <v>1466.0371133594103</v>
          </cell>
          <cell r="AJ131">
            <v>33.962886640589659</v>
          </cell>
          <cell r="AK131">
            <v>0</v>
          </cell>
          <cell r="AL131">
            <v>0</v>
          </cell>
          <cell r="AM131">
            <v>1159.3792424181142</v>
          </cell>
          <cell r="AN131">
            <v>0</v>
          </cell>
          <cell r="AO131">
            <v>0</v>
          </cell>
          <cell r="AP131">
            <v>2022</v>
          </cell>
          <cell r="AQ131">
            <v>0</v>
          </cell>
          <cell r="AR131">
            <v>-96.453480969090307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>
            <v>52.546519030909693</v>
          </cell>
          <cell r="AZ131">
            <v>-13</v>
          </cell>
          <cell r="BA131">
            <v>0</v>
          </cell>
          <cell r="BB131">
            <v>-18</v>
          </cell>
          <cell r="BC131">
            <v>0</v>
          </cell>
          <cell r="BD131">
            <v>8</v>
          </cell>
          <cell r="BE131">
            <v>0</v>
          </cell>
          <cell r="BF131">
            <v>0</v>
          </cell>
          <cell r="BG131">
            <v>7840.0504848410355</v>
          </cell>
          <cell r="BH131">
            <v>7219.6862982804214</v>
          </cell>
          <cell r="BI131">
            <v>163.64086192348896</v>
          </cell>
          <cell r="BJ131">
            <v>2454.6129288523343</v>
          </cell>
          <cell r="BK131">
            <v>147162209.52804664</v>
          </cell>
          <cell r="BL131">
            <v>7363838.7865570029</v>
          </cell>
          <cell r="BM131">
            <v>0</v>
          </cell>
          <cell r="BN131">
            <v>0</v>
          </cell>
          <cell r="BO131">
            <v>0</v>
          </cell>
          <cell r="BP131">
            <v>0</v>
          </cell>
          <cell r="BR131">
            <v>1331.5570212108378</v>
          </cell>
          <cell r="BS131">
            <v>0</v>
          </cell>
          <cell r="BT131">
            <v>0</v>
          </cell>
          <cell r="BU131">
            <v>137.18916445827472</v>
          </cell>
          <cell r="BV131">
            <v>0</v>
          </cell>
          <cell r="BW131">
            <v>10975133.156661978</v>
          </cell>
          <cell r="BZ131">
            <v>2094.8031254953571</v>
          </cell>
          <cell r="CA131">
            <v>46.681626011702974</v>
          </cell>
          <cell r="CB131">
            <v>3993.1104464563314</v>
          </cell>
          <cell r="CC131">
            <v>90.507538446571743</v>
          </cell>
          <cell r="CD131">
            <v>1194.3678567525635</v>
          </cell>
          <cell r="CE131">
            <v>0</v>
          </cell>
          <cell r="CF131">
            <v>137.18916445827472</v>
          </cell>
          <cell r="CH131">
            <v>12</v>
          </cell>
          <cell r="CI131">
            <v>0</v>
          </cell>
          <cell r="CJ131">
            <v>12</v>
          </cell>
          <cell r="CK131">
            <v>0</v>
          </cell>
          <cell r="CL131">
            <v>0</v>
          </cell>
          <cell r="CM131">
            <v>0</v>
          </cell>
          <cell r="CV131">
            <v>0</v>
          </cell>
        </row>
        <row r="132">
          <cell r="B132">
            <v>2014</v>
          </cell>
          <cell r="C132">
            <v>98.690389858590308</v>
          </cell>
          <cell r="D132">
            <v>4.3096101414096921</v>
          </cell>
          <cell r="E132">
            <v>0</v>
          </cell>
          <cell r="F132">
            <v>0</v>
          </cell>
          <cell r="G132">
            <v>103</v>
          </cell>
          <cell r="H132">
            <v>0</v>
          </cell>
          <cell r="I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  <cell r="Q132">
            <v>0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8526.8496837822022</v>
          </cell>
          <cell r="W132">
            <v>1279.0274525673303</v>
          </cell>
          <cell r="X132">
            <v>216</v>
          </cell>
          <cell r="Y132">
            <v>44120.305156158131</v>
          </cell>
          <cell r="Z132">
            <v>1495.0274525673303</v>
          </cell>
          <cell r="AB132">
            <v>80.377900807575259</v>
          </cell>
          <cell r="AC132">
            <v>6944.6506297745027</v>
          </cell>
          <cell r="AD132">
            <v>2777.8602519098013</v>
          </cell>
          <cell r="AF132">
            <v>1736.1626574436257</v>
          </cell>
          <cell r="AG132">
            <v>1952.1626574436257</v>
          </cell>
          <cell r="AI132">
            <v>1495.0274525673303</v>
          </cell>
          <cell r="AJ132">
            <v>4.9725474326696713</v>
          </cell>
          <cell r="AK132">
            <v>0</v>
          </cell>
          <cell r="AL132">
            <v>0</v>
          </cell>
          <cell r="AM132">
            <v>1130.3889032101943</v>
          </cell>
          <cell r="AN132">
            <v>0</v>
          </cell>
          <cell r="AO132">
            <v>0</v>
          </cell>
          <cell r="AP132">
            <v>2023</v>
          </cell>
          <cell r="AQ132">
            <v>0</v>
          </cell>
          <cell r="AR132">
            <v>-98.690389858590308</v>
          </cell>
          <cell r="AS132">
            <v>0</v>
          </cell>
          <cell r="AT132">
            <v>0</v>
          </cell>
          <cell r="AU132">
            <v>0</v>
          </cell>
          <cell r="AV132">
            <v>0</v>
          </cell>
          <cell r="AW132">
            <v>0</v>
          </cell>
          <cell r="AX132">
            <v>0</v>
          </cell>
          <cell r="AY132">
            <v>50.309610141409692</v>
          </cell>
          <cell r="AZ132">
            <v>-14</v>
          </cell>
          <cell r="BA132">
            <v>0</v>
          </cell>
          <cell r="BB132">
            <v>-19</v>
          </cell>
          <cell r="BC132">
            <v>0</v>
          </cell>
          <cell r="BD132">
            <v>7</v>
          </cell>
          <cell r="BE132">
            <v>0</v>
          </cell>
          <cell r="BF132">
            <v>0</v>
          </cell>
          <cell r="BG132">
            <v>8021.8736647560236</v>
          </cell>
          <cell r="BH132">
            <v>7387.1222508014116</v>
          </cell>
          <cell r="BI132">
            <v>167.43595252099021</v>
          </cell>
          <cell r="BJ132">
            <v>2511.5392878148532</v>
          </cell>
          <cell r="BK132">
            <v>150575134.09421355</v>
          </cell>
          <cell r="BL132">
            <v>7534617.8634445593</v>
          </cell>
          <cell r="BM132">
            <v>0</v>
          </cell>
          <cell r="BN132">
            <v>0</v>
          </cell>
          <cell r="BO132">
            <v>0</v>
          </cell>
          <cell r="BP132">
            <v>0</v>
          </cell>
          <cell r="BR132">
            <v>1362.429760577792</v>
          </cell>
          <cell r="BS132">
            <v>0</v>
          </cell>
          <cell r="BT132">
            <v>0</v>
          </cell>
          <cell r="BU132">
            <v>140.36262279089215</v>
          </cell>
          <cell r="BV132">
            <v>0</v>
          </cell>
          <cell r="BW132">
            <v>11229009.823271371</v>
          </cell>
          <cell r="BZ132">
            <v>2142.5591967684668</v>
          </cell>
          <cell r="CA132">
            <v>47.756071273109683</v>
          </cell>
          <cell r="CB132">
            <v>4085.7169979741138</v>
          </cell>
          <cell r="CC132">
            <v>92.606551517782464</v>
          </cell>
          <cell r="CD132">
            <v>1222.0671377869003</v>
          </cell>
          <cell r="CE132">
            <v>0</v>
          </cell>
          <cell r="CF132">
            <v>140.36262279089215</v>
          </cell>
          <cell r="CH132">
            <v>13</v>
          </cell>
          <cell r="CI132">
            <v>0</v>
          </cell>
          <cell r="CJ132">
            <v>13</v>
          </cell>
          <cell r="CK132">
            <v>0</v>
          </cell>
          <cell r="CL132">
            <v>0</v>
          </cell>
          <cell r="CM132">
            <v>0</v>
          </cell>
          <cell r="CV132">
            <v>0</v>
          </cell>
        </row>
        <row r="133">
          <cell r="B133">
            <v>2015</v>
          </cell>
          <cell r="C133">
            <v>100.97917620579997</v>
          </cell>
          <cell r="D133">
            <v>2.0208237942000267</v>
          </cell>
          <cell r="E133">
            <v>0</v>
          </cell>
          <cell r="F133">
            <v>0</v>
          </cell>
          <cell r="G133">
            <v>103</v>
          </cell>
          <cell r="H133">
            <v>0</v>
          </cell>
          <cell r="I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8724.6008241811178</v>
          </cell>
          <cell r="W133">
            <v>1308.6901236271676</v>
          </cell>
          <cell r="X133">
            <v>216</v>
          </cell>
          <cell r="Y133">
            <v>45143.524866008629</v>
          </cell>
          <cell r="Z133">
            <v>1524.6901236271676</v>
          </cell>
          <cell r="AB133">
            <v>82.241991548825254</v>
          </cell>
          <cell r="AC133">
            <v>7105.7080698185027</v>
          </cell>
          <cell r="AD133">
            <v>2842.2832279274012</v>
          </cell>
          <cell r="AF133">
            <v>1776.4270174546257</v>
          </cell>
          <cell r="AG133">
            <v>1992.4270174546257</v>
          </cell>
          <cell r="AI133">
            <v>1524.6901236271676</v>
          </cell>
          <cell r="AJ133">
            <v>-24.690123627167623</v>
          </cell>
          <cell r="AK133">
            <v>200</v>
          </cell>
          <cell r="AL133">
            <v>237895411.12702984</v>
          </cell>
          <cell r="AM133">
            <v>1100.726232150357</v>
          </cell>
          <cell r="AN133">
            <v>0</v>
          </cell>
          <cell r="AO133">
            <v>0</v>
          </cell>
          <cell r="AP133">
            <v>2024</v>
          </cell>
          <cell r="AQ133">
            <v>0</v>
          </cell>
          <cell r="AR133">
            <v>-100.97917620579997</v>
          </cell>
          <cell r="AS133">
            <v>0</v>
          </cell>
          <cell r="AT133">
            <v>0</v>
          </cell>
          <cell r="AU133">
            <v>0</v>
          </cell>
          <cell r="AV133">
            <v>0</v>
          </cell>
          <cell r="AW133">
            <v>0</v>
          </cell>
          <cell r="AX133">
            <v>0</v>
          </cell>
          <cell r="AY133">
            <v>48.020823794200027</v>
          </cell>
          <cell r="AZ133">
            <v>-15</v>
          </cell>
          <cell r="BA133">
            <v>0</v>
          </cell>
          <cell r="BB133">
            <v>-20</v>
          </cell>
          <cell r="BC133">
            <v>0</v>
          </cell>
          <cell r="BD133">
            <v>6</v>
          </cell>
          <cell r="BE133">
            <v>0</v>
          </cell>
          <cell r="BF133">
            <v>0</v>
          </cell>
          <cell r="BG133">
            <v>8207.9136120015683</v>
          </cell>
          <cell r="BH133">
            <v>7558.4413080777003</v>
          </cell>
          <cell r="BI133">
            <v>171.31905727628873</v>
          </cell>
          <cell r="BJ133">
            <v>2569.785859144331</v>
          </cell>
          <cell r="BK133">
            <v>154067209.78302148</v>
          </cell>
          <cell r="BL133">
            <v>7709357.5774329929</v>
          </cell>
          <cell r="BM133">
            <v>0</v>
          </cell>
          <cell r="BN133">
            <v>0</v>
          </cell>
          <cell r="BO133">
            <v>0</v>
          </cell>
          <cell r="BP133">
            <v>0</v>
          </cell>
          <cell r="BR133">
            <v>1394.0184058804689</v>
          </cell>
          <cell r="BS133">
            <v>0</v>
          </cell>
          <cell r="BT133">
            <v>0</v>
          </cell>
          <cell r="BU133">
            <v>143.60959688983712</v>
          </cell>
          <cell r="BV133">
            <v>0</v>
          </cell>
          <cell r="BW133">
            <v>11488767.751186971</v>
          </cell>
          <cell r="BZ133">
            <v>2191.4145496338879</v>
          </cell>
          <cell r="CA133">
            <v>48.855352865421082</v>
          </cell>
          <cell r="CB133">
            <v>4180.4712419985299</v>
          </cell>
          <cell r="CC133">
            <v>94.754244024416039</v>
          </cell>
          <cell r="CD133">
            <v>1250.408808990632</v>
          </cell>
          <cell r="CE133">
            <v>0</v>
          </cell>
          <cell r="CF133">
            <v>143.60959688983712</v>
          </cell>
          <cell r="CH133">
            <v>14</v>
          </cell>
          <cell r="CI133">
            <v>0</v>
          </cell>
          <cell r="CJ133">
            <v>14</v>
          </cell>
          <cell r="CK133">
            <v>0</v>
          </cell>
          <cell r="CL133">
            <v>0</v>
          </cell>
          <cell r="CM133">
            <v>0</v>
          </cell>
          <cell r="CV133">
            <v>0</v>
          </cell>
        </row>
        <row r="134">
          <cell r="B134">
            <v>2016</v>
          </cell>
          <cell r="C134">
            <v>103.32104313107484</v>
          </cell>
          <cell r="D134">
            <v>-0.32104313107484472</v>
          </cell>
          <cell r="E134">
            <v>0</v>
          </cell>
          <cell r="F134">
            <v>20</v>
          </cell>
          <cell r="G134">
            <v>123</v>
          </cell>
          <cell r="H134">
            <v>0</v>
          </cell>
          <cell r="I134">
            <v>0</v>
          </cell>
          <cell r="K134">
            <v>0</v>
          </cell>
          <cell r="L134">
            <v>22.236000000000001</v>
          </cell>
          <cell r="M134">
            <v>0</v>
          </cell>
          <cell r="N134">
            <v>37448446.473629147</v>
          </cell>
          <cell r="O134">
            <v>0</v>
          </cell>
          <cell r="P134">
            <v>0</v>
          </cell>
          <cell r="Q134">
            <v>8.0696245624964302E-2</v>
          </cell>
          <cell r="R134">
            <v>3.1770111902548446</v>
          </cell>
          <cell r="S134">
            <v>4</v>
          </cell>
          <cell r="T134">
            <v>89929989.244894713</v>
          </cell>
          <cell r="U134">
            <v>89929989.244894713</v>
          </cell>
          <cell r="V134">
            <v>8926.9381265248667</v>
          </cell>
          <cell r="W134">
            <v>1339.04071897873</v>
          </cell>
          <cell r="X134">
            <v>216</v>
          </cell>
          <cell r="Y134">
            <v>46190.474660474836</v>
          </cell>
          <cell r="Z134">
            <v>1555.04071897873</v>
          </cell>
          <cell r="AB134">
            <v>84.149313504833316</v>
          </cell>
          <cell r="AC134">
            <v>7270.5006868175988</v>
          </cell>
          <cell r="AD134">
            <v>2908.2002747270399</v>
          </cell>
          <cell r="AF134">
            <v>1817.6251717043997</v>
          </cell>
          <cell r="AG134">
            <v>2033.6251717043997</v>
          </cell>
          <cell r="AI134">
            <v>1555.04071897873</v>
          </cell>
          <cell r="AJ134">
            <v>144.95928102127004</v>
          </cell>
          <cell r="AK134">
            <v>0</v>
          </cell>
          <cell r="AL134">
            <v>0</v>
          </cell>
          <cell r="AM134">
            <v>1070.3756367987946</v>
          </cell>
          <cell r="AN134">
            <v>0</v>
          </cell>
          <cell r="AO134">
            <v>0</v>
          </cell>
          <cell r="AP134">
            <v>2025</v>
          </cell>
          <cell r="AQ134">
            <v>0</v>
          </cell>
          <cell r="AR134">
            <v>-103.32104313107484</v>
          </cell>
          <cell r="AS134">
            <v>0</v>
          </cell>
          <cell r="AT134">
            <v>0</v>
          </cell>
          <cell r="AU134">
            <v>0</v>
          </cell>
          <cell r="AV134">
            <v>0</v>
          </cell>
          <cell r="AW134">
            <v>0</v>
          </cell>
          <cell r="AX134">
            <v>0</v>
          </cell>
          <cell r="AY134">
            <v>45.678956868925155</v>
          </cell>
          <cell r="AZ134">
            <v>-16</v>
          </cell>
          <cell r="BA134">
            <v>0</v>
          </cell>
          <cell r="BB134">
            <v>-21</v>
          </cell>
          <cell r="BC134">
            <v>0</v>
          </cell>
          <cell r="BD134">
            <v>5</v>
          </cell>
          <cell r="BE134">
            <v>0</v>
          </cell>
          <cell r="BF134">
            <v>0</v>
          </cell>
          <cell r="BG134">
            <v>8398.2681200863335</v>
          </cell>
          <cell r="BH134">
            <v>7733.7335254547115</v>
          </cell>
          <cell r="BI134">
            <v>175.29221737701118</v>
          </cell>
          <cell r="BJ134">
            <v>2629.3832606551678</v>
          </cell>
          <cell r="BK134">
            <v>157640272.23428363</v>
          </cell>
          <cell r="BL134">
            <v>7888149.7819655035</v>
          </cell>
          <cell r="BM134">
            <v>0</v>
          </cell>
          <cell r="BN134">
            <v>0</v>
          </cell>
          <cell r="BO134">
            <v>0</v>
          </cell>
          <cell r="BP134">
            <v>0</v>
          </cell>
          <cell r="BR134">
            <v>1426.3395592930974</v>
          </cell>
          <cell r="BS134">
            <v>0</v>
          </cell>
          <cell r="BT134">
            <v>0</v>
          </cell>
          <cell r="BU134">
            <v>146.93179088453962</v>
          </cell>
          <cell r="BV134">
            <v>0</v>
          </cell>
          <cell r="BW134">
            <v>11754543.27076317</v>
          </cell>
          <cell r="BZ134">
            <v>2241.3945955987965</v>
          </cell>
          <cell r="CA134">
            <v>49.980045964908641</v>
          </cell>
          <cell r="CB134">
            <v>4277.4229869181609</v>
          </cell>
          <cell r="CC134">
            <v>96.951744919630983</v>
          </cell>
          <cell r="CD134">
            <v>1279.4077684085573</v>
          </cell>
          <cell r="CE134">
            <v>0</v>
          </cell>
          <cell r="CF134">
            <v>146.93179088453962</v>
          </cell>
          <cell r="CH134">
            <v>15</v>
          </cell>
          <cell r="CI134">
            <v>0</v>
          </cell>
          <cell r="CJ134">
            <v>15</v>
          </cell>
          <cell r="CK134">
            <v>0</v>
          </cell>
          <cell r="CL134">
            <v>0</v>
          </cell>
          <cell r="CM134">
            <v>0</v>
          </cell>
          <cell r="CV134">
            <v>0</v>
          </cell>
        </row>
        <row r="135">
          <cell r="B135">
            <v>2017</v>
          </cell>
          <cell r="C135">
            <v>105.71722165703578</v>
          </cell>
          <cell r="D135">
            <v>17.282778342964221</v>
          </cell>
          <cell r="E135">
            <v>0</v>
          </cell>
          <cell r="F135">
            <v>0</v>
          </cell>
          <cell r="G135">
            <v>123</v>
          </cell>
          <cell r="H135">
            <v>0</v>
          </cell>
          <cell r="I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9133.9679511678914</v>
          </cell>
          <cell r="W135">
            <v>1370.0951926751836</v>
          </cell>
          <cell r="X135">
            <v>216</v>
          </cell>
          <cell r="Y135">
            <v>47261.704877778786</v>
          </cell>
          <cell r="Z135">
            <v>1586.0951926751836</v>
          </cell>
          <cell r="AB135">
            <v>86.100869275895704</v>
          </cell>
          <cell r="AC135">
            <v>7439.1151054373886</v>
          </cell>
          <cell r="AD135">
            <v>2975.6460421749557</v>
          </cell>
          <cell r="AF135">
            <v>1859.7787763593471</v>
          </cell>
          <cell r="AG135">
            <v>2075.7787763593469</v>
          </cell>
          <cell r="AI135">
            <v>1586.0951926751836</v>
          </cell>
          <cell r="AJ135">
            <v>113.90480732481637</v>
          </cell>
          <cell r="AK135">
            <v>0</v>
          </cell>
          <cell r="AL135">
            <v>0</v>
          </cell>
          <cell r="AM135">
            <v>1039.321163102341</v>
          </cell>
          <cell r="AN135">
            <v>0</v>
          </cell>
          <cell r="AO135">
            <v>0</v>
          </cell>
          <cell r="AP135">
            <v>2026</v>
          </cell>
          <cell r="AQ135">
            <v>0</v>
          </cell>
          <cell r="AR135">
            <v>-105.71722165703578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43.282778342964221</v>
          </cell>
          <cell r="AZ135">
            <v>-17</v>
          </cell>
          <cell r="BA135">
            <v>0</v>
          </cell>
          <cell r="BB135">
            <v>-22</v>
          </cell>
          <cell r="BC135">
            <v>0</v>
          </cell>
          <cell r="BD135">
            <v>4</v>
          </cell>
          <cell r="BE135">
            <v>0</v>
          </cell>
          <cell r="BF135">
            <v>0</v>
          </cell>
          <cell r="BG135">
            <v>8593.0372505052346</v>
          </cell>
          <cell r="BH135">
            <v>7913.0910468038655</v>
          </cell>
          <cell r="BI135">
            <v>179.35752134915401</v>
          </cell>
          <cell r="BJ135">
            <v>2690.3628202373102</v>
          </cell>
          <cell r="BK135">
            <v>161296199.65920395</v>
          </cell>
          <cell r="BL135">
            <v>8071088.4607119309</v>
          </cell>
          <cell r="BM135">
            <v>0</v>
          </cell>
          <cell r="BN135">
            <v>0</v>
          </cell>
          <cell r="BO135">
            <v>0</v>
          </cell>
          <cell r="BP135">
            <v>0</v>
          </cell>
          <cell r="BR135">
            <v>1459.4102080124194</v>
          </cell>
          <cell r="BS135">
            <v>0</v>
          </cell>
          <cell r="BT135">
            <v>0</v>
          </cell>
          <cell r="BU135">
            <v>150.33094841770617</v>
          </cell>
          <cell r="BV135">
            <v>0</v>
          </cell>
          <cell r="BW135">
            <v>12026475.873416493</v>
          </cell>
          <cell r="BZ135">
            <v>2292.5253346777108</v>
          </cell>
          <cell r="CA135">
            <v>51.130739078914303</v>
          </cell>
          <cell r="CB135">
            <v>4376.6231962569527</v>
          </cell>
          <cell r="CC135">
            <v>99.200209338791865</v>
          </cell>
          <cell r="CD135">
            <v>1309.0792595947137</v>
          </cell>
          <cell r="CE135">
            <v>0</v>
          </cell>
          <cell r="CF135">
            <v>150.33094841770617</v>
          </cell>
          <cell r="CH135">
            <v>16</v>
          </cell>
          <cell r="CI135">
            <v>0</v>
          </cell>
          <cell r="CJ135">
            <v>16</v>
          </cell>
          <cell r="CK135">
            <v>0</v>
          </cell>
          <cell r="CL135">
            <v>0</v>
          </cell>
          <cell r="CM135">
            <v>0</v>
          </cell>
          <cell r="CV135">
            <v>0</v>
          </cell>
        </row>
        <row r="136">
          <cell r="B136">
            <v>2018</v>
          </cell>
          <cell r="C136">
            <v>108.16897135566667</v>
          </cell>
          <cell r="D136">
            <v>14.83102864433333</v>
          </cell>
          <cell r="E136">
            <v>0</v>
          </cell>
          <cell r="F136">
            <v>0</v>
          </cell>
          <cell r="G136">
            <v>123</v>
          </cell>
          <cell r="H136">
            <v>0</v>
          </cell>
          <cell r="I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  <cell r="P136">
            <v>0</v>
          </cell>
          <cell r="Q136">
            <v>0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9345.7991251296007</v>
          </cell>
          <cell r="W136">
            <v>1401.86986876944</v>
          </cell>
          <cell r="X136">
            <v>216</v>
          </cell>
          <cell r="Y136">
            <v>48357.778619356955</v>
          </cell>
          <cell r="Z136">
            <v>1617.86986876944</v>
          </cell>
          <cell r="AB136">
            <v>88.09768471419649</v>
          </cell>
          <cell r="AC136">
            <v>7611.6399593065762</v>
          </cell>
          <cell r="AD136">
            <v>3044.6559837226305</v>
          </cell>
          <cell r="AF136">
            <v>1902.9099898266441</v>
          </cell>
          <cell r="AG136">
            <v>2118.9099898266441</v>
          </cell>
          <cell r="AI136">
            <v>1617.86986876944</v>
          </cell>
          <cell r="AJ136">
            <v>82.130131230559982</v>
          </cell>
          <cell r="AK136">
            <v>0</v>
          </cell>
          <cell r="AL136">
            <v>0</v>
          </cell>
          <cell r="AM136">
            <v>1007.5464870080846</v>
          </cell>
          <cell r="AN136">
            <v>0</v>
          </cell>
          <cell r="AO136">
            <v>0</v>
          </cell>
          <cell r="AP136">
            <v>2027</v>
          </cell>
          <cell r="AQ136">
            <v>0</v>
          </cell>
          <cell r="AR136">
            <v>-108.16897135566667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40.83102864433333</v>
          </cell>
          <cell r="AZ136">
            <v>-18</v>
          </cell>
          <cell r="BA136">
            <v>0</v>
          </cell>
          <cell r="BB136">
            <v>-23</v>
          </cell>
          <cell r="BC136">
            <v>0</v>
          </cell>
          <cell r="BD136">
            <v>3</v>
          </cell>
          <cell r="BE136">
            <v>0</v>
          </cell>
          <cell r="BF136">
            <v>0</v>
          </cell>
          <cell r="BG136">
            <v>8792.3233853376278</v>
          </cell>
          <cell r="BH136">
            <v>8096.6081529588109</v>
          </cell>
          <cell r="BI136">
            <v>183.5171061549454</v>
          </cell>
          <cell r="BJ136">
            <v>2752.7565923241809</v>
          </cell>
          <cell r="BK136">
            <v>165036913.82768443</v>
          </cell>
          <cell r="BL136">
            <v>8258269.7769725425</v>
          </cell>
          <cell r="BM136">
            <v>0</v>
          </cell>
          <cell r="BN136">
            <v>0</v>
          </cell>
          <cell r="BO136">
            <v>0</v>
          </cell>
          <cell r="BP136">
            <v>0</v>
          </cell>
          <cell r="BR136">
            <v>1493.2477331869131</v>
          </cell>
          <cell r="BS136">
            <v>0</v>
          </cell>
          <cell r="BT136">
            <v>0</v>
          </cell>
          <cell r="BU136">
            <v>153.80885356162844</v>
          </cell>
          <cell r="BV136">
            <v>0</v>
          </cell>
          <cell r="BW136">
            <v>12304708.284930276</v>
          </cell>
          <cell r="BZ136">
            <v>2344.833369032654</v>
          </cell>
          <cell r="CA136">
            <v>52.308034354943175</v>
          </cell>
          <cell r="CB136">
            <v>4478.124015463638</v>
          </cell>
          <cell r="CC136">
            <v>101.50081920668526</v>
          </cell>
          <cell r="CD136">
            <v>1339.4388796252849</v>
          </cell>
          <cell r="CE136">
            <v>0</v>
          </cell>
          <cell r="CF136">
            <v>153.80885356162844</v>
          </cell>
          <cell r="CH136">
            <v>17</v>
          </cell>
          <cell r="CI136">
            <v>0</v>
          </cell>
          <cell r="CJ136">
            <v>17</v>
          </cell>
          <cell r="CK136">
            <v>0</v>
          </cell>
          <cell r="CL136">
            <v>0</v>
          </cell>
          <cell r="CM136">
            <v>0</v>
          </cell>
          <cell r="CV136">
            <v>0</v>
          </cell>
        </row>
        <row r="137">
          <cell r="B137">
            <v>2019</v>
          </cell>
          <cell r="C137">
            <v>110.6775810104193</v>
          </cell>
          <cell r="D137">
            <v>12.322418989580697</v>
          </cell>
          <cell r="E137">
            <v>0</v>
          </cell>
          <cell r="F137">
            <v>0</v>
          </cell>
          <cell r="G137">
            <v>123</v>
          </cell>
          <cell r="H137">
            <v>0</v>
          </cell>
          <cell r="I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  <cell r="P137">
            <v>0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U137">
            <v>0</v>
          </cell>
          <cell r="V137">
            <v>9562.5429993002272</v>
          </cell>
          <cell r="W137">
            <v>1434.3814498950339</v>
          </cell>
          <cell r="X137">
            <v>216</v>
          </cell>
          <cell r="Y137">
            <v>49479.272045859398</v>
          </cell>
          <cell r="Z137">
            <v>1650.3814498950339</v>
          </cell>
          <cell r="AB137">
            <v>90.140809463055561</v>
          </cell>
          <cell r="AC137">
            <v>7788.1659376080006</v>
          </cell>
          <cell r="AD137">
            <v>3115.2663750432002</v>
          </cell>
          <cell r="AF137">
            <v>1947.0414844020002</v>
          </cell>
          <cell r="AG137">
            <v>2163.0414844020002</v>
          </cell>
          <cell r="AI137">
            <v>1650.3814498950339</v>
          </cell>
          <cell r="AJ137">
            <v>49.618550104966062</v>
          </cell>
          <cell r="AK137">
            <v>0</v>
          </cell>
          <cell r="AL137">
            <v>0</v>
          </cell>
          <cell r="AM137">
            <v>975.03490588249065</v>
          </cell>
          <cell r="AN137">
            <v>0</v>
          </cell>
          <cell r="AO137">
            <v>0</v>
          </cell>
          <cell r="AP137">
            <v>2028</v>
          </cell>
          <cell r="AQ137">
            <v>0</v>
          </cell>
          <cell r="AR137">
            <v>-110.6775810104193</v>
          </cell>
          <cell r="AS137">
            <v>0</v>
          </cell>
          <cell r="AT137">
            <v>0</v>
          </cell>
          <cell r="AU137">
            <v>0</v>
          </cell>
          <cell r="AV137">
            <v>0</v>
          </cell>
          <cell r="AW137">
            <v>0</v>
          </cell>
          <cell r="AX137">
            <v>0</v>
          </cell>
          <cell r="AY137">
            <v>38.322418989580697</v>
          </cell>
          <cell r="AZ137">
            <v>-19</v>
          </cell>
          <cell r="BA137">
            <v>0</v>
          </cell>
          <cell r="BB137">
            <v>-24</v>
          </cell>
          <cell r="BC137">
            <v>0</v>
          </cell>
          <cell r="BD137">
            <v>2</v>
          </cell>
          <cell r="BE137">
            <v>0</v>
          </cell>
          <cell r="BF137">
            <v>0</v>
          </cell>
          <cell r="BG137">
            <v>8996.2312810653457</v>
          </cell>
          <cell r="BH137">
            <v>8284.3813112749522</v>
          </cell>
          <cell r="BI137">
            <v>187.77315831614123</v>
          </cell>
          <cell r="BJ137">
            <v>2816.5973747421185</v>
          </cell>
          <cell r="BK137">
            <v>168864381.07850495</v>
          </cell>
          <cell r="BL137">
            <v>8449792.1242263559</v>
          </cell>
          <cell r="BM137">
            <v>0</v>
          </cell>
          <cell r="BN137">
            <v>0</v>
          </cell>
          <cell r="BO137">
            <v>0</v>
          </cell>
          <cell r="BP137">
            <v>0</v>
          </cell>
          <cell r="BR137">
            <v>1527.8699190530533</v>
          </cell>
          <cell r="BS137">
            <v>0</v>
          </cell>
          <cell r="BT137">
            <v>0</v>
          </cell>
          <cell r="BU137">
            <v>157.36733175571635</v>
          </cell>
          <cell r="BV137">
            <v>0</v>
          </cell>
          <cell r="BW137">
            <v>12589386.540457308</v>
          </cell>
          <cell r="BZ137">
            <v>2398.3459169295656</v>
          </cell>
          <cell r="CA137">
            <v>53.512547896911656</v>
          </cell>
          <cell r="CB137">
            <v>4581.9787993224427</v>
          </cell>
          <cell r="CC137">
            <v>103.85478385880469</v>
          </cell>
          <cell r="CD137">
            <v>1370.5025872973379</v>
          </cell>
          <cell r="CE137">
            <v>0</v>
          </cell>
          <cell r="CF137">
            <v>157.36733175571635</v>
          </cell>
          <cell r="CH137">
            <v>18</v>
          </cell>
          <cell r="CI137">
            <v>0</v>
          </cell>
          <cell r="CJ137">
            <v>18</v>
          </cell>
          <cell r="CK137">
            <v>0</v>
          </cell>
          <cell r="CL137">
            <v>0</v>
          </cell>
          <cell r="CM137">
            <v>0</v>
          </cell>
          <cell r="CV137">
            <v>0</v>
          </cell>
        </row>
        <row r="138">
          <cell r="B138">
            <v>2020</v>
          </cell>
          <cell r="C138">
            <v>113.24436929367373</v>
          </cell>
          <cell r="D138">
            <v>9.7556307063262722</v>
          </cell>
          <cell r="E138">
            <v>0</v>
          </cell>
          <cell r="F138">
            <v>0</v>
          </cell>
          <cell r="G138">
            <v>123</v>
          </cell>
          <cell r="H138">
            <v>0</v>
          </cell>
          <cell r="I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  <cell r="P138">
            <v>0</v>
          </cell>
          <cell r="Q138">
            <v>0</v>
          </cell>
          <cell r="R138">
            <v>0</v>
          </cell>
          <cell r="S138">
            <v>0</v>
          </cell>
          <cell r="T138">
            <v>0</v>
          </cell>
          <cell r="U138">
            <v>0</v>
          </cell>
          <cell r="V138">
            <v>9784.3135069734108</v>
          </cell>
          <cell r="W138">
            <v>1467.6470260460117</v>
          </cell>
          <cell r="X138">
            <v>216</v>
          </cell>
          <cell r="Y138">
            <v>50626.774680013586</v>
          </cell>
          <cell r="Z138">
            <v>1683.6470260460117</v>
          </cell>
          <cell r="AB138">
            <v>92.23131750868275</v>
          </cell>
          <cell r="AC138">
            <v>7968.7858327501899</v>
          </cell>
          <cell r="AD138">
            <v>3187.5143331000763</v>
          </cell>
          <cell r="AF138">
            <v>1992.1964581875475</v>
          </cell>
          <cell r="AG138">
            <v>2208.1964581875473</v>
          </cell>
          <cell r="AI138">
            <v>1683.6470260460117</v>
          </cell>
          <cell r="AJ138">
            <v>16.352973953988339</v>
          </cell>
          <cell r="AK138">
            <v>0</v>
          </cell>
          <cell r="AL138">
            <v>0</v>
          </cell>
          <cell r="AM138">
            <v>941.76932973151293</v>
          </cell>
          <cell r="AN138">
            <v>0</v>
          </cell>
          <cell r="AO138">
            <v>0</v>
          </cell>
          <cell r="AP138">
            <v>2029</v>
          </cell>
          <cell r="AQ138">
            <v>0</v>
          </cell>
          <cell r="AR138">
            <v>-113.24436929367373</v>
          </cell>
          <cell r="AS138">
            <v>0</v>
          </cell>
          <cell r="AT138">
            <v>0</v>
          </cell>
          <cell r="AU138">
            <v>0</v>
          </cell>
          <cell r="AV138">
            <v>0</v>
          </cell>
          <cell r="AW138">
            <v>0</v>
          </cell>
          <cell r="AX138">
            <v>0</v>
          </cell>
          <cell r="AY138">
            <v>35.755630706326272</v>
          </cell>
          <cell r="AZ138">
            <v>-20</v>
          </cell>
          <cell r="BA138">
            <v>0</v>
          </cell>
          <cell r="BB138">
            <v>-25</v>
          </cell>
          <cell r="BC138">
            <v>0</v>
          </cell>
          <cell r="BD138">
            <v>1</v>
          </cell>
          <cell r="BE138">
            <v>0</v>
          </cell>
          <cell r="BF138">
            <v>0</v>
          </cell>
          <cell r="BG138">
            <v>9204.8681236388347</v>
          </cell>
          <cell r="BH138">
            <v>8476.5092263383503</v>
          </cell>
          <cell r="BI138">
            <v>192.12791506339818</v>
          </cell>
          <cell r="BJ138">
            <v>2881.9187259509727</v>
          </cell>
          <cell r="BK138">
            <v>172780613.35295445</v>
          </cell>
          <cell r="BL138">
            <v>8645756.1778529175</v>
          </cell>
          <cell r="BM138">
            <v>0</v>
          </cell>
          <cell r="BN138">
            <v>0</v>
          </cell>
          <cell r="BO138">
            <v>0</v>
          </cell>
          <cell r="BP138">
            <v>0</v>
          </cell>
          <cell r="BR138">
            <v>1563.2949622834767</v>
          </cell>
          <cell r="BS138">
            <v>0</v>
          </cell>
          <cell r="BT138">
            <v>0</v>
          </cell>
          <cell r="BU138">
            <v>161.00825076577667</v>
          </cell>
          <cell r="BV138">
            <v>0</v>
          </cell>
          <cell r="BW138">
            <v>12880660.061262133</v>
          </cell>
          <cell r="BZ138">
            <v>2453.0908270183031</v>
          </cell>
          <cell r="CA138">
            <v>54.74491008873747</v>
          </cell>
          <cell r="CB138">
            <v>4688.2421399994819</v>
          </cell>
          <cell r="CC138">
            <v>106.2633406770392</v>
          </cell>
          <cell r="CD138">
            <v>1402.2867115177025</v>
          </cell>
          <cell r="CE138">
            <v>0</v>
          </cell>
          <cell r="CF138">
            <v>161.00825076577667</v>
          </cell>
          <cell r="CH138">
            <v>19</v>
          </cell>
          <cell r="CI138">
            <v>0</v>
          </cell>
          <cell r="CJ138">
            <v>19</v>
          </cell>
          <cell r="CK138">
            <v>0</v>
          </cell>
          <cell r="CL138">
            <v>0</v>
          </cell>
          <cell r="CM138">
            <v>0</v>
          </cell>
          <cell r="CV138">
            <v>0</v>
          </cell>
        </row>
        <row r="139">
          <cell r="B139">
            <v>2021</v>
          </cell>
          <cell r="C139">
            <v>115.87068545990957</v>
          </cell>
          <cell r="D139">
            <v>7.1293145400904336</v>
          </cell>
          <cell r="E139">
            <v>0</v>
          </cell>
          <cell r="F139">
            <v>0</v>
          </cell>
          <cell r="G139">
            <v>123</v>
          </cell>
          <cell r="H139">
            <v>0</v>
          </cell>
          <cell r="I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  <cell r="P139">
            <v>0</v>
          </cell>
          <cell r="Q139">
            <v>0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10011.227223736187</v>
          </cell>
          <cell r="W139">
            <v>1501.684083560428</v>
          </cell>
          <cell r="X139">
            <v>216</v>
          </cell>
          <cell r="Y139">
            <v>51800.889716512145</v>
          </cell>
          <cell r="Z139">
            <v>1717.684083560428</v>
          </cell>
          <cell r="AB139">
            <v>94.370307744728109</v>
          </cell>
          <cell r="AC139">
            <v>8153.594589144509</v>
          </cell>
          <cell r="AD139">
            <v>3261.4378356578036</v>
          </cell>
          <cell r="AF139">
            <v>2038.3986472861272</v>
          </cell>
          <cell r="AG139">
            <v>2254.398647286127</v>
          </cell>
          <cell r="AI139">
            <v>1717.684083560428</v>
          </cell>
          <cell r="AJ139">
            <v>-17.684083560428007</v>
          </cell>
          <cell r="AK139">
            <v>200</v>
          </cell>
          <cell r="AL139">
            <v>237895411.12702984</v>
          </cell>
          <cell r="AM139">
            <v>907.73227221709658</v>
          </cell>
          <cell r="AN139">
            <v>0</v>
          </cell>
          <cell r="AO139">
            <v>0</v>
          </cell>
          <cell r="AP139">
            <v>2030</v>
          </cell>
          <cell r="AQ139">
            <v>0</v>
          </cell>
          <cell r="AR139">
            <v>-115.87068545990957</v>
          </cell>
          <cell r="AS139">
            <v>0</v>
          </cell>
          <cell r="AT139">
            <v>0</v>
          </cell>
          <cell r="AU139">
            <v>0</v>
          </cell>
          <cell r="AV139">
            <v>0</v>
          </cell>
          <cell r="AW139">
            <v>0</v>
          </cell>
          <cell r="AX139">
            <v>0</v>
          </cell>
          <cell r="AY139">
            <v>33.129314540090434</v>
          </cell>
          <cell r="AZ139">
            <v>-21</v>
          </cell>
          <cell r="BA139">
            <v>0</v>
          </cell>
          <cell r="BB139">
            <v>-26</v>
          </cell>
          <cell r="BC139">
            <v>0</v>
          </cell>
          <cell r="BD139">
            <v>0</v>
          </cell>
          <cell r="BE139">
            <v>0</v>
          </cell>
          <cell r="BF139">
            <v>0</v>
          </cell>
          <cell r="BG139">
            <v>9418.3435848203899</v>
          </cell>
          <cell r="BH139">
            <v>8673.0928918506561</v>
          </cell>
          <cell r="BI139">
            <v>196.58366551230574</v>
          </cell>
          <cell r="BJ139">
            <v>2948.7549826845861</v>
          </cell>
          <cell r="BK139">
            <v>176787669.25243634</v>
          </cell>
          <cell r="BL139">
            <v>8846264.9480537586</v>
          </cell>
          <cell r="BM139">
            <v>0</v>
          </cell>
          <cell r="BN139">
            <v>0</v>
          </cell>
          <cell r="BO139">
            <v>0</v>
          </cell>
          <cell r="BP139">
            <v>0</v>
          </cell>
          <cell r="BR139">
            <v>1599.541481551978</v>
          </cell>
          <cell r="BS139">
            <v>0</v>
          </cell>
          <cell r="BT139">
            <v>0</v>
          </cell>
          <cell r="BU139">
            <v>164.7335216655747</v>
          </cell>
          <cell r="BV139">
            <v>0</v>
          </cell>
          <cell r="BW139">
            <v>13178681.733245976</v>
          </cell>
          <cell r="BZ139">
            <v>2509.0965929437384</v>
          </cell>
          <cell r="CA139">
            <v>56.005765925435298</v>
          </cell>
          <cell r="CB139">
            <v>4796.9698957396213</v>
          </cell>
          <cell r="CC139">
            <v>108.7277557401394</v>
          </cell>
          <cell r="CD139">
            <v>1434.8079598864049</v>
          </cell>
          <cell r="CE139">
            <v>0</v>
          </cell>
          <cell r="CF139">
            <v>164.7335216655747</v>
          </cell>
          <cell r="CH139">
            <v>20</v>
          </cell>
          <cell r="CI139">
            <v>0</v>
          </cell>
          <cell r="CJ139">
            <v>20</v>
          </cell>
          <cell r="CK139">
            <v>0</v>
          </cell>
          <cell r="CL139">
            <v>0</v>
          </cell>
          <cell r="CM139">
            <v>0</v>
          </cell>
          <cell r="CV139">
            <v>0</v>
          </cell>
        </row>
        <row r="140">
          <cell r="B140">
            <v>2022</v>
          </cell>
          <cell r="C140">
            <v>118.55791005495335</v>
          </cell>
          <cell r="D140">
            <v>4.4420899450466464</v>
          </cell>
          <cell r="E140">
            <v>0</v>
          </cell>
          <cell r="F140">
            <v>0</v>
          </cell>
          <cell r="G140">
            <v>123</v>
          </cell>
          <cell r="H140">
            <v>0</v>
          </cell>
          <cell r="I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  <cell r="P140">
            <v>0</v>
          </cell>
          <cell r="Q140">
            <v>0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10243.40342874797</v>
          </cell>
          <cell r="W140">
            <v>1536.5105143121955</v>
          </cell>
          <cell r="X140">
            <v>216</v>
          </cell>
          <cell r="Y140">
            <v>53002.234339087343</v>
          </cell>
          <cell r="Z140">
            <v>1752.5105143121955</v>
          </cell>
          <cell r="AB140">
            <v>96.558904549924648</v>
          </cell>
          <cell r="AC140">
            <v>8342.6893531134901</v>
          </cell>
          <cell r="AD140">
            <v>3337.0757412453963</v>
          </cell>
          <cell r="AF140">
            <v>2085.6723382783725</v>
          </cell>
          <cell r="AG140">
            <v>2301.6723382783725</v>
          </cell>
          <cell r="AI140">
            <v>1752.5105143121955</v>
          </cell>
          <cell r="AJ140">
            <v>147.48948568780452</v>
          </cell>
          <cell r="AK140">
            <v>0</v>
          </cell>
          <cell r="AL140">
            <v>0</v>
          </cell>
          <cell r="AM140">
            <v>872.9058414653291</v>
          </cell>
          <cell r="AN140">
            <v>0</v>
          </cell>
          <cell r="AO140">
            <v>0</v>
          </cell>
          <cell r="AP140">
            <v>2031</v>
          </cell>
          <cell r="AQ140">
            <v>0</v>
          </cell>
          <cell r="AR140">
            <v>-118.55791005495335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30.442089945046646</v>
          </cell>
          <cell r="AZ140">
            <v>-22</v>
          </cell>
          <cell r="BA140">
            <v>0</v>
          </cell>
          <cell r="BB140">
            <v>-27</v>
          </cell>
          <cell r="BC140">
            <v>0</v>
          </cell>
          <cell r="BD140">
            <v>-1</v>
          </cell>
          <cell r="BE140">
            <v>0</v>
          </cell>
          <cell r="BF140">
            <v>0</v>
          </cell>
          <cell r="BG140">
            <v>9636.7698798340625</v>
          </cell>
          <cell r="BH140">
            <v>8874.2356437173021</v>
          </cell>
          <cell r="BI140">
            <v>201.14275186664599</v>
          </cell>
          <cell r="BJ140">
            <v>3017.1412779996899</v>
          </cell>
          <cell r="BK140">
            <v>180887655.12055999</v>
          </cell>
          <cell r="BL140">
            <v>9051423.8339990694</v>
          </cell>
          <cell r="BM140">
            <v>0</v>
          </cell>
          <cell r="BN140">
            <v>0</v>
          </cell>
          <cell r="BO140">
            <v>0</v>
          </cell>
          <cell r="BP140">
            <v>0</v>
          </cell>
          <cell r="BR140">
            <v>1636.628527320242</v>
          </cell>
          <cell r="BS140">
            <v>0</v>
          </cell>
          <cell r="BT140">
            <v>0</v>
          </cell>
          <cell r="BU140">
            <v>168.54509984108336</v>
          </cell>
          <cell r="BV140">
            <v>0</v>
          </cell>
          <cell r="BW140">
            <v>13483607.987286668</v>
          </cell>
          <cell r="BZ140">
            <v>2566.3923682956151</v>
          </cell>
          <cell r="CA140">
            <v>57.295775351876728</v>
          </cell>
          <cell r="CB140">
            <v>4908.2192202288279</v>
          </cell>
          <cell r="CC140">
            <v>111.24932448920663</v>
          </cell>
          <cell r="CD140">
            <v>1468.0834274791587</v>
          </cell>
          <cell r="CE140">
            <v>0</v>
          </cell>
          <cell r="CF140">
            <v>168.54509984108336</v>
          </cell>
          <cell r="CH140">
            <v>21</v>
          </cell>
          <cell r="CI140">
            <v>0</v>
          </cell>
          <cell r="CJ140">
            <v>21</v>
          </cell>
          <cell r="CK140">
            <v>0</v>
          </cell>
          <cell r="CL140">
            <v>1</v>
          </cell>
          <cell r="CM140">
            <v>1</v>
          </cell>
          <cell r="CV140">
            <v>0</v>
          </cell>
        </row>
        <row r="141">
          <cell r="B141">
            <v>2023</v>
          </cell>
          <cell r="C141">
            <v>121.30745564167472</v>
          </cell>
          <cell r="D141">
            <v>1.6925443583252786</v>
          </cell>
          <cell r="E141">
            <v>0</v>
          </cell>
          <cell r="F141">
            <v>0</v>
          </cell>
          <cell r="G141">
            <v>123</v>
          </cell>
          <cell r="H141">
            <v>0</v>
          </cell>
          <cell r="I141">
            <v>0</v>
          </cell>
          <cell r="K141">
            <v>0</v>
          </cell>
          <cell r="L141">
            <v>0</v>
          </cell>
          <cell r="M141">
            <v>0</v>
          </cell>
          <cell r="N141">
            <v>0</v>
          </cell>
          <cell r="O141">
            <v>0</v>
          </cell>
          <cell r="P141">
            <v>0</v>
          </cell>
          <cell r="Q141">
            <v>0</v>
          </cell>
          <cell r="R141">
            <v>0</v>
          </cell>
          <cell r="S141">
            <v>0</v>
          </cell>
          <cell r="T141">
            <v>0</v>
          </cell>
          <cell r="U141">
            <v>0</v>
          </cell>
          <cell r="V141">
            <v>10480.964167440696</v>
          </cell>
          <cell r="W141">
            <v>1572.1446251161044</v>
          </cell>
          <cell r="X141">
            <v>216</v>
          </cell>
          <cell r="Y141">
            <v>54231.440044939074</v>
          </cell>
          <cell r="Z141">
            <v>1788.1446251161044</v>
          </cell>
          <cell r="AB141">
            <v>98.798258379127802</v>
          </cell>
          <cell r="AC141">
            <v>8536.1695239566416</v>
          </cell>
          <cell r="AD141">
            <v>3414.4678095826566</v>
          </cell>
          <cell r="AF141">
            <v>2134.0423809891604</v>
          </cell>
          <cell r="AG141">
            <v>2350.0423809891604</v>
          </cell>
          <cell r="AI141">
            <v>1788.1446251161044</v>
          </cell>
          <cell r="AJ141">
            <v>111.85537488389559</v>
          </cell>
          <cell r="AK141">
            <v>0</v>
          </cell>
          <cell r="AL141">
            <v>0</v>
          </cell>
          <cell r="AM141">
            <v>837.27173066142018</v>
          </cell>
          <cell r="AN141">
            <v>0</v>
          </cell>
          <cell r="AO141">
            <v>0</v>
          </cell>
          <cell r="AP141">
            <v>2032</v>
          </cell>
          <cell r="AQ141">
            <v>0</v>
          </cell>
          <cell r="AR141">
            <v>-121.30745564167472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27.692544358325279</v>
          </cell>
          <cell r="AZ141">
            <v>-23</v>
          </cell>
          <cell r="BA141">
            <v>0</v>
          </cell>
          <cell r="BB141">
            <v>-28</v>
          </cell>
          <cell r="BC141">
            <v>0</v>
          </cell>
          <cell r="BD141">
            <v>-2</v>
          </cell>
          <cell r="BE141">
            <v>0</v>
          </cell>
          <cell r="BF141">
            <v>0</v>
          </cell>
          <cell r="BG141">
            <v>9860.2618263525583</v>
          </cell>
          <cell r="BH141">
            <v>9080.0432143669368</v>
          </cell>
          <cell r="BI141">
            <v>205.80757064963473</v>
          </cell>
          <cell r="BJ141">
            <v>3087.1135597445209</v>
          </cell>
          <cell r="BK141">
            <v>185082726.1503956</v>
          </cell>
          <cell r="BL141">
            <v>9261340.6792335622</v>
          </cell>
          <cell r="BM141">
            <v>0</v>
          </cell>
          <cell r="BN141">
            <v>0</v>
          </cell>
          <cell r="BO141">
            <v>0</v>
          </cell>
          <cell r="BP141">
            <v>0</v>
          </cell>
          <cell r="BR141">
            <v>1674.5755918516561</v>
          </cell>
          <cell r="BS141">
            <v>0</v>
          </cell>
          <cell r="BT141">
            <v>0</v>
          </cell>
          <cell r="BU141">
            <v>172.44498601811392</v>
          </cell>
          <cell r="BV141">
            <v>0</v>
          </cell>
          <cell r="BW141">
            <v>13795598.881449115</v>
          </cell>
          <cell r="BZ141">
            <v>2625.007981905042</v>
          </cell>
          <cell r="CA141">
            <v>58.615613609426873</v>
          </cell>
          <cell r="CB141">
            <v>5022.048592637515</v>
          </cell>
          <cell r="CC141">
            <v>113.82937240868705</v>
          </cell>
          <cell r="CD141">
            <v>1502.1306058335426</v>
          </cell>
          <cell r="CE141">
            <v>0</v>
          </cell>
          <cell r="CF141">
            <v>172.44498601811392</v>
          </cell>
          <cell r="CH141">
            <v>22</v>
          </cell>
          <cell r="CI141">
            <v>0</v>
          </cell>
          <cell r="CJ141">
            <v>22</v>
          </cell>
          <cell r="CK141">
            <v>0</v>
          </cell>
          <cell r="CL141">
            <v>2</v>
          </cell>
          <cell r="CM141">
            <v>1</v>
          </cell>
          <cell r="CV141">
            <v>0</v>
          </cell>
        </row>
        <row r="142">
          <cell r="B142">
            <v>2024</v>
          </cell>
          <cell r="C142">
            <v>124.1207675425116</v>
          </cell>
          <cell r="D142">
            <v>-1.1207675425116008</v>
          </cell>
          <cell r="E142">
            <v>0</v>
          </cell>
          <cell r="F142">
            <v>20</v>
          </cell>
          <cell r="G142">
            <v>143</v>
          </cell>
          <cell r="H142">
            <v>0</v>
          </cell>
          <cell r="I142">
            <v>0</v>
          </cell>
          <cell r="K142">
            <v>0</v>
          </cell>
          <cell r="L142">
            <v>22.236000000000001</v>
          </cell>
          <cell r="M142">
            <v>0</v>
          </cell>
          <cell r="N142">
            <v>37448446.473629147</v>
          </cell>
          <cell r="O142">
            <v>0</v>
          </cell>
          <cell r="P142">
            <v>0</v>
          </cell>
          <cell r="Q142">
            <v>8.0696245624964302E-2</v>
          </cell>
          <cell r="R142">
            <v>3.1770111902548446</v>
          </cell>
          <cell r="S142">
            <v>4</v>
          </cell>
          <cell r="T142">
            <v>89929989.244894713</v>
          </cell>
          <cell r="U142">
            <v>89929989.244894713</v>
          </cell>
          <cell r="V142">
            <v>10724.034315673001</v>
          </cell>
          <cell r="W142">
            <v>1608.6051473509501</v>
          </cell>
          <cell r="X142">
            <v>216</v>
          </cell>
          <cell r="Y142">
            <v>55489.152976686833</v>
          </cell>
          <cell r="Z142">
            <v>1824.6051473509501</v>
          </cell>
          <cell r="AB142">
            <v>101.08954636806227</v>
          </cell>
          <cell r="AC142">
            <v>8734.1368062005804</v>
          </cell>
          <cell r="AD142">
            <v>3493.6547224802325</v>
          </cell>
          <cell r="AF142">
            <v>2183.5342015501451</v>
          </cell>
          <cell r="AG142">
            <v>2399.5342015501451</v>
          </cell>
          <cell r="AI142">
            <v>1824.6051473509501</v>
          </cell>
          <cell r="AJ142">
            <v>75.394852649049881</v>
          </cell>
          <cell r="AK142">
            <v>0</v>
          </cell>
          <cell r="AL142">
            <v>0</v>
          </cell>
          <cell r="AM142">
            <v>800.81120842657447</v>
          </cell>
          <cell r="AN142">
            <v>0</v>
          </cell>
          <cell r="AO142">
            <v>0</v>
          </cell>
          <cell r="AP142">
            <v>2033</v>
          </cell>
          <cell r="AQ142">
            <v>0</v>
          </cell>
          <cell r="AR142">
            <v>-124.1207675425116</v>
          </cell>
          <cell r="AS142">
            <v>0</v>
          </cell>
          <cell r="AT142">
            <v>0</v>
          </cell>
          <cell r="AU142">
            <v>0</v>
          </cell>
          <cell r="AV142">
            <v>0</v>
          </cell>
          <cell r="AW142">
            <v>0</v>
          </cell>
          <cell r="AX142">
            <v>0</v>
          </cell>
          <cell r="AY142">
            <v>24.879232457488399</v>
          </cell>
          <cell r="AZ142">
            <v>-24</v>
          </cell>
          <cell r="BA142">
            <v>0</v>
          </cell>
          <cell r="BB142">
            <v>-29</v>
          </cell>
          <cell r="BC142">
            <v>0</v>
          </cell>
          <cell r="BD142">
            <v>-3</v>
          </cell>
          <cell r="BE142">
            <v>0</v>
          </cell>
          <cell r="BF142">
            <v>0</v>
          </cell>
          <cell r="BG142">
            <v>10088.936904852151</v>
          </cell>
          <cell r="BH142">
            <v>9290.623788330573</v>
          </cell>
          <cell r="BI142">
            <v>210.5805739636362</v>
          </cell>
          <cell r="BJ142">
            <v>3158.708609454543</v>
          </cell>
          <cell r="BK142">
            <v>189375087.51733559</v>
          </cell>
          <cell r="BL142">
            <v>9476125.8283636291</v>
          </cell>
          <cell r="BM142">
            <v>0</v>
          </cell>
          <cell r="BN142">
            <v>0</v>
          </cell>
          <cell r="BO142">
            <v>0</v>
          </cell>
          <cell r="BP142">
            <v>0</v>
          </cell>
          <cell r="BR142">
            <v>1713.402619457268</v>
          </cell>
          <cell r="BS142">
            <v>0</v>
          </cell>
          <cell r="BT142">
            <v>0</v>
          </cell>
          <cell r="BU142">
            <v>176.43522731369376</v>
          </cell>
          <cell r="BV142">
            <v>0</v>
          </cell>
          <cell r="BW142">
            <v>14114818.1850955</v>
          </cell>
          <cell r="BZ142">
            <v>2684.9739534956384</v>
          </cell>
          <cell r="CA142">
            <v>59.965971590596382</v>
          </cell>
          <cell r="CB142">
            <v>5138.5178483606123</v>
          </cell>
          <cell r="CC142">
            <v>116.46925572309738</v>
          </cell>
          <cell r="CD142">
            <v>1536.9673921435763</v>
          </cell>
          <cell r="CE142">
            <v>0</v>
          </cell>
          <cell r="CF142">
            <v>176.43522731369376</v>
          </cell>
          <cell r="CH142">
            <v>23</v>
          </cell>
          <cell r="CI142">
            <v>0</v>
          </cell>
          <cell r="CJ142">
            <v>23</v>
          </cell>
          <cell r="CK142">
            <v>0</v>
          </cell>
          <cell r="CL142">
            <v>3</v>
          </cell>
          <cell r="CM142">
            <v>1</v>
          </cell>
          <cell r="CV142">
            <v>0</v>
          </cell>
        </row>
        <row r="143">
          <cell r="B143">
            <v>2025</v>
          </cell>
          <cell r="C143">
            <v>126.99932459921737</v>
          </cell>
          <cell r="D143">
            <v>16.000675400782626</v>
          </cell>
          <cell r="E143">
            <v>0</v>
          </cell>
          <cell r="F143">
            <v>0</v>
          </cell>
          <cell r="G143">
            <v>143</v>
          </cell>
          <cell r="H143">
            <v>0</v>
          </cell>
          <cell r="I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  <cell r="P143">
            <v>0</v>
          </cell>
          <cell r="Q143">
            <v>0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10972.74164537238</v>
          </cell>
          <cell r="W143">
            <v>1645.911246805857</v>
          </cell>
          <cell r="X143">
            <v>216</v>
          </cell>
          <cell r="Y143">
            <v>56776.034262020163</v>
          </cell>
          <cell r="Z143">
            <v>1861.911246805857</v>
          </cell>
          <cell r="AB143">
            <v>103.433972952093</v>
          </cell>
          <cell r="AC143">
            <v>8936.6952630608357</v>
          </cell>
          <cell r="AD143">
            <v>3574.6781052243346</v>
          </cell>
          <cell r="AF143">
            <v>2234.1738157652089</v>
          </cell>
          <cell r="AG143">
            <v>2450.1738157652089</v>
          </cell>
          <cell r="AI143">
            <v>1861.911246805857</v>
          </cell>
          <cell r="AJ143">
            <v>38.08875319414301</v>
          </cell>
          <cell r="AK143">
            <v>0</v>
          </cell>
          <cell r="AL143">
            <v>0</v>
          </cell>
          <cell r="AM143">
            <v>763.5051089716676</v>
          </cell>
          <cell r="AN143">
            <v>0</v>
          </cell>
          <cell r="AO143">
            <v>0</v>
          </cell>
          <cell r="AP143">
            <v>2034</v>
          </cell>
          <cell r="AQ143">
            <v>0</v>
          </cell>
          <cell r="AR143">
            <v>-126.99932459921737</v>
          </cell>
          <cell r="AS143">
            <v>0</v>
          </cell>
          <cell r="AT143">
            <v>0</v>
          </cell>
          <cell r="AU143">
            <v>0</v>
          </cell>
          <cell r="AV143">
            <v>0</v>
          </cell>
          <cell r="AW143">
            <v>0</v>
          </cell>
          <cell r="AX143">
            <v>0</v>
          </cell>
          <cell r="AY143">
            <v>22.000675400782626</v>
          </cell>
          <cell r="AZ143">
            <v>-25</v>
          </cell>
          <cell r="BA143">
            <v>0</v>
          </cell>
          <cell r="BB143">
            <v>-30</v>
          </cell>
          <cell r="BC143">
            <v>0</v>
          </cell>
          <cell r="BD143">
            <v>-4</v>
          </cell>
          <cell r="BE143">
            <v>0</v>
          </cell>
          <cell r="BF143">
            <v>0</v>
          </cell>
          <cell r="BG143">
            <v>10322.915320367303</v>
          </cell>
          <cell r="BH143">
            <v>9506.0880591097357</v>
          </cell>
          <cell r="BI143">
            <v>215.46427077916269</v>
          </cell>
          <cell r="BJ143">
            <v>3231.9640616874403</v>
          </cell>
          <cell r="BK143">
            <v>193766995.53829184</v>
          </cell>
          <cell r="BL143">
            <v>9695892.1850623209</v>
          </cell>
          <cell r="BM143">
            <v>0</v>
          </cell>
          <cell r="BN143">
            <v>0</v>
          </cell>
          <cell r="BO143">
            <v>0</v>
          </cell>
          <cell r="BP143">
            <v>0</v>
          </cell>
          <cell r="BR143">
            <v>1753.1300169794313</v>
          </cell>
          <cell r="BS143">
            <v>0</v>
          </cell>
          <cell r="BT143">
            <v>0</v>
          </cell>
          <cell r="BU143">
            <v>180.5179183118953</v>
          </cell>
          <cell r="BV143">
            <v>0</v>
          </cell>
          <cell r="BW143">
            <v>14441433.464951623</v>
          </cell>
          <cell r="BZ143">
            <v>2746.3215096975769</v>
          </cell>
          <cell r="CA143">
            <v>61.34755620193846</v>
          </cell>
          <cell r="CB143">
            <v>5257.6882104705692</v>
          </cell>
          <cell r="CC143">
            <v>119.17036210995684</v>
          </cell>
          <cell r="CD143">
            <v>1572.6120986675367</v>
          </cell>
          <cell r="CE143">
            <v>0</v>
          </cell>
          <cell r="CF143">
            <v>180.5179183118953</v>
          </cell>
          <cell r="CH143">
            <v>24</v>
          </cell>
          <cell r="CI143">
            <v>0</v>
          </cell>
          <cell r="CJ143">
            <v>24</v>
          </cell>
          <cell r="CK143">
            <v>0</v>
          </cell>
          <cell r="CL143">
            <v>4</v>
          </cell>
          <cell r="CM143">
            <v>0</v>
          </cell>
          <cell r="CV143">
            <v>0</v>
          </cell>
        </row>
        <row r="144">
          <cell r="B144">
            <v>2026</v>
          </cell>
          <cell r="C144">
            <v>129.94463995022608</v>
          </cell>
          <cell r="D144">
            <v>13.055360049773924</v>
          </cell>
          <cell r="E144">
            <v>0</v>
          </cell>
          <cell r="F144">
            <v>0</v>
          </cell>
          <cell r="G144">
            <v>143</v>
          </cell>
          <cell r="H144">
            <v>0</v>
          </cell>
          <cell r="I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  <cell r="P144">
            <v>0</v>
          </cell>
          <cell r="Q144">
            <v>0</v>
          </cell>
          <cell r="R144">
            <v>0</v>
          </cell>
          <cell r="S144">
            <v>0</v>
          </cell>
          <cell r="T144">
            <v>0</v>
          </cell>
          <cell r="U144">
            <v>0</v>
          </cell>
          <cell r="V144">
            <v>11227.216891699532</v>
          </cell>
          <cell r="W144">
            <v>1684.0825337549297</v>
          </cell>
          <cell r="X144">
            <v>216</v>
          </cell>
          <cell r="Y144">
            <v>58092.760361226159</v>
          </cell>
          <cell r="Z144">
            <v>1900.0825337549297</v>
          </cell>
          <cell r="AB144">
            <v>105.83277049934782</v>
          </cell>
          <cell r="AC144">
            <v>9143.9513711436521</v>
          </cell>
          <cell r="AD144">
            <v>3657.5805484574612</v>
          </cell>
          <cell r="AF144">
            <v>2285.987842785913</v>
          </cell>
          <cell r="AG144">
            <v>2501.987842785913</v>
          </cell>
          <cell r="AI144">
            <v>1900.0825337549297</v>
          </cell>
          <cell r="AJ144">
            <v>-8.2533754929727365E-2</v>
          </cell>
          <cell r="AK144">
            <v>200</v>
          </cell>
          <cell r="AL144">
            <v>237895411.12702984</v>
          </cell>
          <cell r="AM144">
            <v>725.33382202259486</v>
          </cell>
          <cell r="AN144">
            <v>0</v>
          </cell>
          <cell r="AO144">
            <v>0</v>
          </cell>
          <cell r="AP144">
            <v>2035</v>
          </cell>
          <cell r="AQ144">
            <v>0</v>
          </cell>
          <cell r="AR144">
            <v>-129.94463995022608</v>
          </cell>
          <cell r="AS144">
            <v>0</v>
          </cell>
          <cell r="AT144">
            <v>0</v>
          </cell>
          <cell r="AU144">
            <v>0</v>
          </cell>
          <cell r="AV144">
            <v>0</v>
          </cell>
          <cell r="AW144">
            <v>0</v>
          </cell>
          <cell r="AX144">
            <v>0</v>
          </cell>
          <cell r="AY144">
            <v>19.055360049773924</v>
          </cell>
          <cell r="AZ144">
            <v>-26</v>
          </cell>
          <cell r="BA144">
            <v>0</v>
          </cell>
          <cell r="BB144">
            <v>-31</v>
          </cell>
          <cell r="BC144">
            <v>0</v>
          </cell>
          <cell r="BD144">
            <v>-5</v>
          </cell>
          <cell r="BE144">
            <v>0</v>
          </cell>
          <cell r="BF144">
            <v>0</v>
          </cell>
          <cell r="BG144">
            <v>10562.320065677484</v>
          </cell>
          <cell r="BH144">
            <v>9726.5492873634557</v>
          </cell>
          <cell r="BI144">
            <v>220.46122825372004</v>
          </cell>
          <cell r="BJ144">
            <v>3306.9184238058006</v>
          </cell>
          <cell r="BK144">
            <v>198260758.85773322</v>
          </cell>
          <cell r="BL144">
            <v>9920755.2714174017</v>
          </cell>
          <cell r="BM144">
            <v>0</v>
          </cell>
          <cell r="BN144">
            <v>0</v>
          </cell>
          <cell r="BO144">
            <v>0</v>
          </cell>
          <cell r="BP144">
            <v>0</v>
          </cell>
          <cell r="BR144">
            <v>1793.7786645185151</v>
          </cell>
          <cell r="BS144">
            <v>0</v>
          </cell>
          <cell r="BT144">
            <v>0</v>
          </cell>
          <cell r="BU144">
            <v>184.69520216456203</v>
          </cell>
          <cell r="BV144">
            <v>0</v>
          </cell>
          <cell r="BW144">
            <v>14775616.173164962</v>
          </cell>
          <cell r="BZ144">
            <v>2809.0826004329206</v>
          </cell>
          <cell r="CA144">
            <v>62.761090735343714</v>
          </cell>
          <cell r="CB144">
            <v>5379.6223218997875</v>
          </cell>
          <cell r="CC144">
            <v>121.93411142921832</v>
          </cell>
          <cell r="CD144">
            <v>1609.0834623539545</v>
          </cell>
          <cell r="CE144">
            <v>0</v>
          </cell>
          <cell r="CF144">
            <v>184.69520216456203</v>
          </cell>
          <cell r="CH144">
            <v>25</v>
          </cell>
          <cell r="CI144">
            <v>0</v>
          </cell>
          <cell r="CJ144">
            <v>25</v>
          </cell>
          <cell r="CK144">
            <v>0</v>
          </cell>
          <cell r="CL144">
            <v>5</v>
          </cell>
          <cell r="CM144">
            <v>0</v>
          </cell>
          <cell r="CV144">
            <v>0</v>
          </cell>
        </row>
        <row r="145">
          <cell r="B145">
            <v>2027</v>
          </cell>
          <cell r="C145">
            <v>132.95826182604708</v>
          </cell>
          <cell r="D145">
            <v>10.041738173952922</v>
          </cell>
          <cell r="E145">
            <v>0</v>
          </cell>
          <cell r="F145">
            <v>0</v>
          </cell>
          <cell r="G145">
            <v>143</v>
          </cell>
          <cell r="H145">
            <v>0</v>
          </cell>
          <cell r="I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  <cell r="Q145">
            <v>0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11487.593821770468</v>
          </cell>
          <cell r="W145">
            <v>1723.1390732655702</v>
          </cell>
          <cell r="X145">
            <v>216</v>
          </cell>
          <cell r="Y145">
            <v>59440.02342277667</v>
          </cell>
          <cell r="Z145">
            <v>1939.1390732655702</v>
          </cell>
          <cell r="AB145">
            <v>108.28719995852173</v>
          </cell>
          <cell r="AC145">
            <v>9356.014076416277</v>
          </cell>
          <cell r="AD145">
            <v>3742.4056305665108</v>
          </cell>
          <cell r="AF145">
            <v>2339.0035191040693</v>
          </cell>
          <cell r="AG145">
            <v>2555.0035191040693</v>
          </cell>
          <cell r="AI145">
            <v>1939.1390732655702</v>
          </cell>
          <cell r="AJ145">
            <v>160.86092673442977</v>
          </cell>
          <cell r="AK145">
            <v>0</v>
          </cell>
          <cell r="AL145">
            <v>0</v>
          </cell>
          <cell r="AM145">
            <v>686.27728251195435</v>
          </cell>
          <cell r="AN145">
            <v>0</v>
          </cell>
          <cell r="AO145">
            <v>0</v>
          </cell>
          <cell r="AP145">
            <v>2035</v>
          </cell>
          <cell r="AQ145">
            <v>0</v>
          </cell>
          <cell r="AR145">
            <v>-132.95826182604708</v>
          </cell>
          <cell r="AS145">
            <v>0</v>
          </cell>
          <cell r="AT145">
            <v>0</v>
          </cell>
          <cell r="AU145">
            <v>0</v>
          </cell>
          <cell r="AV145">
            <v>0</v>
          </cell>
          <cell r="AW145">
            <v>0</v>
          </cell>
          <cell r="AX145">
            <v>0</v>
          </cell>
          <cell r="AY145">
            <v>16.041738173952922</v>
          </cell>
          <cell r="AZ145">
            <v>-27</v>
          </cell>
          <cell r="BA145">
            <v>0</v>
          </cell>
          <cell r="BB145">
            <v>-32</v>
          </cell>
          <cell r="BC145">
            <v>0</v>
          </cell>
          <cell r="BD145">
            <v>-6</v>
          </cell>
          <cell r="BE145">
            <v>0</v>
          </cell>
          <cell r="BF145">
            <v>0</v>
          </cell>
          <cell r="BG145">
            <v>10807.276985959395</v>
          </cell>
          <cell r="BH145">
            <v>9952.1233604447134</v>
          </cell>
          <cell r="BI145">
            <v>225.57407308125767</v>
          </cell>
          <cell r="BJ145">
            <v>3383.611096218865</v>
          </cell>
          <cell r="BK145">
            <v>202858739.66124597</v>
          </cell>
          <cell r="BL145">
            <v>10150833.288656594</v>
          </cell>
          <cell r="BM145">
            <v>0</v>
          </cell>
          <cell r="BN145">
            <v>0</v>
          </cell>
          <cell r="BO145">
            <v>0</v>
          </cell>
          <cell r="BP145">
            <v>0</v>
          </cell>
          <cell r="BR145">
            <v>1835.3699264084416</v>
          </cell>
          <cell r="BS145">
            <v>0</v>
          </cell>
          <cell r="BT145">
            <v>0</v>
          </cell>
          <cell r="BU145">
            <v>188.96927171759035</v>
          </cell>
          <cell r="BV145">
            <v>0</v>
          </cell>
          <cell r="BW145">
            <v>15117541.737407228</v>
          </cell>
          <cell r="BZ145">
            <v>2873.2899156808776</v>
          </cell>
          <cell r="CA145">
            <v>64.207315247957013</v>
          </cell>
          <cell r="CB145">
            <v>5504.3842783694208</v>
          </cell>
          <cell r="CC145">
            <v>124.76195646963333</v>
          </cell>
          <cell r="CD145">
            <v>1646.4006546908538</v>
          </cell>
          <cell r="CE145">
            <v>0</v>
          </cell>
          <cell r="CF145">
            <v>188.96927171759035</v>
          </cell>
          <cell r="CH145">
            <v>26</v>
          </cell>
          <cell r="CI145">
            <v>0</v>
          </cell>
          <cell r="CJ145">
            <v>26</v>
          </cell>
          <cell r="CK145">
            <v>0</v>
          </cell>
          <cell r="CL145">
            <v>6</v>
          </cell>
          <cell r="CM145">
            <v>0</v>
          </cell>
          <cell r="CV145">
            <v>0</v>
          </cell>
        </row>
        <row r="146">
          <cell r="B146">
            <v>2028</v>
          </cell>
          <cell r="C146">
            <v>136.0417743631059</v>
          </cell>
          <cell r="D146">
            <v>6.9582256368940989</v>
          </cell>
          <cell r="E146">
            <v>0</v>
          </cell>
          <cell r="F146">
            <v>0</v>
          </cell>
          <cell r="G146">
            <v>143</v>
          </cell>
          <cell r="H146">
            <v>0</v>
          </cell>
          <cell r="I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  <cell r="P146">
            <v>0</v>
          </cell>
          <cell r="Q146">
            <v>0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11754.009304972351</v>
          </cell>
          <cell r="W146">
            <v>1763.1013957458526</v>
          </cell>
          <cell r="X146">
            <v>216</v>
          </cell>
          <cell r="Y146">
            <v>60818.531647162141</v>
          </cell>
          <cell r="Z146">
            <v>1979.1013957458526</v>
          </cell>
          <cell r="AB146">
            <v>110.7985515217059</v>
          </cell>
          <cell r="AC146">
            <v>9572.9948514753905</v>
          </cell>
          <cell r="AD146">
            <v>3829.1979405901566</v>
          </cell>
          <cell r="AF146">
            <v>2393.2487128688476</v>
          </cell>
          <cell r="AG146">
            <v>2609.2487128688476</v>
          </cell>
          <cell r="AI146">
            <v>1979.1013957458526</v>
          </cell>
          <cell r="AJ146">
            <v>120.89860425414736</v>
          </cell>
          <cell r="AK146">
            <v>0</v>
          </cell>
          <cell r="AL146">
            <v>0</v>
          </cell>
          <cell r="AM146">
            <v>646.31496003167194</v>
          </cell>
          <cell r="AN146">
            <v>0</v>
          </cell>
          <cell r="AO146">
            <v>0</v>
          </cell>
          <cell r="AP146">
            <v>2035</v>
          </cell>
          <cell r="AQ146">
            <v>0</v>
          </cell>
          <cell r="AR146">
            <v>-136.0417743631059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12.958225636894099</v>
          </cell>
          <cell r="AZ146">
            <v>-28</v>
          </cell>
          <cell r="BA146">
            <v>0</v>
          </cell>
          <cell r="BB146">
            <v>-33</v>
          </cell>
          <cell r="BC146">
            <v>0</v>
          </cell>
          <cell r="BD146">
            <v>-7</v>
          </cell>
          <cell r="BE146">
            <v>0</v>
          </cell>
          <cell r="BF146">
            <v>0</v>
          </cell>
          <cell r="BG146">
            <v>11057.91484493857</v>
          </cell>
          <cell r="BH146">
            <v>10182.928853317631</v>
          </cell>
          <cell r="BI146">
            <v>230.80549287291797</v>
          </cell>
          <cell r="BJ146">
            <v>3462.0823930937695</v>
          </cell>
          <cell r="BK146">
            <v>207563354.91724136</v>
          </cell>
          <cell r="BL146">
            <v>10386247.179281309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R146">
            <v>1877.9256624467362</v>
          </cell>
          <cell r="BS146">
            <v>0</v>
          </cell>
          <cell r="BT146">
            <v>0</v>
          </cell>
          <cell r="BU146">
            <v>193.34237066332526</v>
          </cell>
          <cell r="BV146">
            <v>0</v>
          </cell>
          <cell r="BW146">
            <v>15467389.65306602</v>
          </cell>
          <cell r="BZ146">
            <v>2938.9769026317736</v>
          </cell>
          <cell r="CA146">
            <v>65.686986950895971</v>
          </cell>
          <cell r="CB146">
            <v>5632.0396620818501</v>
          </cell>
          <cell r="CC146">
            <v>127.65538371242928</v>
          </cell>
          <cell r="CD146">
            <v>1684.5832917834107</v>
          </cell>
          <cell r="CE146">
            <v>0</v>
          </cell>
          <cell r="CF146">
            <v>193.34237066332526</v>
          </cell>
          <cell r="CH146">
            <v>27</v>
          </cell>
          <cell r="CI146">
            <v>0</v>
          </cell>
          <cell r="CJ146">
            <v>27</v>
          </cell>
          <cell r="CK146">
            <v>0</v>
          </cell>
          <cell r="CL146">
            <v>7</v>
          </cell>
          <cell r="CM146">
            <v>0</v>
          </cell>
          <cell r="CV146">
            <v>0</v>
          </cell>
        </row>
        <row r="147">
          <cell r="B147">
            <v>2029</v>
          </cell>
          <cell r="C147">
            <v>139.19679843645903</v>
          </cell>
          <cell r="D147">
            <v>3.8032015635409664</v>
          </cell>
          <cell r="E147">
            <v>0</v>
          </cell>
          <cell r="F147">
            <v>0</v>
          </cell>
          <cell r="G147">
            <v>143</v>
          </cell>
          <cell r="H147">
            <v>0</v>
          </cell>
          <cell r="I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  <cell r="Q147">
            <v>0</v>
          </cell>
          <cell r="R147">
            <v>0</v>
          </cell>
          <cell r="S147">
            <v>0</v>
          </cell>
          <cell r="T147">
            <v>0</v>
          </cell>
          <cell r="U147">
            <v>0</v>
          </cell>
          <cell r="V147">
            <v>12026.603384910062</v>
          </cell>
          <cell r="W147">
            <v>1803.9905077365092</v>
          </cell>
          <cell r="X147">
            <v>216</v>
          </cell>
          <cell r="Y147">
            <v>62229.009659163305</v>
          </cell>
          <cell r="Z147">
            <v>2019.9905077365092</v>
          </cell>
          <cell r="AB147">
            <v>113.36814530258825</v>
          </cell>
          <cell r="AC147">
            <v>9795.007754143624</v>
          </cell>
          <cell r="AD147">
            <v>3918.0031016574499</v>
          </cell>
          <cell r="AF147">
            <v>2448.751938535906</v>
          </cell>
          <cell r="AG147">
            <v>2664.751938535906</v>
          </cell>
          <cell r="AI147">
            <v>2019.9905077365092</v>
          </cell>
          <cell r="AJ147">
            <v>80.009492263490756</v>
          </cell>
          <cell r="AK147">
            <v>0</v>
          </cell>
          <cell r="AL147">
            <v>0</v>
          </cell>
          <cell r="AM147">
            <v>605.42584804101534</v>
          </cell>
          <cell r="AN147">
            <v>0</v>
          </cell>
          <cell r="AO147">
            <v>0</v>
          </cell>
          <cell r="AP147">
            <v>2035</v>
          </cell>
          <cell r="AQ147">
            <v>0</v>
          </cell>
          <cell r="AR147">
            <v>-139.19679843645903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9.8032015635409664</v>
          </cell>
          <cell r="AZ147">
            <v>-29</v>
          </cell>
          <cell r="BA147">
            <v>0</v>
          </cell>
          <cell r="BB147">
            <v>-34</v>
          </cell>
          <cell r="BC147">
            <v>0</v>
          </cell>
          <cell r="BD147">
            <v>-8</v>
          </cell>
          <cell r="BE147">
            <v>0</v>
          </cell>
          <cell r="BF147">
            <v>0</v>
          </cell>
          <cell r="BG147">
            <v>11314.365392575146</v>
          </cell>
          <cell r="BH147">
            <v>10419.087090887429</v>
          </cell>
          <cell r="BI147">
            <v>236.15823756979808</v>
          </cell>
          <cell r="BJ147">
            <v>3542.3735635469711</v>
          </cell>
          <cell r="BK147">
            <v>212377077.64745229</v>
          </cell>
          <cell r="BL147">
            <v>10627120.690640913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R147">
            <v>1921.4682393850017</v>
          </cell>
          <cell r="BS147">
            <v>0</v>
          </cell>
          <cell r="BT147">
            <v>0</v>
          </cell>
          <cell r="BU147">
            <v>197.81679471967482</v>
          </cell>
          <cell r="BV147">
            <v>0</v>
          </cell>
          <cell r="BW147">
            <v>15825343.577573985</v>
          </cell>
          <cell r="BZ147">
            <v>3006.1777832387702</v>
          </cell>
          <cell r="CA147">
            <v>67.200880606996634</v>
          </cell>
          <cell r="CB147">
            <v>5762.6555761945283</v>
          </cell>
          <cell r="CC147">
            <v>130.61591411267818</v>
          </cell>
          <cell r="CD147">
            <v>1723.651444665328</v>
          </cell>
          <cell r="CE147">
            <v>0</v>
          </cell>
          <cell r="CF147">
            <v>197.81679471967482</v>
          </cell>
          <cell r="CH147">
            <v>28</v>
          </cell>
          <cell r="CI147">
            <v>0</v>
          </cell>
          <cell r="CJ147">
            <v>28</v>
          </cell>
          <cell r="CK147">
            <v>0</v>
          </cell>
          <cell r="CL147">
            <v>8</v>
          </cell>
          <cell r="CM147">
            <v>0</v>
          </cell>
          <cell r="CV147">
            <v>0</v>
          </cell>
        </row>
        <row r="148">
          <cell r="B148">
            <v>2030</v>
          </cell>
          <cell r="C148">
            <v>142.42499251182105</v>
          </cell>
          <cell r="D148">
            <v>0.57500748817895442</v>
          </cell>
          <cell r="E148">
            <v>0</v>
          </cell>
          <cell r="F148">
            <v>0</v>
          </cell>
          <cell r="G148">
            <v>143</v>
          </cell>
          <cell r="H148">
            <v>0</v>
          </cell>
          <cell r="I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  <cell r="Q148">
            <v>0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12305.51935302134</v>
          </cell>
          <cell r="W148">
            <v>1845.8279029532009</v>
          </cell>
          <cell r="X148">
            <v>216</v>
          </cell>
          <cell r="Y148">
            <v>63672.198888756509</v>
          </cell>
          <cell r="Z148">
            <v>2061.8279029532009</v>
          </cell>
          <cell r="AB148">
            <v>115.99733203038254</v>
          </cell>
          <cell r="AC148">
            <v>10022.169487425052</v>
          </cell>
          <cell r="AD148">
            <v>4008.8677949700209</v>
          </cell>
          <cell r="AF148">
            <v>2505.5423718562629</v>
          </cell>
          <cell r="AG148">
            <v>2721.5423718562629</v>
          </cell>
          <cell r="AI148">
            <v>2061.8279029532009</v>
          </cell>
          <cell r="AJ148">
            <v>38.172097046799081</v>
          </cell>
          <cell r="AK148">
            <v>0</v>
          </cell>
          <cell r="AL148">
            <v>0</v>
          </cell>
          <cell r="AM148">
            <v>563.58845282432367</v>
          </cell>
          <cell r="AN148">
            <v>0</v>
          </cell>
          <cell r="AO148">
            <v>0</v>
          </cell>
          <cell r="AP148">
            <v>2035</v>
          </cell>
          <cell r="AQ148">
            <v>0</v>
          </cell>
          <cell r="AR148">
            <v>-142.42499251182105</v>
          </cell>
          <cell r="AS148">
            <v>0</v>
          </cell>
          <cell r="AT148">
            <v>0</v>
          </cell>
          <cell r="AU148">
            <v>0</v>
          </cell>
          <cell r="AV148">
            <v>0</v>
          </cell>
          <cell r="AW148">
            <v>0</v>
          </cell>
          <cell r="AX148">
            <v>0</v>
          </cell>
          <cell r="AY148">
            <v>6.5750074881789544</v>
          </cell>
          <cell r="AZ148">
            <v>-30</v>
          </cell>
          <cell r="BA148">
            <v>0</v>
          </cell>
          <cell r="BB148">
            <v>-35</v>
          </cell>
          <cell r="BC148">
            <v>0</v>
          </cell>
          <cell r="BD148">
            <v>-9</v>
          </cell>
          <cell r="BE148">
            <v>0</v>
          </cell>
          <cell r="BF148">
            <v>0</v>
          </cell>
          <cell r="BG148">
            <v>11576.763434319366</v>
          </cell>
          <cell r="BH148">
            <v>10660.72221177591</v>
          </cell>
          <cell r="BI148">
            <v>241.63512088848074</v>
          </cell>
          <cell r="BJ148">
            <v>3624.5268133272111</v>
          </cell>
          <cell r="BK148">
            <v>217302438.22689909</v>
          </cell>
          <cell r="BL148">
            <v>10873580.439981634</v>
          </cell>
          <cell r="BM148">
            <v>0</v>
          </cell>
          <cell r="BN148">
            <v>0</v>
          </cell>
          <cell r="BO148">
            <v>0</v>
          </cell>
          <cell r="BP148">
            <v>0</v>
          </cell>
          <cell r="BR148">
            <v>1966.0205426859193</v>
          </cell>
          <cell r="BS148">
            <v>0</v>
          </cell>
          <cell r="BT148">
            <v>0</v>
          </cell>
          <cell r="BU148">
            <v>202.39489283657304</v>
          </cell>
          <cell r="BV148">
            <v>0</v>
          </cell>
          <cell r="BW148">
            <v>16191591.426925844</v>
          </cell>
          <cell r="BZ148">
            <v>3074.9275721765289</v>
          </cell>
          <cell r="CA148">
            <v>68.749788937758694</v>
          </cell>
          <cell r="CB148">
            <v>5896.3006800933426</v>
          </cell>
          <cell r="CC148">
            <v>133.64510389881434</v>
          </cell>
          <cell r="CD148">
            <v>1763.6256498493483</v>
          </cell>
          <cell r="CE148">
            <v>0</v>
          </cell>
          <cell r="CF148">
            <v>202.39489283657304</v>
          </cell>
          <cell r="CH148">
            <v>29</v>
          </cell>
          <cell r="CI148">
            <v>0</v>
          </cell>
          <cell r="CJ148">
            <v>29</v>
          </cell>
          <cell r="CK148">
            <v>0</v>
          </cell>
          <cell r="CL148">
            <v>9</v>
          </cell>
          <cell r="CM148">
            <v>0</v>
          </cell>
          <cell r="CV148">
            <v>0</v>
          </cell>
        </row>
        <row r="149">
          <cell r="B149">
            <v>2031</v>
          </cell>
          <cell r="C149">
            <v>145.72805351735144</v>
          </cell>
          <cell r="D149">
            <v>-2.7280535173514409</v>
          </cell>
          <cell r="E149">
            <v>0</v>
          </cell>
          <cell r="F149">
            <v>20</v>
          </cell>
          <cell r="G149">
            <v>163</v>
          </cell>
          <cell r="H149">
            <v>0</v>
          </cell>
          <cell r="I149">
            <v>0</v>
          </cell>
          <cell r="K149">
            <v>0</v>
          </cell>
          <cell r="L149">
            <v>22.236000000000001</v>
          </cell>
          <cell r="M149">
            <v>0</v>
          </cell>
          <cell r="N149">
            <v>37448446.473629147</v>
          </cell>
          <cell r="O149">
            <v>0</v>
          </cell>
          <cell r="P149">
            <v>0</v>
          </cell>
          <cell r="Q149">
            <v>8.0696245624964302E-2</v>
          </cell>
          <cell r="R149">
            <v>3.1770111902548446</v>
          </cell>
          <cell r="S149">
            <v>4</v>
          </cell>
          <cell r="T149">
            <v>89929989.244894713</v>
          </cell>
          <cell r="U149">
            <v>89929989.244894713</v>
          </cell>
          <cell r="V149">
            <v>12590.903823899163</v>
          </cell>
          <cell r="W149">
            <v>1888.6355735848745</v>
          </cell>
          <cell r="X149">
            <v>216</v>
          </cell>
          <cell r="Y149">
            <v>65148.85796085278</v>
          </cell>
          <cell r="Z149">
            <v>2104.6355735848747</v>
          </cell>
          <cell r="AB149">
            <v>118.68749375985087</v>
          </cell>
          <cell r="AC149">
            <v>10254.599460851114</v>
          </cell>
          <cell r="AD149">
            <v>4101.8397843404455</v>
          </cell>
          <cell r="AF149">
            <v>2563.6498652127784</v>
          </cell>
          <cell r="AG149">
            <v>2779.6498652127784</v>
          </cell>
          <cell r="AI149">
            <v>2104.6355735848747</v>
          </cell>
          <cell r="AJ149">
            <v>-4.6355735848746917</v>
          </cell>
          <cell r="AK149">
            <v>200</v>
          </cell>
          <cell r="AL149">
            <v>237895411.12702984</v>
          </cell>
          <cell r="AM149">
            <v>520.78078219264989</v>
          </cell>
          <cell r="AN149">
            <v>0</v>
          </cell>
          <cell r="AO149">
            <v>0</v>
          </cell>
          <cell r="AP149">
            <v>2035</v>
          </cell>
          <cell r="AQ149">
            <v>0</v>
          </cell>
          <cell r="AR149">
            <v>-145.72805351735144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3.2719464826485591</v>
          </cell>
          <cell r="AZ149">
            <v>-31</v>
          </cell>
          <cell r="BA149">
            <v>0</v>
          </cell>
          <cell r="BB149">
            <v>-36</v>
          </cell>
          <cell r="BC149">
            <v>0</v>
          </cell>
          <cell r="BD149">
            <v>-10</v>
          </cell>
          <cell r="BE149">
            <v>0</v>
          </cell>
          <cell r="BF149">
            <v>0</v>
          </cell>
          <cell r="BG149">
            <v>11845.246901973233</v>
          </cell>
          <cell r="BH149">
            <v>10907.961233576005</v>
          </cell>
          <cell r="BI149">
            <v>247.23902180009463</v>
          </cell>
          <cell r="BJ149">
            <v>3708.5853270014195</v>
          </cell>
          <cell r="BK149">
            <v>222342025.714008</v>
          </cell>
          <cell r="BL149">
            <v>11125755.981004259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R149">
            <v>2011.6059885528739</v>
          </cell>
          <cell r="BS149">
            <v>0</v>
          </cell>
          <cell r="BT149">
            <v>0</v>
          </cell>
          <cell r="BU149">
            <v>207.0790684304252</v>
          </cell>
          <cell r="BV149">
            <v>0</v>
          </cell>
          <cell r="BW149">
            <v>16566325.474434016</v>
          </cell>
          <cell r="BZ149">
            <v>3145.2620952162847</v>
          </cell>
          <cell r="CA149">
            <v>70.334523039755823</v>
          </cell>
          <cell r="CB149">
            <v>6033.045225484012</v>
          </cell>
          <cell r="CC149">
            <v>136.74454539066937</v>
          </cell>
          <cell r="CD149">
            <v>1804.5269201224503</v>
          </cell>
          <cell r="CE149">
            <v>0</v>
          </cell>
          <cell r="CF149">
            <v>207.0790684304252</v>
          </cell>
          <cell r="CH149">
            <v>30</v>
          </cell>
          <cell r="CI149">
            <v>0</v>
          </cell>
          <cell r="CJ149">
            <v>30</v>
          </cell>
          <cell r="CK149">
            <v>0</v>
          </cell>
          <cell r="CL149">
            <v>10</v>
          </cell>
          <cell r="CM149">
            <v>0</v>
          </cell>
          <cell r="CV149">
            <v>0</v>
          </cell>
        </row>
        <row r="150">
          <cell r="B150">
            <v>2032</v>
          </cell>
          <cell r="C150">
            <v>149.10771773565949</v>
          </cell>
          <cell r="D150">
            <v>13.892282264340508</v>
          </cell>
          <cell r="E150">
            <v>0</v>
          </cell>
          <cell r="F150">
            <v>0</v>
          </cell>
          <cell r="G150">
            <v>163</v>
          </cell>
          <cell r="H150">
            <v>0</v>
          </cell>
          <cell r="I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  <cell r="P150">
            <v>0</v>
          </cell>
          <cell r="Q150">
            <v>0</v>
          </cell>
          <cell r="R150">
            <v>0</v>
          </cell>
          <cell r="S150">
            <v>0</v>
          </cell>
          <cell r="T150">
            <v>0</v>
          </cell>
          <cell r="U150">
            <v>0</v>
          </cell>
          <cell r="V150">
            <v>12882.906812360981</v>
          </cell>
          <cell r="W150">
            <v>1932.4360218541472</v>
          </cell>
          <cell r="X150">
            <v>216</v>
          </cell>
          <cell r="Y150">
            <v>66659.763094075577</v>
          </cell>
          <cell r="Z150">
            <v>2148.4360218541469</v>
          </cell>
          <cell r="AB150">
            <v>121.44004459779286</v>
          </cell>
          <cell r="AC150">
            <v>10492.419853249305</v>
          </cell>
          <cell r="AD150">
            <v>4196.967941299722</v>
          </cell>
          <cell r="AF150">
            <v>2623.1049633123262</v>
          </cell>
          <cell r="AG150">
            <v>2839.1049633123262</v>
          </cell>
          <cell r="AI150">
            <v>2148.4360218541469</v>
          </cell>
          <cell r="AJ150">
            <v>151.56397814585307</v>
          </cell>
          <cell r="AK150">
            <v>0</v>
          </cell>
          <cell r="AL150">
            <v>0</v>
          </cell>
          <cell r="AM150">
            <v>476.98033392337766</v>
          </cell>
          <cell r="AN150">
            <v>0</v>
          </cell>
          <cell r="AO150">
            <v>0</v>
          </cell>
          <cell r="AP150">
            <v>2035</v>
          </cell>
          <cell r="AQ150">
            <v>0</v>
          </cell>
          <cell r="AR150">
            <v>-149.10771773565949</v>
          </cell>
          <cell r="AS150">
            <v>0</v>
          </cell>
          <cell r="AT150">
            <v>0</v>
          </cell>
          <cell r="AU150">
            <v>0</v>
          </cell>
          <cell r="AV150">
            <v>0</v>
          </cell>
          <cell r="AW150">
            <v>0</v>
          </cell>
          <cell r="AX150">
            <v>0</v>
          </cell>
          <cell r="AY150">
            <v>-0.10771773565949161</v>
          </cell>
          <cell r="AZ150">
            <v>-32</v>
          </cell>
          <cell r="BA150">
            <v>0</v>
          </cell>
          <cell r="BB150">
            <v>-37</v>
          </cell>
          <cell r="BC150">
            <v>0</v>
          </cell>
          <cell r="BD150">
            <v>-11</v>
          </cell>
          <cell r="BE150">
            <v>0</v>
          </cell>
          <cell r="BF150">
            <v>0</v>
          </cell>
          <cell r="BG150">
            <v>12119.95692619556</v>
          </cell>
          <cell r="BH150">
            <v>11160.934119619662</v>
          </cell>
          <cell r="BI150">
            <v>252.97288604365713</v>
          </cell>
          <cell r="BJ150">
            <v>3794.5932906548569</v>
          </cell>
          <cell r="BK150">
            <v>227498489.21156061</v>
          </cell>
          <cell r="BL150">
            <v>11383779.87196457</v>
          </cell>
          <cell r="BM150">
            <v>0</v>
          </cell>
          <cell r="BN150">
            <v>0</v>
          </cell>
          <cell r="BO150">
            <v>0</v>
          </cell>
          <cell r="BP150">
            <v>0</v>
          </cell>
          <cell r="BR150">
            <v>2058.2485362385742</v>
          </cell>
          <cell r="BS150">
            <v>0</v>
          </cell>
          <cell r="BT150">
            <v>0</v>
          </cell>
          <cell r="BU150">
            <v>211.87178064717409</v>
          </cell>
          <cell r="BV150">
            <v>0</v>
          </cell>
          <cell r="BW150">
            <v>16949742.451773927</v>
          </cell>
          <cell r="BZ150">
            <v>3217.2180080269668</v>
          </cell>
          <cell r="CA150">
            <v>71.955912810682094</v>
          </cell>
          <cell r="CB150">
            <v>6172.961093320504</v>
          </cell>
          <cell r="CC150">
            <v>139.915867836492</v>
          </cell>
          <cell r="CD150">
            <v>1846.376755591401</v>
          </cell>
          <cell r="CE150">
            <v>0</v>
          </cell>
          <cell r="CF150">
            <v>211.87178064717409</v>
          </cell>
          <cell r="CH150">
            <v>31</v>
          </cell>
          <cell r="CI150">
            <v>0</v>
          </cell>
          <cell r="CJ150">
            <v>31</v>
          </cell>
          <cell r="CK150">
            <v>0</v>
          </cell>
          <cell r="CL150">
            <v>11</v>
          </cell>
          <cell r="CM150">
            <v>0</v>
          </cell>
          <cell r="CV150">
            <v>0</v>
          </cell>
        </row>
        <row r="151">
          <cell r="B151">
            <v>2033</v>
          </cell>
          <cell r="C151">
            <v>152.5657617164967</v>
          </cell>
          <cell r="D151">
            <v>10.434238283503305</v>
          </cell>
          <cell r="E151">
            <v>0</v>
          </cell>
          <cell r="F151">
            <v>0</v>
          </cell>
          <cell r="G151">
            <v>163</v>
          </cell>
          <cell r="H151">
            <v>0</v>
          </cell>
          <cell r="I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  <cell r="P151">
            <v>0</v>
          </cell>
          <cell r="Q151">
            <v>0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13181.681812305314</v>
          </cell>
          <cell r="W151">
            <v>1977.2522718457972</v>
          </cell>
          <cell r="X151">
            <v>216</v>
          </cell>
          <cell r="Y151">
            <v>68205.708508786818</v>
          </cell>
          <cell r="Z151">
            <v>2193.2522718457972</v>
          </cell>
          <cell r="AB151">
            <v>124.25643144638292</v>
          </cell>
          <cell r="AC151">
            <v>10735.755676967485</v>
          </cell>
          <cell r="AD151">
            <v>4294.3022707869941</v>
          </cell>
          <cell r="AF151">
            <v>2683.9389192418712</v>
          </cell>
          <cell r="AG151">
            <v>2899.9389192418712</v>
          </cell>
          <cell r="AI151">
            <v>2193.2522718457972</v>
          </cell>
          <cell r="AJ151">
            <v>106.74772815420283</v>
          </cell>
          <cell r="AK151">
            <v>0</v>
          </cell>
          <cell r="AL151">
            <v>0</v>
          </cell>
          <cell r="AM151">
            <v>432.16408393172742</v>
          </cell>
          <cell r="AN151">
            <v>0</v>
          </cell>
          <cell r="AO151">
            <v>0</v>
          </cell>
          <cell r="AP151">
            <v>2035</v>
          </cell>
          <cell r="AQ151">
            <v>0</v>
          </cell>
          <cell r="AR151">
            <v>-152.5657617164967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-3.565761716496695</v>
          </cell>
          <cell r="AZ151">
            <v>-33</v>
          </cell>
          <cell r="BA151">
            <v>0</v>
          </cell>
          <cell r="BB151">
            <v>-38</v>
          </cell>
          <cell r="BC151">
            <v>0</v>
          </cell>
          <cell r="BD151">
            <v>-12</v>
          </cell>
          <cell r="BE151">
            <v>0</v>
          </cell>
          <cell r="BF151">
            <v>0</v>
          </cell>
          <cell r="BG151">
            <v>12401.037910688512</v>
          </cell>
          <cell r="BH151">
            <v>11419.773847294207</v>
          </cell>
          <cell r="BI151">
            <v>258.83972767454543</v>
          </cell>
          <cell r="BJ151">
            <v>3882.5959151181814</v>
          </cell>
          <cell r="BK151">
            <v>232774539.25923344</v>
          </cell>
          <cell r="BL151">
            <v>11647787.745354544</v>
          </cell>
          <cell r="BM151">
            <v>0</v>
          </cell>
          <cell r="BN151">
            <v>0</v>
          </cell>
          <cell r="BO151">
            <v>0</v>
          </cell>
          <cell r="BP151">
            <v>0</v>
          </cell>
          <cell r="BR151">
            <v>2105.9727006391367</v>
          </cell>
          <cell r="BS151">
            <v>0</v>
          </cell>
          <cell r="BT151">
            <v>0</v>
          </cell>
          <cell r="BU151">
            <v>216.77554565466471</v>
          </cell>
          <cell r="BV151">
            <v>0</v>
          </cell>
          <cell r="BW151">
            <v>17342043.652373176</v>
          </cell>
          <cell r="BZ151">
            <v>3290.8328154122532</v>
          </cell>
          <cell r="CA151">
            <v>73.61480738528644</v>
          </cell>
          <cell r="CB151">
            <v>6316.1218315898823</v>
          </cell>
          <cell r="CC151">
            <v>143.16073826937827</v>
          </cell>
          <cell r="CD151">
            <v>1889.1971549844739</v>
          </cell>
          <cell r="CE151">
            <v>0</v>
          </cell>
          <cell r="CF151">
            <v>216.77554565466471</v>
          </cell>
          <cell r="CH151">
            <v>32</v>
          </cell>
          <cell r="CI151">
            <v>0</v>
          </cell>
          <cell r="CJ151">
            <v>32</v>
          </cell>
          <cell r="CK151">
            <v>0</v>
          </cell>
          <cell r="CL151">
            <v>12</v>
          </cell>
          <cell r="CM151">
            <v>0</v>
          </cell>
          <cell r="CV151">
            <v>0</v>
          </cell>
        </row>
        <row r="152">
          <cell r="B152">
            <v>2034</v>
          </cell>
          <cell r="C152">
            <v>156.10400321061482</v>
          </cell>
          <cell r="D152">
            <v>6.8959967893851797</v>
          </cell>
          <cell r="E152">
            <v>0</v>
          </cell>
          <cell r="F152">
            <v>0</v>
          </cell>
          <cell r="G152">
            <v>163</v>
          </cell>
          <cell r="H152">
            <v>0</v>
          </cell>
          <cell r="I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  <cell r="P152">
            <v>0</v>
          </cell>
          <cell r="Q152">
            <v>0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13487.385877397121</v>
          </cell>
          <cell r="W152">
            <v>2023.107881609568</v>
          </cell>
          <cell r="X152">
            <v>216</v>
          </cell>
          <cell r="Y152">
            <v>69787.506844575706</v>
          </cell>
          <cell r="Z152">
            <v>2239.1078816095678</v>
          </cell>
          <cell r="AB152">
            <v>127.13813476374726</v>
          </cell>
          <cell r="AC152">
            <v>10984.734843587763</v>
          </cell>
          <cell r="AD152">
            <v>4393.8939374351057</v>
          </cell>
          <cell r="AF152">
            <v>2746.1837108969407</v>
          </cell>
          <cell r="AG152">
            <v>2962.1837108969407</v>
          </cell>
          <cell r="AI152">
            <v>2239.1078816095678</v>
          </cell>
          <cell r="AJ152">
            <v>60.892118390432188</v>
          </cell>
          <cell r="AK152">
            <v>0</v>
          </cell>
          <cell r="AL152">
            <v>0</v>
          </cell>
          <cell r="AM152">
            <v>386.30847416795677</v>
          </cell>
          <cell r="AN152">
            <v>0</v>
          </cell>
          <cell r="AO152">
            <v>0</v>
          </cell>
          <cell r="AP152">
            <v>2035</v>
          </cell>
          <cell r="AQ152">
            <v>0</v>
          </cell>
          <cell r="AR152">
            <v>-156.10400321061482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-7.1040032106148203</v>
          </cell>
          <cell r="AZ152">
            <v>-34</v>
          </cell>
          <cell r="BA152">
            <v>0</v>
          </cell>
          <cell r="BB152">
            <v>-39</v>
          </cell>
          <cell r="BC152">
            <v>0</v>
          </cell>
          <cell r="BD152">
            <v>-13</v>
          </cell>
          <cell r="BE152">
            <v>0</v>
          </cell>
          <cell r="BF152">
            <v>0</v>
          </cell>
          <cell r="BG152">
            <v>12688.637608104675</v>
          </cell>
          <cell r="BH152">
            <v>11684.616477943049</v>
          </cell>
          <cell r="BI152">
            <v>264.8426306488418</v>
          </cell>
          <cell r="BJ152">
            <v>3972.6394597326271</v>
          </cell>
          <cell r="BK152">
            <v>238172949.25839967</v>
          </cell>
          <cell r="BL152">
            <v>11917918.379197881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R152">
            <v>2154.8035651802384</v>
          </cell>
          <cell r="BS152">
            <v>0</v>
          </cell>
          <cell r="BT152">
            <v>0</v>
          </cell>
          <cell r="BU152">
            <v>221.79293796496995</v>
          </cell>
          <cell r="BV152">
            <v>0</v>
          </cell>
          <cell r="BW152">
            <v>17743435.037197597</v>
          </cell>
          <cell r="BZ152">
            <v>3366.1448909936662</v>
          </cell>
          <cell r="CA152">
            <v>75.312075581412955</v>
          </cell>
          <cell r="CB152">
            <v>6462.6026939734393</v>
          </cell>
          <cell r="CC152">
            <v>146.480862383557</v>
          </cell>
          <cell r="CD152">
            <v>1933.01062721527</v>
          </cell>
          <cell r="CE152">
            <v>0</v>
          </cell>
          <cell r="CF152">
            <v>221.79293796496995</v>
          </cell>
          <cell r="CH152">
            <v>33</v>
          </cell>
          <cell r="CI152">
            <v>0</v>
          </cell>
          <cell r="CJ152">
            <v>33</v>
          </cell>
          <cell r="CK152">
            <v>0</v>
          </cell>
          <cell r="CL152">
            <v>13</v>
          </cell>
          <cell r="CM152">
            <v>0</v>
          </cell>
          <cell r="CV152">
            <v>0</v>
          </cell>
        </row>
        <row r="153">
          <cell r="B153">
            <v>2035</v>
          </cell>
          <cell r="C153">
            <v>159.724302125283</v>
          </cell>
          <cell r="D153">
            <v>3.2756978747169967</v>
          </cell>
          <cell r="E153">
            <v>0</v>
          </cell>
          <cell r="F153">
            <v>0</v>
          </cell>
          <cell r="G153">
            <v>163</v>
          </cell>
          <cell r="H153">
            <v>0</v>
          </cell>
          <cell r="I153">
            <v>0</v>
          </cell>
          <cell r="K153">
            <v>0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  <cell r="P153">
            <v>0</v>
          </cell>
          <cell r="Q153">
            <v>0</v>
          </cell>
          <cell r="R153">
            <v>0</v>
          </cell>
          <cell r="S153">
            <v>0</v>
          </cell>
          <cell r="T153">
            <v>0</v>
          </cell>
          <cell r="U153">
            <v>0</v>
          </cell>
          <cell r="V153">
            <v>13800.179703624453</v>
          </cell>
          <cell r="W153">
            <v>2070.026955543668</v>
          </cell>
          <cell r="X153">
            <v>216</v>
          </cell>
          <cell r="Y153">
            <v>71405.989587429751</v>
          </cell>
          <cell r="Z153">
            <v>2286.026955543668</v>
          </cell>
          <cell r="AB153">
            <v>130.08666934217902</v>
          </cell>
          <cell r="AC153">
            <v>11239.488231164267</v>
          </cell>
          <cell r="AD153">
            <v>4495.7952924657066</v>
          </cell>
          <cell r="AF153">
            <v>2809.8720577910667</v>
          </cell>
          <cell r="AG153">
            <v>3025.8720577910667</v>
          </cell>
          <cell r="AI153">
            <v>2286.026955543668</v>
          </cell>
          <cell r="AJ153">
            <v>13.973044456331991</v>
          </cell>
          <cell r="AK153">
            <v>0</v>
          </cell>
          <cell r="AL153">
            <v>0</v>
          </cell>
          <cell r="AM153">
            <v>339.38940023385658</v>
          </cell>
          <cell r="AN153">
            <v>0</v>
          </cell>
          <cell r="AO153">
            <v>0</v>
          </cell>
          <cell r="AP153">
            <v>2035</v>
          </cell>
          <cell r="AQ153">
            <v>0</v>
          </cell>
          <cell r="AR153">
            <v>-159.724302125283</v>
          </cell>
          <cell r="AS153">
            <v>0</v>
          </cell>
          <cell r="AT153">
            <v>0</v>
          </cell>
          <cell r="AU153">
            <v>0</v>
          </cell>
          <cell r="AV153">
            <v>0</v>
          </cell>
          <cell r="AW153">
            <v>0</v>
          </cell>
          <cell r="AX153">
            <v>0</v>
          </cell>
          <cell r="AY153">
            <v>-10.724302125283003</v>
          </cell>
          <cell r="AZ153">
            <v>-35</v>
          </cell>
          <cell r="BA153">
            <v>0</v>
          </cell>
          <cell r="BB153">
            <v>-40</v>
          </cell>
          <cell r="BC153">
            <v>0</v>
          </cell>
          <cell r="BD153">
            <v>-14</v>
          </cell>
          <cell r="BE153">
            <v>0</v>
          </cell>
          <cell r="BF153">
            <v>0</v>
          </cell>
          <cell r="BG153">
            <v>12982.907197714499</v>
          </cell>
          <cell r="BH153">
            <v>11955.601228387517</v>
          </cell>
          <cell r="BI153">
            <v>270.98475044446786</v>
          </cell>
          <cell r="BJ153">
            <v>4064.771256667018</v>
          </cell>
          <cell r="BK153">
            <v>243696556.93001473</v>
          </cell>
          <cell r="BL153">
            <v>12194313.770001054</v>
          </cell>
          <cell r="BM153">
            <v>0</v>
          </cell>
          <cell r="BN153">
            <v>0</v>
          </cell>
          <cell r="BO153">
            <v>0</v>
          </cell>
          <cell r="BP153">
            <v>0</v>
          </cell>
          <cell r="BR153">
            <v>2204.7667950021278</v>
          </cell>
          <cell r="BS153">
            <v>0</v>
          </cell>
          <cell r="BT153">
            <v>0</v>
          </cell>
          <cell r="BU153">
            <v>226.92659178740587</v>
          </cell>
          <cell r="BV153">
            <v>0</v>
          </cell>
          <cell r="BW153">
            <v>18154127.34299247</v>
          </cell>
          <cell r="BZ153">
            <v>3443.1934973500579</v>
          </cell>
          <cell r="CA153">
            <v>77.048606356391701</v>
          </cell>
          <cell r="CB153">
            <v>6612.4806794044534</v>
          </cell>
          <cell r="CC153">
            <v>149.87798543101417</v>
          </cell>
          <cell r="CD153">
            <v>1977.8402032147251</v>
          </cell>
          <cell r="CE153">
            <v>0</v>
          </cell>
          <cell r="CF153">
            <v>226.92659178740587</v>
          </cell>
          <cell r="CH153">
            <v>34</v>
          </cell>
          <cell r="CI153">
            <v>0</v>
          </cell>
          <cell r="CJ153">
            <v>34</v>
          </cell>
          <cell r="CK153">
            <v>0</v>
          </cell>
          <cell r="CL153">
            <v>14</v>
          </cell>
          <cell r="CM153">
            <v>0</v>
          </cell>
          <cell r="CV153">
            <v>0</v>
          </cell>
        </row>
        <row r="154">
          <cell r="B154" t="str">
            <v xml:space="preserve">     </v>
          </cell>
          <cell r="C154">
            <v>0</v>
          </cell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  <cell r="P154">
            <v>0</v>
          </cell>
          <cell r="Q154">
            <v>0</v>
          </cell>
          <cell r="R154">
            <v>0</v>
          </cell>
          <cell r="S154">
            <v>0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B154">
            <v>0</v>
          </cell>
          <cell r="AC154">
            <v>0</v>
          </cell>
          <cell r="AD154">
            <v>0</v>
          </cell>
          <cell r="AF154">
            <v>0</v>
          </cell>
          <cell r="AG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  <cell r="AU154">
            <v>0</v>
          </cell>
          <cell r="AV154">
            <v>0</v>
          </cell>
          <cell r="AW154">
            <v>0</v>
          </cell>
          <cell r="AX154">
            <v>0</v>
          </cell>
          <cell r="AY154">
            <v>0</v>
          </cell>
          <cell r="AZ154">
            <v>0</v>
          </cell>
          <cell r="BA154">
            <v>0</v>
          </cell>
          <cell r="BB154">
            <v>0</v>
          </cell>
          <cell r="BC154">
            <v>0</v>
          </cell>
          <cell r="BD154">
            <v>0</v>
          </cell>
          <cell r="BE154">
            <v>0</v>
          </cell>
          <cell r="BF154">
            <v>0</v>
          </cell>
          <cell r="BG154">
            <v>0</v>
          </cell>
          <cell r="BH154">
            <v>0</v>
          </cell>
          <cell r="BI154">
            <v>0</v>
          </cell>
          <cell r="BJ154">
            <v>0</v>
          </cell>
          <cell r="BK154">
            <v>0</v>
          </cell>
          <cell r="BL154">
            <v>0</v>
          </cell>
          <cell r="BM154">
            <v>0</v>
          </cell>
          <cell r="BN154">
            <v>0</v>
          </cell>
          <cell r="BO154">
            <v>0</v>
          </cell>
          <cell r="BP154">
            <v>0</v>
          </cell>
          <cell r="BR154">
            <v>0</v>
          </cell>
          <cell r="BS154">
            <v>0</v>
          </cell>
          <cell r="BT154">
            <v>0</v>
          </cell>
          <cell r="BU154" t="e">
            <v>#N/A</v>
          </cell>
          <cell r="BV154">
            <v>0</v>
          </cell>
          <cell r="BW154" t="e">
            <v>#N/A</v>
          </cell>
          <cell r="BZ154" t="e">
            <v>#N/A</v>
          </cell>
          <cell r="CA154" t="e">
            <v>#N/A</v>
          </cell>
          <cell r="CB154" t="e">
            <v>#N/A</v>
          </cell>
          <cell r="CC154" t="e">
            <v>#N/A</v>
          </cell>
          <cell r="CD154" t="e">
            <v>#N/A</v>
          </cell>
          <cell r="CE154" t="e">
            <v>#N/A</v>
          </cell>
          <cell r="CF154" t="e">
            <v>#N/A</v>
          </cell>
          <cell r="CH154">
            <v>35</v>
          </cell>
          <cell r="CI154">
            <v>0</v>
          </cell>
          <cell r="CJ154">
            <v>35</v>
          </cell>
          <cell r="CK154">
            <v>0</v>
          </cell>
          <cell r="CL154">
            <v>0</v>
          </cell>
          <cell r="CM154">
            <v>0</v>
          </cell>
          <cell r="CV154">
            <v>0</v>
          </cell>
        </row>
        <row r="161">
          <cell r="B161" t="str">
            <v>Año</v>
          </cell>
          <cell r="C161" t="str">
            <v>Pozos a rehabilitar</v>
          </cell>
          <cell r="D161" t="str">
            <v>Pozos a construir</v>
          </cell>
          <cell r="E161" t="str">
            <v xml:space="preserve">Total Pozos </v>
          </cell>
          <cell r="F161" t="str">
            <v>Unidades de bombeo a instalar - Rehabilitación</v>
          </cell>
          <cell r="G161" t="str">
            <v>Unidades de bombeo a instalar - Ampliación</v>
          </cell>
          <cell r="H161" t="str">
            <v xml:space="preserve">Total unidades de bombeo a instalar </v>
          </cell>
          <cell r="I161" t="str">
            <v>Red para conducción (km)</v>
          </cell>
          <cell r="K161" t="str">
            <v>Plantas de tratamiento</v>
          </cell>
          <cell r="L161" t="str">
            <v xml:space="preserve">Tanques de almacenamiento </v>
          </cell>
          <cell r="M161" t="str">
            <v>Redes acueducto ampliación (km)</v>
          </cell>
          <cell r="N161" t="str">
            <v>Redes alcantarillado ampliación (km)</v>
          </cell>
          <cell r="O161" t="str">
            <v>Tubería de impulsión estación menor (km)</v>
          </cell>
          <cell r="P161" t="str">
            <v>Tubería de impulsión estación mayor (km)</v>
          </cell>
          <cell r="Q161" t="str">
            <v>Unidades de bombeo Estación menor ampliación</v>
          </cell>
          <cell r="R161" t="str">
            <v>Unidades de bombeo Estación mayor ampliación</v>
          </cell>
        </row>
        <row r="162">
          <cell r="B162">
            <v>2002</v>
          </cell>
          <cell r="C162">
            <v>1</v>
          </cell>
          <cell r="D162">
            <v>0</v>
          </cell>
          <cell r="E162">
            <v>1</v>
          </cell>
          <cell r="F162">
            <v>1</v>
          </cell>
          <cell r="G162">
            <v>0</v>
          </cell>
          <cell r="H162">
            <v>1</v>
          </cell>
          <cell r="I162">
            <v>0</v>
          </cell>
          <cell r="K162">
            <v>1</v>
          </cell>
          <cell r="L162">
            <v>1</v>
          </cell>
          <cell r="M162">
            <v>3.248186579266255</v>
          </cell>
          <cell r="N162">
            <v>10.239731163426649</v>
          </cell>
          <cell r="O162">
            <v>0.5</v>
          </cell>
          <cell r="P162">
            <v>2</v>
          </cell>
          <cell r="Q162">
            <v>1</v>
          </cell>
          <cell r="R162">
            <v>1</v>
          </cell>
        </row>
        <row r="163">
          <cell r="B163">
            <v>2003</v>
          </cell>
          <cell r="C163">
            <v>0</v>
          </cell>
          <cell r="D163">
            <v>0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K163">
            <v>0</v>
          </cell>
          <cell r="L163">
            <v>0</v>
          </cell>
          <cell r="M163">
            <v>4.232706944738176</v>
          </cell>
          <cell r="N163">
            <v>10.699091703266408</v>
          </cell>
          <cell r="O163">
            <v>0</v>
          </cell>
          <cell r="P163">
            <v>0</v>
          </cell>
          <cell r="Q163">
            <v>0</v>
          </cell>
          <cell r="R163">
            <v>0</v>
          </cell>
        </row>
        <row r="164">
          <cell r="B164">
            <v>2004</v>
          </cell>
          <cell r="C164">
            <v>0</v>
          </cell>
          <cell r="D164">
            <v>0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K164">
            <v>0</v>
          </cell>
          <cell r="L164">
            <v>0</v>
          </cell>
          <cell r="M164">
            <v>4.397435608320297</v>
          </cell>
          <cell r="N164">
            <v>11.174251404675095</v>
          </cell>
          <cell r="O164">
            <v>0</v>
          </cell>
          <cell r="P164">
            <v>0</v>
          </cell>
          <cell r="Q164">
            <v>0</v>
          </cell>
          <cell r="R164">
            <v>0</v>
          </cell>
        </row>
        <row r="165">
          <cell r="B165">
            <v>2005</v>
          </cell>
          <cell r="C165">
            <v>0</v>
          </cell>
          <cell r="D165">
            <v>0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K165">
            <v>0</v>
          </cell>
          <cell r="L165">
            <v>0</v>
          </cell>
          <cell r="M165">
            <v>4.5675283494154426</v>
          </cell>
          <cell r="N165">
            <v>5.5164818932632986</v>
          </cell>
          <cell r="O165">
            <v>0</v>
          </cell>
          <cell r="P165">
            <v>0</v>
          </cell>
          <cell r="Q165">
            <v>0</v>
          </cell>
          <cell r="R165">
            <v>0</v>
          </cell>
        </row>
        <row r="166">
          <cell r="B166">
            <v>2006</v>
          </cell>
          <cell r="C166">
            <v>0</v>
          </cell>
          <cell r="D166">
            <v>0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K166">
            <v>0</v>
          </cell>
          <cell r="L166">
            <v>0</v>
          </cell>
          <cell r="M166">
            <v>4.7431453716877741</v>
          </cell>
          <cell r="N166">
            <v>1.544941758030318</v>
          </cell>
          <cell r="O166">
            <v>0</v>
          </cell>
          <cell r="P166">
            <v>0</v>
          </cell>
          <cell r="Q166">
            <v>0</v>
          </cell>
          <cell r="R166">
            <v>0</v>
          </cell>
        </row>
        <row r="167">
          <cell r="B167">
            <v>2007</v>
          </cell>
          <cell r="C167">
            <v>0</v>
          </cell>
          <cell r="D167">
            <v>0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K167">
            <v>0</v>
          </cell>
          <cell r="L167">
            <v>0</v>
          </cell>
          <cell r="M167">
            <v>4.9244514244879563</v>
          </cell>
          <cell r="N167">
            <v>1.5807714027209658</v>
          </cell>
          <cell r="O167">
            <v>0</v>
          </cell>
          <cell r="P167">
            <v>0</v>
          </cell>
          <cell r="Q167">
            <v>0</v>
          </cell>
          <cell r="R167">
            <v>0</v>
          </cell>
        </row>
        <row r="168">
          <cell r="B168">
            <v>2008</v>
          </cell>
          <cell r="C168">
            <v>0</v>
          </cell>
          <cell r="D168">
            <v>0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K168">
            <v>0</v>
          </cell>
          <cell r="L168">
            <v>0</v>
          </cell>
          <cell r="M168">
            <v>5.1116159275311928</v>
          </cell>
          <cell r="N168">
            <v>1.6174319935828543</v>
          </cell>
          <cell r="O168">
            <v>0</v>
          </cell>
          <cell r="P168">
            <v>0</v>
          </cell>
          <cell r="Q168">
            <v>0</v>
          </cell>
          <cell r="R168">
            <v>0</v>
          </cell>
        </row>
        <row r="169">
          <cell r="B169">
            <v>2009</v>
          </cell>
          <cell r="C169">
            <v>0</v>
          </cell>
          <cell r="D169">
            <v>1</v>
          </cell>
          <cell r="E169">
            <v>1</v>
          </cell>
          <cell r="F169">
            <v>0</v>
          </cell>
          <cell r="G169">
            <v>1</v>
          </cell>
          <cell r="H169">
            <v>1</v>
          </cell>
          <cell r="I169">
            <v>1.5</v>
          </cell>
          <cell r="K169">
            <v>0</v>
          </cell>
          <cell r="L169">
            <v>0</v>
          </cell>
          <cell r="M169">
            <v>5.3048130989131144</v>
          </cell>
          <cell r="N169">
            <v>1.6549428015729473</v>
          </cell>
          <cell r="O169">
            <v>0</v>
          </cell>
          <cell r="P169">
            <v>0</v>
          </cell>
          <cell r="Q169">
            <v>0</v>
          </cell>
          <cell r="R169">
            <v>0</v>
          </cell>
        </row>
        <row r="170">
          <cell r="B170">
            <v>2010</v>
          </cell>
          <cell r="C170">
            <v>0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K170">
            <v>0</v>
          </cell>
          <cell r="L170">
            <v>0</v>
          </cell>
          <cell r="M170">
            <v>5.5042220865514313</v>
          </cell>
          <cell r="N170">
            <v>1.6933235445721448</v>
          </cell>
          <cell r="O170">
            <v>0</v>
          </cell>
          <cell r="P170">
            <v>0</v>
          </cell>
          <cell r="Q170">
            <v>0</v>
          </cell>
          <cell r="R170">
            <v>0</v>
          </cell>
        </row>
        <row r="171">
          <cell r="B171">
            <v>2011</v>
          </cell>
          <cell r="C171">
            <v>0</v>
          </cell>
          <cell r="D171">
            <v>0</v>
          </cell>
          <cell r="E171">
            <v>0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K171">
            <v>0</v>
          </cell>
          <cell r="L171">
            <v>0</v>
          </cell>
          <cell r="M171">
            <v>5.7100271031437435</v>
          </cell>
          <cell r="N171">
            <v>1.7325943977502356</v>
          </cell>
          <cell r="O171">
            <v>0</v>
          </cell>
          <cell r="P171">
            <v>0</v>
          </cell>
          <cell r="Q171">
            <v>0</v>
          </cell>
          <cell r="R171">
            <v>0</v>
          </cell>
        </row>
        <row r="172">
          <cell r="B172">
            <v>2012</v>
          </cell>
          <cell r="C172">
            <v>0</v>
          </cell>
          <cell r="D172">
            <v>0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K172">
            <v>0</v>
          </cell>
          <cell r="L172">
            <v>1</v>
          </cell>
          <cell r="M172">
            <v>2.5965490512986027</v>
          </cell>
          <cell r="N172">
            <v>1.7727760041711327</v>
          </cell>
          <cell r="O172">
            <v>0</v>
          </cell>
          <cell r="P172">
            <v>0</v>
          </cell>
          <cell r="Q172">
            <v>0</v>
          </cell>
          <cell r="R172">
            <v>0</v>
          </cell>
        </row>
        <row r="173">
          <cell r="B173">
            <v>2013</v>
          </cell>
          <cell r="C173">
            <v>0</v>
          </cell>
          <cell r="D173">
            <v>0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K173">
            <v>0</v>
          </cell>
          <cell r="L173">
            <v>0</v>
          </cell>
          <cell r="M173">
            <v>2.4546129288523342</v>
          </cell>
          <cell r="N173">
            <v>1.8138894856440675</v>
          </cell>
          <cell r="O173">
            <v>0</v>
          </cell>
          <cell r="P173">
            <v>0</v>
          </cell>
          <cell r="Q173">
            <v>0</v>
          </cell>
          <cell r="R173">
            <v>0</v>
          </cell>
        </row>
        <row r="174">
          <cell r="B174">
            <v>2014</v>
          </cell>
          <cell r="C174">
            <v>0</v>
          </cell>
          <cell r="D174">
            <v>0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K174">
            <v>0</v>
          </cell>
          <cell r="L174">
            <v>0</v>
          </cell>
          <cell r="M174">
            <v>2.5115392878148532</v>
          </cell>
          <cell r="N174">
            <v>1.8559564538264612</v>
          </cell>
          <cell r="O174">
            <v>0</v>
          </cell>
          <cell r="P174">
            <v>0</v>
          </cell>
          <cell r="Q174">
            <v>0</v>
          </cell>
          <cell r="R174">
            <v>0</v>
          </cell>
        </row>
        <row r="175">
          <cell r="B175">
            <v>2015</v>
          </cell>
          <cell r="C175">
            <v>0</v>
          </cell>
          <cell r="D175">
            <v>0</v>
          </cell>
          <cell r="E175">
            <v>0</v>
          </cell>
          <cell r="F175">
            <v>0</v>
          </cell>
          <cell r="G175">
            <v>0</v>
          </cell>
          <cell r="H175">
            <v>0</v>
          </cell>
          <cell r="I175">
            <v>0</v>
          </cell>
          <cell r="K175">
            <v>0</v>
          </cell>
          <cell r="L175">
            <v>0</v>
          </cell>
          <cell r="M175">
            <v>2.5697858591443308</v>
          </cell>
          <cell r="N175">
            <v>1.8989990215842818</v>
          </cell>
          <cell r="O175">
            <v>0</v>
          </cell>
          <cell r="P175">
            <v>0</v>
          </cell>
          <cell r="Q175">
            <v>0</v>
          </cell>
          <cell r="R175">
            <v>0</v>
          </cell>
        </row>
        <row r="176">
          <cell r="B176">
            <v>2016</v>
          </cell>
          <cell r="C176">
            <v>0</v>
          </cell>
          <cell r="D176">
            <v>1</v>
          </cell>
          <cell r="E176">
            <v>1</v>
          </cell>
          <cell r="F176">
            <v>0</v>
          </cell>
          <cell r="G176">
            <v>1</v>
          </cell>
          <cell r="H176">
            <v>1</v>
          </cell>
          <cell r="I176">
            <v>1.5</v>
          </cell>
          <cell r="K176">
            <v>0</v>
          </cell>
          <cell r="L176">
            <v>0</v>
          </cell>
          <cell r="M176">
            <v>2.6293832606551679</v>
          </cell>
          <cell r="N176">
            <v>1.9430398146158359</v>
          </cell>
          <cell r="O176">
            <v>0</v>
          </cell>
          <cell r="P176">
            <v>0</v>
          </cell>
          <cell r="Q176">
            <v>0</v>
          </cell>
          <cell r="R176">
            <v>0</v>
          </cell>
        </row>
        <row r="177">
          <cell r="B177">
            <v>2017</v>
          </cell>
          <cell r="C177">
            <v>0</v>
          </cell>
          <cell r="D177">
            <v>0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K177">
            <v>0</v>
          </cell>
          <cell r="L177">
            <v>0</v>
          </cell>
          <cell r="M177">
            <v>2.69036282023731</v>
          </cell>
          <cell r="N177">
            <v>1.9881019833452456</v>
          </cell>
          <cell r="O177">
            <v>0</v>
          </cell>
          <cell r="P177">
            <v>0</v>
          </cell>
          <cell r="Q177">
            <v>0</v>
          </cell>
          <cell r="R177">
            <v>0</v>
          </cell>
        </row>
        <row r="178">
          <cell r="B178">
            <v>2018</v>
          </cell>
          <cell r="C178">
            <v>0</v>
          </cell>
          <cell r="D178">
            <v>0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K178">
            <v>0</v>
          </cell>
          <cell r="L178">
            <v>0</v>
          </cell>
          <cell r="M178">
            <v>2.752756592324181</v>
          </cell>
          <cell r="N178">
            <v>2.0342092150915279</v>
          </cell>
          <cell r="O178">
            <v>0</v>
          </cell>
          <cell r="P178">
            <v>0</v>
          </cell>
          <cell r="Q178">
            <v>0</v>
          </cell>
          <cell r="R178">
            <v>0</v>
          </cell>
        </row>
        <row r="179">
          <cell r="B179">
            <v>2019</v>
          </cell>
          <cell r="C179">
            <v>0</v>
          </cell>
          <cell r="D179">
            <v>0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K179">
            <v>0</v>
          </cell>
          <cell r="L179">
            <v>0</v>
          </cell>
          <cell r="M179">
            <v>2.8165973747421185</v>
          </cell>
          <cell r="N179">
            <v>2.0813857465201546</v>
          </cell>
          <cell r="O179">
            <v>0</v>
          </cell>
          <cell r="P179">
            <v>0</v>
          </cell>
          <cell r="Q179">
            <v>0</v>
          </cell>
          <cell r="R179">
            <v>0</v>
          </cell>
        </row>
        <row r="180">
          <cell r="B180">
            <v>2020</v>
          </cell>
          <cell r="C180">
            <v>0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K180">
            <v>0</v>
          </cell>
          <cell r="L180">
            <v>0</v>
          </cell>
          <cell r="M180">
            <v>2.8819187259509729</v>
          </cell>
          <cell r="N180">
            <v>2.1296563763833136</v>
          </cell>
          <cell r="O180">
            <v>0</v>
          </cell>
          <cell r="P180">
            <v>0</v>
          </cell>
          <cell r="Q180">
            <v>0</v>
          </cell>
          <cell r="R180">
            <v>0</v>
          </cell>
        </row>
        <row r="181">
          <cell r="B181">
            <v>2021</v>
          </cell>
          <cell r="C181">
            <v>0</v>
          </cell>
          <cell r="D181">
            <v>0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K181">
            <v>0</v>
          </cell>
          <cell r="L181">
            <v>0</v>
          </cell>
          <cell r="M181">
            <v>2.9487549826845862</v>
          </cell>
          <cell r="N181">
            <v>2.1790464785553376</v>
          </cell>
          <cell r="O181">
            <v>0</v>
          </cell>
          <cell r="P181">
            <v>0</v>
          </cell>
          <cell r="Q181">
            <v>0</v>
          </cell>
          <cell r="R181">
            <v>0</v>
          </cell>
        </row>
        <row r="182">
          <cell r="B182">
            <v>2022</v>
          </cell>
          <cell r="C182">
            <v>0</v>
          </cell>
          <cell r="D182">
            <v>0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K182">
            <v>0</v>
          </cell>
          <cell r="L182">
            <v>0</v>
          </cell>
          <cell r="M182">
            <v>3.01714127799969</v>
          </cell>
          <cell r="N182">
            <v>2.2295820153710202</v>
          </cell>
          <cell r="O182">
            <v>0</v>
          </cell>
          <cell r="P182">
            <v>0</v>
          </cell>
          <cell r="Q182">
            <v>0</v>
          </cell>
          <cell r="R182">
            <v>0</v>
          </cell>
        </row>
        <row r="183">
          <cell r="B183">
            <v>2023</v>
          </cell>
          <cell r="C183">
            <v>0</v>
          </cell>
          <cell r="D183">
            <v>0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K183">
            <v>0</v>
          </cell>
          <cell r="L183">
            <v>0</v>
          </cell>
          <cell r="M183">
            <v>3.087113559744521</v>
          </cell>
          <cell r="N183">
            <v>2.2812895512727436</v>
          </cell>
          <cell r="O183">
            <v>0</v>
          </cell>
          <cell r="P183">
            <v>0</v>
          </cell>
          <cell r="Q183">
            <v>0</v>
          </cell>
          <cell r="R183">
            <v>0</v>
          </cell>
        </row>
        <row r="184">
          <cell r="B184">
            <v>2024</v>
          </cell>
          <cell r="C184">
            <v>0</v>
          </cell>
          <cell r="D184">
            <v>1</v>
          </cell>
          <cell r="E184">
            <v>1</v>
          </cell>
          <cell r="F184">
            <v>0</v>
          </cell>
          <cell r="G184">
            <v>1</v>
          </cell>
          <cell r="H184">
            <v>1</v>
          </cell>
          <cell r="I184">
            <v>1.5</v>
          </cell>
          <cell r="K184">
            <v>0</v>
          </cell>
          <cell r="L184">
            <v>0</v>
          </cell>
          <cell r="M184">
            <v>3.1587086094545431</v>
          </cell>
          <cell r="N184">
            <v>2.3341962667742608</v>
          </cell>
          <cell r="O184">
            <v>0</v>
          </cell>
          <cell r="P184">
            <v>0</v>
          </cell>
          <cell r="Q184">
            <v>0</v>
          </cell>
          <cell r="R184">
            <v>0</v>
          </cell>
        </row>
        <row r="185">
          <cell r="B185">
            <v>2025</v>
          </cell>
          <cell r="C185">
            <v>0</v>
          </cell>
          <cell r="D185">
            <v>0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K185">
            <v>0</v>
          </cell>
          <cell r="L185">
            <v>0</v>
          </cell>
          <cell r="M185">
            <v>3.2319640616874405</v>
          </cell>
          <cell r="N185">
            <v>2.3883299727486338</v>
          </cell>
          <cell r="O185">
            <v>0</v>
          </cell>
          <cell r="P185">
            <v>0</v>
          </cell>
          <cell r="Q185">
            <v>0</v>
          </cell>
          <cell r="R185">
            <v>0</v>
          </cell>
        </row>
        <row r="186">
          <cell r="B186">
            <v>2026</v>
          </cell>
          <cell r="C186">
            <v>0</v>
          </cell>
          <cell r="D186">
            <v>0</v>
          </cell>
          <cell r="E186">
            <v>0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K186">
            <v>0</v>
          </cell>
          <cell r="L186">
            <v>0</v>
          </cell>
          <cell r="M186">
            <v>3.3069184238058007</v>
          </cell>
          <cell r="N186">
            <v>9.0784680320101003</v>
          </cell>
          <cell r="O186">
            <v>0</v>
          </cell>
          <cell r="P186">
            <v>0</v>
          </cell>
          <cell r="Q186">
            <v>0</v>
          </cell>
          <cell r="R186">
            <v>0</v>
          </cell>
        </row>
        <row r="187">
          <cell r="B187">
            <v>2027</v>
          </cell>
          <cell r="C187">
            <v>0</v>
          </cell>
          <cell r="D187">
            <v>0</v>
          </cell>
          <cell r="E187">
            <v>0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K187">
            <v>0</v>
          </cell>
          <cell r="L187">
            <v>0</v>
          </cell>
          <cell r="M187">
            <v>3.383611096218865</v>
          </cell>
          <cell r="N187">
            <v>4.3514179769248083</v>
          </cell>
          <cell r="O187">
            <v>0</v>
          </cell>
          <cell r="P187">
            <v>0</v>
          </cell>
          <cell r="Q187">
            <v>0</v>
          </cell>
          <cell r="R187">
            <v>0</v>
          </cell>
        </row>
        <row r="188">
          <cell r="B188">
            <v>2028</v>
          </cell>
          <cell r="C188">
            <v>0</v>
          </cell>
          <cell r="D188">
            <v>0</v>
          </cell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K188">
            <v>0</v>
          </cell>
          <cell r="L188">
            <v>0</v>
          </cell>
          <cell r="M188">
            <v>3.4620823930937696</v>
          </cell>
          <cell r="N188">
            <v>2.7551794383143169</v>
          </cell>
          <cell r="O188">
            <v>0</v>
          </cell>
          <cell r="P188">
            <v>0</v>
          </cell>
          <cell r="Q188">
            <v>0</v>
          </cell>
          <cell r="R188">
            <v>0</v>
          </cell>
        </row>
        <row r="189">
          <cell r="B189">
            <v>2029</v>
          </cell>
          <cell r="C189">
            <v>0</v>
          </cell>
          <cell r="D189">
            <v>0</v>
          </cell>
          <cell r="E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K189">
            <v>0</v>
          </cell>
          <cell r="L189">
            <v>0</v>
          </cell>
          <cell r="M189">
            <v>3.5423735635469713</v>
          </cell>
          <cell r="N189">
            <v>2.8190764103655921</v>
          </cell>
          <cell r="O189">
            <v>0</v>
          </cell>
          <cell r="P189">
            <v>0</v>
          </cell>
          <cell r="Q189">
            <v>0</v>
          </cell>
          <cell r="R189">
            <v>0</v>
          </cell>
        </row>
        <row r="190">
          <cell r="B190">
            <v>2030</v>
          </cell>
          <cell r="C190">
            <v>0</v>
          </cell>
          <cell r="D190">
            <v>0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K190">
            <v>0</v>
          </cell>
          <cell r="L190">
            <v>0</v>
          </cell>
          <cell r="M190">
            <v>3.6245268133272113</v>
          </cell>
          <cell r="N190">
            <v>2.8844552543344526</v>
          </cell>
          <cell r="O190">
            <v>0</v>
          </cell>
          <cell r="P190">
            <v>0</v>
          </cell>
          <cell r="Q190">
            <v>0</v>
          </cell>
          <cell r="R190">
            <v>0</v>
          </cell>
        </row>
        <row r="191">
          <cell r="B191">
            <v>2031</v>
          </cell>
          <cell r="C191">
            <v>0</v>
          </cell>
          <cell r="D191">
            <v>1</v>
          </cell>
          <cell r="E191">
            <v>1</v>
          </cell>
          <cell r="F191">
            <v>0</v>
          </cell>
          <cell r="G191">
            <v>1</v>
          </cell>
          <cell r="H191">
            <v>1</v>
          </cell>
          <cell r="I191">
            <v>1.5</v>
          </cell>
          <cell r="K191">
            <v>0</v>
          </cell>
          <cell r="L191">
            <v>0</v>
          </cell>
          <cell r="M191">
            <v>3.7085853270014195</v>
          </cell>
          <cell r="N191">
            <v>2.9513503371759908</v>
          </cell>
          <cell r="O191">
            <v>0</v>
          </cell>
          <cell r="P191">
            <v>0</v>
          </cell>
          <cell r="Q191">
            <v>0</v>
          </cell>
          <cell r="R191">
            <v>0</v>
          </cell>
        </row>
        <row r="192">
          <cell r="B192">
            <v>2032</v>
          </cell>
          <cell r="C192">
            <v>0</v>
          </cell>
          <cell r="D192">
            <v>0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K192">
            <v>0</v>
          </cell>
          <cell r="L192">
            <v>0</v>
          </cell>
          <cell r="M192">
            <v>3.794593290654857</v>
          </cell>
          <cell r="N192">
            <v>3.0197968228696936</v>
          </cell>
          <cell r="O192">
            <v>0</v>
          </cell>
          <cell r="P192">
            <v>0</v>
          </cell>
          <cell r="Q192">
            <v>0</v>
          </cell>
          <cell r="R192">
            <v>0</v>
          </cell>
        </row>
        <row r="193">
          <cell r="B193">
            <v>2033</v>
          </cell>
          <cell r="C193">
            <v>0</v>
          </cell>
          <cell r="D193">
            <v>0</v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  <cell r="K193">
            <v>0</v>
          </cell>
          <cell r="L193">
            <v>0</v>
          </cell>
          <cell r="M193">
            <v>3.8825959151181815</v>
          </cell>
          <cell r="N193">
            <v>3.0898306909031636</v>
          </cell>
          <cell r="O193">
            <v>0</v>
          </cell>
          <cell r="P193">
            <v>0</v>
          </cell>
          <cell r="Q193">
            <v>0</v>
          </cell>
          <cell r="R193">
            <v>0</v>
          </cell>
        </row>
        <row r="194">
          <cell r="B194">
            <v>2034</v>
          </cell>
          <cell r="C194">
            <v>0</v>
          </cell>
          <cell r="D194">
            <v>0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K194">
            <v>0</v>
          </cell>
          <cell r="L194">
            <v>0</v>
          </cell>
          <cell r="M194">
            <v>3.9726394597326271</v>
          </cell>
          <cell r="N194">
            <v>3.1614887551854647</v>
          </cell>
          <cell r="O194">
            <v>0</v>
          </cell>
          <cell r="P194">
            <v>0</v>
          </cell>
          <cell r="Q194">
            <v>0</v>
          </cell>
          <cell r="R194">
            <v>0</v>
          </cell>
        </row>
        <row r="195">
          <cell r="B195">
            <v>2035</v>
          </cell>
          <cell r="C195">
            <v>0</v>
          </cell>
          <cell r="D195">
            <v>0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K195">
            <v>0</v>
          </cell>
          <cell r="L195">
            <v>0</v>
          </cell>
          <cell r="M195">
            <v>4.0647712566670178</v>
          </cell>
          <cell r="N195">
            <v>0</v>
          </cell>
          <cell r="O195">
            <v>0</v>
          </cell>
          <cell r="P195">
            <v>0</v>
          </cell>
          <cell r="Q195">
            <v>0</v>
          </cell>
          <cell r="R195">
            <v>0</v>
          </cell>
        </row>
        <row r="196">
          <cell r="B196" t="str">
            <v xml:space="preserve">     </v>
          </cell>
          <cell r="C196">
            <v>0</v>
          </cell>
          <cell r="D196">
            <v>0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K196">
            <v>0</v>
          </cell>
          <cell r="L196">
            <v>0</v>
          </cell>
          <cell r="M196">
            <v>0</v>
          </cell>
          <cell r="N196">
            <v>0</v>
          </cell>
          <cell r="O196">
            <v>0</v>
          </cell>
          <cell r="P196">
            <v>0</v>
          </cell>
          <cell r="Q196">
            <v>0</v>
          </cell>
          <cell r="R196">
            <v>0</v>
          </cell>
        </row>
        <row r="202">
          <cell r="A202" t="str">
            <v>AÑO</v>
          </cell>
          <cell r="B202" t="str">
            <v>REDES ALC. O UNIDADES DE ALC. NO CONVENCIONAL</v>
          </cell>
          <cell r="C202" t="str">
            <v>SISTEMA DE BOMBEO MENOR</v>
          </cell>
          <cell r="D202" t="str">
            <v>SISTEMA DE BOMBEO MAYOR AMPLIACIÓN</v>
          </cell>
          <cell r="E202" t="str">
            <v>TUBERÍA DE IMPULSIÓN AMPLIACIÓN ESTACIÓN MAYOR</v>
          </cell>
          <cell r="F202" t="str">
            <v>PLANTA DE TRATAMIENTO AMPLIACIÓN</v>
          </cell>
          <cell r="G202" t="str">
            <v>EMISARIO FINAL CONSTRUCCIÓN</v>
          </cell>
          <cell r="H202" t="str">
            <v>TUBERÍA DE IMPULSIÓN AMPLIACIÓN ESTACIÓN MAYOR</v>
          </cell>
          <cell r="I202" t="str">
            <v>COSTO CONEXIONES AMPLIACIÓN</v>
          </cell>
          <cell r="J202" t="str">
            <v>TOTAL INVERSIONES</v>
          </cell>
          <cell r="K202" t="str">
            <v>PLAN MAESTRO</v>
          </cell>
        </row>
        <row r="203">
          <cell r="A203">
            <v>2002</v>
          </cell>
          <cell r="B203">
            <v>1361250480.1408265</v>
          </cell>
          <cell r="C203">
            <v>36651808.473377608</v>
          </cell>
          <cell r="D203">
            <v>0</v>
          </cell>
          <cell r="E203">
            <v>85747345.445114657</v>
          </cell>
          <cell r="F203">
            <v>0</v>
          </cell>
          <cell r="G203">
            <v>0</v>
          </cell>
          <cell r="H203">
            <v>48352357.550671719</v>
          </cell>
          <cell r="I203">
            <v>85525001.60577473</v>
          </cell>
          <cell r="J203">
            <v>1617526993.2157652</v>
          </cell>
          <cell r="K203">
            <v>39994171.441260017</v>
          </cell>
        </row>
        <row r="204">
          <cell r="A204">
            <v>2003</v>
          </cell>
          <cell r="B204">
            <v>1422317000.8760612</v>
          </cell>
          <cell r="C204">
            <v>0</v>
          </cell>
          <cell r="D204">
            <v>0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93761759.384822056</v>
          </cell>
          <cell r="J204">
            <v>1516078760.2608833</v>
          </cell>
          <cell r="K204">
            <v>0</v>
          </cell>
        </row>
        <row r="205">
          <cell r="A205">
            <v>2004</v>
          </cell>
          <cell r="B205">
            <v>1485483832.2472177</v>
          </cell>
          <cell r="C205">
            <v>0</v>
          </cell>
          <cell r="D205">
            <v>0</v>
          </cell>
          <cell r="E205">
            <v>0</v>
          </cell>
          <cell r="F205">
            <v>0</v>
          </cell>
          <cell r="G205">
            <v>0</v>
          </cell>
          <cell r="H205">
            <v>0</v>
          </cell>
          <cell r="I205">
            <v>97880138.274345711</v>
          </cell>
          <cell r="J205">
            <v>1583363970.5215633</v>
          </cell>
          <cell r="K205">
            <v>0</v>
          </cell>
        </row>
        <row r="206">
          <cell r="A206">
            <v>2005</v>
          </cell>
          <cell r="B206">
            <v>733350661.85271859</v>
          </cell>
          <cell r="C206">
            <v>0</v>
          </cell>
          <cell r="D206">
            <v>0</v>
          </cell>
          <cell r="E206">
            <v>0</v>
          </cell>
          <cell r="F206">
            <v>0</v>
          </cell>
          <cell r="G206">
            <v>0</v>
          </cell>
          <cell r="H206">
            <v>0</v>
          </cell>
          <cell r="I206">
            <v>102273075.75650428</v>
          </cell>
          <cell r="J206">
            <v>835623737.60922289</v>
          </cell>
          <cell r="K206">
            <v>0</v>
          </cell>
        </row>
        <row r="207">
          <cell r="A207">
            <v>2006</v>
          </cell>
          <cell r="B207">
            <v>205381633.20340651</v>
          </cell>
          <cell r="C207">
            <v>0</v>
          </cell>
          <cell r="D207">
            <v>0</v>
          </cell>
          <cell r="E207">
            <v>0</v>
          </cell>
          <cell r="F207">
            <v>0</v>
          </cell>
          <cell r="G207">
            <v>0</v>
          </cell>
          <cell r="H207">
            <v>0</v>
          </cell>
          <cell r="I207">
            <v>50518781.044823594</v>
          </cell>
          <cell r="J207">
            <v>255900414.2482301</v>
          </cell>
          <cell r="K207">
            <v>0</v>
          </cell>
        </row>
        <row r="208">
          <cell r="A208">
            <v>2007</v>
          </cell>
          <cell r="B208">
            <v>210144758.35386193</v>
          </cell>
          <cell r="C208">
            <v>0</v>
          </cell>
          <cell r="D208">
            <v>0</v>
          </cell>
          <cell r="E208">
            <v>0</v>
          </cell>
          <cell r="F208">
            <v>0</v>
          </cell>
          <cell r="G208">
            <v>0</v>
          </cell>
          <cell r="H208">
            <v>0</v>
          </cell>
          <cell r="I208">
            <v>14139767.520697908</v>
          </cell>
          <cell r="J208">
            <v>224284525.87455985</v>
          </cell>
          <cell r="K208">
            <v>0</v>
          </cell>
        </row>
        <row r="209">
          <cell r="A209">
            <v>2008</v>
          </cell>
          <cell r="B209">
            <v>215018347.91559139</v>
          </cell>
          <cell r="C209">
            <v>0</v>
          </cell>
          <cell r="D209">
            <v>0</v>
          </cell>
          <cell r="E209">
            <v>0</v>
          </cell>
          <cell r="F209">
            <v>0</v>
          </cell>
          <cell r="G209">
            <v>0</v>
          </cell>
          <cell r="H209">
            <v>0</v>
          </cell>
          <cell r="I209">
            <v>14414326.113332819</v>
          </cell>
          <cell r="J209">
            <v>229432674.0289242</v>
          </cell>
          <cell r="K209">
            <v>0</v>
          </cell>
        </row>
        <row r="210">
          <cell r="A210">
            <v>2009</v>
          </cell>
          <cell r="B210">
            <v>220004963.7331396</v>
          </cell>
          <cell r="C210">
            <v>0</v>
          </cell>
          <cell r="D210">
            <v>0</v>
          </cell>
          <cell r="E210">
            <v>0</v>
          </cell>
          <cell r="F210">
            <v>0</v>
          </cell>
          <cell r="G210">
            <v>0</v>
          </cell>
          <cell r="H210">
            <v>0</v>
          </cell>
          <cell r="I210">
            <v>14826164.002285184</v>
          </cell>
          <cell r="J210">
            <v>234831127.73542479</v>
          </cell>
          <cell r="K210">
            <v>0</v>
          </cell>
        </row>
        <row r="211">
          <cell r="A211">
            <v>2010</v>
          </cell>
          <cell r="B211">
            <v>225107227.06427336</v>
          </cell>
          <cell r="C211">
            <v>0</v>
          </cell>
          <cell r="D211">
            <v>0</v>
          </cell>
          <cell r="E211">
            <v>0</v>
          </cell>
          <cell r="F211">
            <v>0</v>
          </cell>
          <cell r="G211">
            <v>0</v>
          </cell>
          <cell r="H211">
            <v>0</v>
          </cell>
          <cell r="I211">
            <v>15238001.891237551</v>
          </cell>
          <cell r="J211">
            <v>240345228.95551091</v>
          </cell>
          <cell r="K211">
            <v>0</v>
          </cell>
        </row>
        <row r="212">
          <cell r="A212">
            <v>2011</v>
          </cell>
          <cell r="B212">
            <v>230327819.95787883</v>
          </cell>
          <cell r="C212">
            <v>0</v>
          </cell>
          <cell r="D212">
            <v>0</v>
          </cell>
          <cell r="E212">
            <v>0</v>
          </cell>
          <cell r="F212">
            <v>0</v>
          </cell>
          <cell r="G212">
            <v>0</v>
          </cell>
          <cell r="H212">
            <v>0</v>
          </cell>
          <cell r="I212">
            <v>15375281.187555008</v>
          </cell>
          <cell r="J212">
            <v>245703101.14543384</v>
          </cell>
          <cell r="K212">
            <v>0</v>
          </cell>
        </row>
        <row r="213">
          <cell r="A213">
            <v>2012</v>
          </cell>
          <cell r="B213">
            <v>235669486.66380161</v>
          </cell>
          <cell r="C213">
            <v>0</v>
          </cell>
          <cell r="D213">
            <v>0</v>
          </cell>
          <cell r="E213">
            <v>0</v>
          </cell>
          <cell r="F213">
            <v>0</v>
          </cell>
          <cell r="G213">
            <v>0</v>
          </cell>
          <cell r="H213">
            <v>0</v>
          </cell>
          <cell r="I213">
            <v>15924398.372824829</v>
          </cell>
          <cell r="J213">
            <v>251593885.03662643</v>
          </cell>
          <cell r="K213">
            <v>0</v>
          </cell>
        </row>
        <row r="214">
          <cell r="A214">
            <v>2013</v>
          </cell>
          <cell r="B214">
            <v>241135035.0753836</v>
          </cell>
          <cell r="C214">
            <v>0</v>
          </cell>
          <cell r="D214">
            <v>0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  <cell r="I214">
            <v>16198956.96545974</v>
          </cell>
          <cell r="J214">
            <v>257333992.04084334</v>
          </cell>
          <cell r="K214">
            <v>0</v>
          </cell>
        </row>
        <row r="215">
          <cell r="A215">
            <v>2014</v>
          </cell>
          <cell r="B215">
            <v>246727338.20545813</v>
          </cell>
          <cell r="C215">
            <v>0</v>
          </cell>
          <cell r="D215">
            <v>0</v>
          </cell>
          <cell r="E215">
            <v>0</v>
          </cell>
          <cell r="F215">
            <v>0</v>
          </cell>
          <cell r="G215">
            <v>0</v>
          </cell>
          <cell r="H215">
            <v>0</v>
          </cell>
          <cell r="I215">
            <v>16610794.854412105</v>
          </cell>
          <cell r="J215">
            <v>263338133.05987024</v>
          </cell>
          <cell r="K215">
            <v>0</v>
          </cell>
        </row>
        <row r="216">
          <cell r="A216">
            <v>2015</v>
          </cell>
          <cell r="B216">
            <v>252449335.69657391</v>
          </cell>
          <cell r="C216">
            <v>0</v>
          </cell>
          <cell r="D216">
            <v>0</v>
          </cell>
          <cell r="E216">
            <v>0</v>
          </cell>
          <cell r="F216">
            <v>0</v>
          </cell>
          <cell r="G216">
            <v>0</v>
          </cell>
          <cell r="H216">
            <v>0</v>
          </cell>
          <cell r="I216">
            <v>17022632.743364472</v>
          </cell>
          <cell r="J216">
            <v>269471968.43993837</v>
          </cell>
          <cell r="K216">
            <v>0</v>
          </cell>
        </row>
        <row r="217">
          <cell r="A217">
            <v>2016</v>
          </cell>
          <cell r="B217">
            <v>258304035.3662402</v>
          </cell>
          <cell r="C217">
            <v>0</v>
          </cell>
          <cell r="D217">
            <v>0</v>
          </cell>
          <cell r="E217">
            <v>0</v>
          </cell>
          <cell r="F217">
            <v>0</v>
          </cell>
          <cell r="G217">
            <v>0</v>
          </cell>
          <cell r="H217">
            <v>0</v>
          </cell>
          <cell r="I217">
            <v>17297191.335999381</v>
          </cell>
          <cell r="J217">
            <v>275601226.70223957</v>
          </cell>
          <cell r="K217">
            <v>0</v>
          </cell>
        </row>
        <row r="218">
          <cell r="A218">
            <v>2017</v>
          </cell>
          <cell r="B218">
            <v>264294514.78802305</v>
          </cell>
          <cell r="C218">
            <v>0</v>
          </cell>
          <cell r="D218">
            <v>0</v>
          </cell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I218">
            <v>17846308.521269206</v>
          </cell>
          <cell r="J218">
            <v>282140823.30929226</v>
          </cell>
          <cell r="K218">
            <v>0</v>
          </cell>
        </row>
        <row r="219">
          <cell r="A219">
            <v>2018</v>
          </cell>
          <cell r="B219">
            <v>270423922.90927958</v>
          </cell>
          <cell r="C219">
            <v>0</v>
          </cell>
          <cell r="D219">
            <v>0</v>
          </cell>
          <cell r="E219">
            <v>0</v>
          </cell>
          <cell r="F219">
            <v>0</v>
          </cell>
          <cell r="G219">
            <v>0</v>
          </cell>
          <cell r="H219">
            <v>0</v>
          </cell>
          <cell r="I219">
            <v>18120867.113904115</v>
          </cell>
          <cell r="J219">
            <v>288544790.0231837</v>
          </cell>
          <cell r="K219">
            <v>0</v>
          </cell>
        </row>
        <row r="220">
          <cell r="A220">
            <v>2019</v>
          </cell>
          <cell r="B220">
            <v>276695481.70644498</v>
          </cell>
          <cell r="C220">
            <v>0</v>
          </cell>
          <cell r="D220">
            <v>0</v>
          </cell>
          <cell r="E220">
            <v>0</v>
          </cell>
          <cell r="F220">
            <v>0</v>
          </cell>
          <cell r="G220">
            <v>0</v>
          </cell>
          <cell r="H220">
            <v>0</v>
          </cell>
          <cell r="I220">
            <v>18669984.299173936</v>
          </cell>
          <cell r="J220">
            <v>295365466.00561893</v>
          </cell>
          <cell r="K220">
            <v>0</v>
          </cell>
        </row>
        <row r="221">
          <cell r="A221">
            <v>2020</v>
          </cell>
          <cell r="B221">
            <v>283112487.87869853</v>
          </cell>
          <cell r="C221">
            <v>0</v>
          </cell>
          <cell r="D221">
            <v>0</v>
          </cell>
          <cell r="E221">
            <v>0</v>
          </cell>
          <cell r="F221">
            <v>0</v>
          </cell>
          <cell r="G221">
            <v>0</v>
          </cell>
          <cell r="H221">
            <v>0</v>
          </cell>
          <cell r="I221">
            <v>19081822.188126303</v>
          </cell>
          <cell r="J221">
            <v>302194310.06682485</v>
          </cell>
          <cell r="K221">
            <v>0</v>
          </cell>
        </row>
        <row r="222">
          <cell r="A222">
            <v>2021</v>
          </cell>
          <cell r="B222">
            <v>289678314.58086884</v>
          </cell>
          <cell r="C222">
            <v>0</v>
          </cell>
          <cell r="D222">
            <v>0</v>
          </cell>
          <cell r="E222">
            <v>0</v>
          </cell>
          <cell r="F222">
            <v>0</v>
          </cell>
          <cell r="G222">
            <v>0</v>
          </cell>
          <cell r="H222">
            <v>0</v>
          </cell>
          <cell r="I222">
            <v>19493660.07707867</v>
          </cell>
          <cell r="J222">
            <v>309171974.65794754</v>
          </cell>
          <cell r="K222">
            <v>0</v>
          </cell>
        </row>
        <row r="223">
          <cell r="A223">
            <v>2022</v>
          </cell>
          <cell r="B223">
            <v>296396413.19660449</v>
          </cell>
          <cell r="C223">
            <v>0</v>
          </cell>
          <cell r="D223">
            <v>0</v>
          </cell>
          <cell r="E223">
            <v>0</v>
          </cell>
          <cell r="F223">
            <v>0</v>
          </cell>
          <cell r="G223">
            <v>0</v>
          </cell>
          <cell r="H223">
            <v>0</v>
          </cell>
          <cell r="I223">
            <v>19905497.966031037</v>
          </cell>
          <cell r="J223">
            <v>316301911.16263551</v>
          </cell>
          <cell r="K223">
            <v>0</v>
          </cell>
        </row>
        <row r="224">
          <cell r="A224">
            <v>2023</v>
          </cell>
          <cell r="B224">
            <v>303270315.15259743</v>
          </cell>
          <cell r="C224">
            <v>0</v>
          </cell>
          <cell r="D224">
            <v>0</v>
          </cell>
          <cell r="E224">
            <v>0</v>
          </cell>
          <cell r="F224">
            <v>0</v>
          </cell>
          <cell r="G224">
            <v>0</v>
          </cell>
          <cell r="H224">
            <v>0</v>
          </cell>
          <cell r="I224">
            <v>20454615.151300859</v>
          </cell>
          <cell r="J224">
            <v>323724930.30389827</v>
          </cell>
          <cell r="K224">
            <v>0</v>
          </cell>
        </row>
        <row r="225">
          <cell r="A225">
            <v>2024</v>
          </cell>
          <cell r="B225">
            <v>310303633.77490139</v>
          </cell>
          <cell r="C225">
            <v>0</v>
          </cell>
          <cell r="D225">
            <v>0</v>
          </cell>
          <cell r="E225">
            <v>0</v>
          </cell>
          <cell r="F225">
            <v>0</v>
          </cell>
          <cell r="G225">
            <v>0</v>
          </cell>
          <cell r="H225">
            <v>0</v>
          </cell>
          <cell r="I225">
            <v>20866453.040253222</v>
          </cell>
          <cell r="J225">
            <v>331170086.81515461</v>
          </cell>
          <cell r="K225">
            <v>0</v>
          </cell>
        </row>
        <row r="226">
          <cell r="A226">
            <v>2025</v>
          </cell>
          <cell r="B226">
            <v>317500066.18834352</v>
          </cell>
          <cell r="C226">
            <v>0</v>
          </cell>
          <cell r="D226">
            <v>0</v>
          </cell>
          <cell r="E226">
            <v>0</v>
          </cell>
          <cell r="F226">
            <v>0</v>
          </cell>
          <cell r="G226">
            <v>0</v>
          </cell>
          <cell r="H226">
            <v>0</v>
          </cell>
          <cell r="I226">
            <v>21278290.929205589</v>
          </cell>
          <cell r="J226">
            <v>338778357.11754912</v>
          </cell>
          <cell r="K226">
            <v>0</v>
          </cell>
        </row>
        <row r="227">
          <cell r="A227">
            <v>2026</v>
          </cell>
          <cell r="B227">
            <v>1206874357.3714447</v>
          </cell>
          <cell r="C227">
            <v>0</v>
          </cell>
          <cell r="D227">
            <v>0</v>
          </cell>
          <cell r="E227">
            <v>0</v>
          </cell>
          <cell r="F227">
            <v>0</v>
          </cell>
          <cell r="G227">
            <v>0</v>
          </cell>
          <cell r="H227">
            <v>0</v>
          </cell>
          <cell r="I227">
            <v>21964687.410792865</v>
          </cell>
          <cell r="J227">
            <v>1228839044.7822375</v>
          </cell>
          <cell r="K227">
            <v>0</v>
          </cell>
        </row>
        <row r="228">
          <cell r="A228">
            <v>2027</v>
          </cell>
          <cell r="B228">
            <v>578469269.92955434</v>
          </cell>
          <cell r="C228">
            <v>0</v>
          </cell>
          <cell r="D228">
            <v>0</v>
          </cell>
          <cell r="E228">
            <v>0</v>
          </cell>
          <cell r="F228">
            <v>0</v>
          </cell>
          <cell r="G228">
            <v>0</v>
          </cell>
          <cell r="H228">
            <v>0</v>
          </cell>
          <cell r="I228">
            <v>83053974.272060528</v>
          </cell>
          <cell r="J228">
            <v>661523244.20161486</v>
          </cell>
          <cell r="K228">
            <v>0</v>
          </cell>
        </row>
        <row r="229">
          <cell r="A229">
            <v>2028</v>
          </cell>
          <cell r="B229">
            <v>366268339.80516571</v>
          </cell>
          <cell r="C229">
            <v>0</v>
          </cell>
          <cell r="D229">
            <v>0</v>
          </cell>
          <cell r="E229">
            <v>0</v>
          </cell>
          <cell r="F229">
            <v>0</v>
          </cell>
          <cell r="G229">
            <v>0</v>
          </cell>
          <cell r="H229">
            <v>0</v>
          </cell>
          <cell r="I229">
            <v>39810995.932062075</v>
          </cell>
          <cell r="J229">
            <v>406079335.7372278</v>
          </cell>
          <cell r="K229">
            <v>0</v>
          </cell>
        </row>
        <row r="230">
          <cell r="A230">
            <v>2029</v>
          </cell>
          <cell r="B230">
            <v>374762682.33195096</v>
          </cell>
          <cell r="C230">
            <v>0</v>
          </cell>
          <cell r="D230">
            <v>0</v>
          </cell>
          <cell r="E230">
            <v>0</v>
          </cell>
          <cell r="F230">
            <v>0</v>
          </cell>
          <cell r="G230">
            <v>0</v>
          </cell>
          <cell r="H230">
            <v>0</v>
          </cell>
          <cell r="I230">
            <v>25259390.522411797</v>
          </cell>
          <cell r="J230">
            <v>400022072.85436279</v>
          </cell>
          <cell r="K230">
            <v>0</v>
          </cell>
        </row>
        <row r="231">
          <cell r="A231">
            <v>2030</v>
          </cell>
          <cell r="B231">
            <v>383454022.10672307</v>
          </cell>
          <cell r="C231">
            <v>0</v>
          </cell>
          <cell r="D231">
            <v>0</v>
          </cell>
          <cell r="E231">
            <v>0</v>
          </cell>
          <cell r="F231">
            <v>0</v>
          </cell>
          <cell r="G231">
            <v>0</v>
          </cell>
          <cell r="H231">
            <v>0</v>
          </cell>
          <cell r="I231">
            <v>25808507.707681619</v>
          </cell>
          <cell r="J231">
            <v>409262529.81440467</v>
          </cell>
          <cell r="K231">
            <v>0</v>
          </cell>
        </row>
        <row r="232">
          <cell r="A232">
            <v>2031</v>
          </cell>
          <cell r="B232">
            <v>392346927.8074457</v>
          </cell>
          <cell r="C232">
            <v>0</v>
          </cell>
          <cell r="D232">
            <v>0</v>
          </cell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26357624.89295144</v>
          </cell>
          <cell r="J232">
            <v>418704552.70039713</v>
          </cell>
          <cell r="K232">
            <v>0</v>
          </cell>
        </row>
        <row r="233">
          <cell r="A233">
            <v>2032</v>
          </cell>
          <cell r="B233">
            <v>401446074.06699711</v>
          </cell>
          <cell r="C233">
            <v>0</v>
          </cell>
          <cell r="D233">
            <v>0</v>
          </cell>
          <cell r="E233">
            <v>0</v>
          </cell>
          <cell r="F233">
            <v>0</v>
          </cell>
          <cell r="G233">
            <v>0</v>
          </cell>
          <cell r="H233">
            <v>0</v>
          </cell>
          <cell r="I233">
            <v>27044021.374538716</v>
          </cell>
          <cell r="J233">
            <v>428490095.44153583</v>
          </cell>
          <cell r="K233">
            <v>0</v>
          </cell>
        </row>
        <row r="234">
          <cell r="A234">
            <v>2033</v>
          </cell>
          <cell r="B234">
            <v>410756243.93036073</v>
          </cell>
          <cell r="C234">
            <v>0</v>
          </cell>
          <cell r="D234">
            <v>0</v>
          </cell>
          <cell r="E234">
            <v>0</v>
          </cell>
          <cell r="F234">
            <v>0</v>
          </cell>
          <cell r="G234">
            <v>0</v>
          </cell>
          <cell r="H234">
            <v>0</v>
          </cell>
          <cell r="I234">
            <v>27593138.559808537</v>
          </cell>
          <cell r="J234">
            <v>438349382.49016929</v>
          </cell>
          <cell r="K234">
            <v>0</v>
          </cell>
        </row>
        <row r="235">
          <cell r="A235">
            <v>2034</v>
          </cell>
          <cell r="B235">
            <v>420282331.36892998</v>
          </cell>
          <cell r="C235">
            <v>0</v>
          </cell>
          <cell r="D235">
            <v>0</v>
          </cell>
          <cell r="E235">
            <v>0</v>
          </cell>
          <cell r="F235">
            <v>0</v>
          </cell>
          <cell r="G235">
            <v>0</v>
          </cell>
          <cell r="H235">
            <v>0</v>
          </cell>
          <cell r="I235">
            <v>28279535.041395817</v>
          </cell>
          <cell r="J235">
            <v>448561866.41032583</v>
          </cell>
          <cell r="K235">
            <v>0</v>
          </cell>
        </row>
        <row r="236">
          <cell r="A236">
            <v>2035</v>
          </cell>
          <cell r="B236">
            <v>0</v>
          </cell>
          <cell r="C236">
            <v>0</v>
          </cell>
          <cell r="D236">
            <v>0</v>
          </cell>
          <cell r="E236">
            <v>0</v>
          </cell>
          <cell r="F236">
            <v>1051468291.4398338</v>
          </cell>
          <cell r="G236">
            <v>0</v>
          </cell>
          <cell r="H236">
            <v>0</v>
          </cell>
          <cell r="I236">
            <v>28965931.522983093</v>
          </cell>
          <cell r="J236">
            <v>1080434222.962817</v>
          </cell>
          <cell r="K236">
            <v>0</v>
          </cell>
        </row>
        <row r="237">
          <cell r="A237" t="str">
            <v xml:space="preserve">     </v>
          </cell>
          <cell r="B237">
            <v>0</v>
          </cell>
          <cell r="C237">
            <v>0</v>
          </cell>
          <cell r="D237">
            <v>0</v>
          </cell>
          <cell r="E237">
            <v>0</v>
          </cell>
          <cell r="F237">
            <v>0</v>
          </cell>
          <cell r="G237">
            <v>0</v>
          </cell>
          <cell r="H237">
            <v>0</v>
          </cell>
          <cell r="I237" t="e">
            <v>#N/A</v>
          </cell>
          <cell r="J237" t="e">
            <v>#N/A</v>
          </cell>
          <cell r="K237">
            <v>0</v>
          </cell>
        </row>
        <row r="242">
          <cell r="A242" t="str">
            <v>AÑO</v>
          </cell>
          <cell r="B242" t="str">
            <v>REDES DE ALCANTARILLADO</v>
          </cell>
          <cell r="C242" t="str">
            <v>SISTEMA DE BOMBEO LOCAL</v>
          </cell>
          <cell r="D242" t="str">
            <v xml:space="preserve">SISTEMA DE BOMBEO TOTAL </v>
          </cell>
          <cell r="E242" t="str">
            <v>TUBERÍA DE IMPULSIÓN</v>
          </cell>
          <cell r="F242" t="str">
            <v>PLANTA DE TRATAMIENTO</v>
          </cell>
          <cell r="G242" t="str">
            <v>EMISARIO FINAL</v>
          </cell>
          <cell r="H242" t="str">
            <v xml:space="preserve">COSTO ESTUDIOS OPTIMIZACIÓN DE REDES </v>
          </cell>
          <cell r="I242" t="str">
            <v>TOTAL OPTIMIZACIÓN</v>
          </cell>
        </row>
        <row r="243">
          <cell r="A243">
            <v>2002</v>
          </cell>
          <cell r="B243">
            <v>355227594.29683936</v>
          </cell>
          <cell r="D243">
            <v>30000000</v>
          </cell>
          <cell r="F243">
            <v>40524158.604605824</v>
          </cell>
          <cell r="H243">
            <v>89844171.44126001</v>
          </cell>
          <cell r="I243">
            <v>515595924.34270513</v>
          </cell>
        </row>
        <row r="244">
          <cell r="A244">
            <v>2003</v>
          </cell>
          <cell r="B244">
            <v>0</v>
          </cell>
          <cell r="F244">
            <v>0</v>
          </cell>
          <cell r="H244">
            <v>0</v>
          </cell>
          <cell r="I244">
            <v>0</v>
          </cell>
        </row>
        <row r="245">
          <cell r="A245">
            <v>2004</v>
          </cell>
          <cell r="B245">
            <v>0</v>
          </cell>
          <cell r="F245">
            <v>0</v>
          </cell>
          <cell r="H245">
            <v>0</v>
          </cell>
          <cell r="I245">
            <v>0</v>
          </cell>
        </row>
        <row r="246">
          <cell r="A246">
            <v>2005</v>
          </cell>
          <cell r="B246">
            <v>0</v>
          </cell>
          <cell r="F246">
            <v>0</v>
          </cell>
          <cell r="H246">
            <v>0</v>
          </cell>
          <cell r="I246">
            <v>0</v>
          </cell>
        </row>
        <row r="247">
          <cell r="A247">
            <v>2006</v>
          </cell>
          <cell r="B247">
            <v>0</v>
          </cell>
          <cell r="F247">
            <v>0</v>
          </cell>
          <cell r="H247">
            <v>0</v>
          </cell>
          <cell r="I247">
            <v>0</v>
          </cell>
        </row>
        <row r="248">
          <cell r="A248">
            <v>2007</v>
          </cell>
          <cell r="B248">
            <v>0</v>
          </cell>
          <cell r="F248">
            <v>0</v>
          </cell>
          <cell r="H248">
            <v>0</v>
          </cell>
          <cell r="I248">
            <v>0</v>
          </cell>
        </row>
        <row r="249">
          <cell r="A249">
            <v>2008</v>
          </cell>
          <cell r="B249">
            <v>0</v>
          </cell>
          <cell r="F249">
            <v>0</v>
          </cell>
          <cell r="H249">
            <v>0</v>
          </cell>
          <cell r="I249">
            <v>0</v>
          </cell>
        </row>
        <row r="250">
          <cell r="A250">
            <v>2009</v>
          </cell>
          <cell r="B250">
            <v>0</v>
          </cell>
          <cell r="F250">
            <v>0</v>
          </cell>
          <cell r="H250">
            <v>0</v>
          </cell>
          <cell r="I250">
            <v>0</v>
          </cell>
        </row>
        <row r="251">
          <cell r="A251">
            <v>2010</v>
          </cell>
          <cell r="B251">
            <v>0</v>
          </cell>
          <cell r="F251">
            <v>0</v>
          </cell>
          <cell r="H251">
            <v>0</v>
          </cell>
          <cell r="I251">
            <v>0</v>
          </cell>
        </row>
        <row r="252">
          <cell r="A252">
            <v>2011</v>
          </cell>
          <cell r="B252">
            <v>0</v>
          </cell>
          <cell r="F252">
            <v>0</v>
          </cell>
          <cell r="H252">
            <v>0</v>
          </cell>
          <cell r="I252">
            <v>0</v>
          </cell>
        </row>
        <row r="253">
          <cell r="A253">
            <v>2012</v>
          </cell>
          <cell r="B253">
            <v>0</v>
          </cell>
          <cell r="F253">
            <v>0</v>
          </cell>
          <cell r="H253">
            <v>0</v>
          </cell>
          <cell r="I253">
            <v>0</v>
          </cell>
        </row>
        <row r="254">
          <cell r="A254">
            <v>2013</v>
          </cell>
          <cell r="B254">
            <v>0</v>
          </cell>
          <cell r="F254">
            <v>0</v>
          </cell>
          <cell r="H254">
            <v>0</v>
          </cell>
          <cell r="I254">
            <v>0</v>
          </cell>
        </row>
        <row r="255">
          <cell r="A255">
            <v>2014</v>
          </cell>
          <cell r="B255">
            <v>0</v>
          </cell>
          <cell r="F255">
            <v>0</v>
          </cell>
          <cell r="H255">
            <v>0</v>
          </cell>
          <cell r="I255">
            <v>0</v>
          </cell>
        </row>
        <row r="256">
          <cell r="A256">
            <v>2015</v>
          </cell>
          <cell r="B256">
            <v>0</v>
          </cell>
          <cell r="F256">
            <v>0</v>
          </cell>
          <cell r="H256">
            <v>0</v>
          </cell>
          <cell r="I256">
            <v>0</v>
          </cell>
        </row>
        <row r="257">
          <cell r="A257">
            <v>2016</v>
          </cell>
          <cell r="B257">
            <v>0</v>
          </cell>
          <cell r="F257">
            <v>0</v>
          </cell>
          <cell r="H257">
            <v>0</v>
          </cell>
          <cell r="I257">
            <v>0</v>
          </cell>
        </row>
        <row r="258">
          <cell r="A258">
            <v>2017</v>
          </cell>
          <cell r="B258">
            <v>0</v>
          </cell>
          <cell r="F258">
            <v>0</v>
          </cell>
          <cell r="H258">
            <v>0</v>
          </cell>
          <cell r="I258">
            <v>0</v>
          </cell>
        </row>
        <row r="259">
          <cell r="A259">
            <v>2018</v>
          </cell>
          <cell r="B259">
            <v>0</v>
          </cell>
          <cell r="F259">
            <v>0</v>
          </cell>
          <cell r="H259">
            <v>0</v>
          </cell>
          <cell r="I259">
            <v>0</v>
          </cell>
        </row>
        <row r="260">
          <cell r="A260">
            <v>2019</v>
          </cell>
          <cell r="B260">
            <v>0</v>
          </cell>
          <cell r="F260">
            <v>0</v>
          </cell>
          <cell r="H260">
            <v>0</v>
          </cell>
          <cell r="I260">
            <v>0</v>
          </cell>
        </row>
        <row r="261">
          <cell r="A261">
            <v>2020</v>
          </cell>
          <cell r="B261">
            <v>0</v>
          </cell>
          <cell r="F261">
            <v>0</v>
          </cell>
          <cell r="H261">
            <v>0</v>
          </cell>
          <cell r="I261">
            <v>0</v>
          </cell>
        </row>
        <row r="262">
          <cell r="A262">
            <v>2021</v>
          </cell>
          <cell r="B262">
            <v>0</v>
          </cell>
          <cell r="F262">
            <v>0</v>
          </cell>
          <cell r="H262">
            <v>0</v>
          </cell>
          <cell r="I262">
            <v>0</v>
          </cell>
        </row>
        <row r="263">
          <cell r="A263">
            <v>2022</v>
          </cell>
          <cell r="B263">
            <v>0</v>
          </cell>
          <cell r="F263">
            <v>0</v>
          </cell>
          <cell r="H263">
            <v>0</v>
          </cell>
          <cell r="I263">
            <v>0</v>
          </cell>
        </row>
        <row r="264">
          <cell r="A264">
            <v>2023</v>
          </cell>
          <cell r="B264">
            <v>0</v>
          </cell>
          <cell r="F264">
            <v>0</v>
          </cell>
          <cell r="H264">
            <v>0</v>
          </cell>
          <cell r="I264">
            <v>0</v>
          </cell>
        </row>
        <row r="265">
          <cell r="A265">
            <v>2024</v>
          </cell>
          <cell r="B265">
            <v>0</v>
          </cell>
          <cell r="F265">
            <v>0</v>
          </cell>
          <cell r="H265">
            <v>0</v>
          </cell>
          <cell r="I265">
            <v>0</v>
          </cell>
        </row>
        <row r="266">
          <cell r="A266">
            <v>2025</v>
          </cell>
          <cell r="B266">
            <v>0</v>
          </cell>
          <cell r="F266">
            <v>0</v>
          </cell>
          <cell r="H266">
            <v>0</v>
          </cell>
          <cell r="I266">
            <v>0</v>
          </cell>
        </row>
        <row r="267">
          <cell r="A267">
            <v>2026</v>
          </cell>
          <cell r="B267">
            <v>0</v>
          </cell>
          <cell r="F267">
            <v>0</v>
          </cell>
          <cell r="H267">
            <v>0</v>
          </cell>
          <cell r="I267">
            <v>0</v>
          </cell>
        </row>
        <row r="268">
          <cell r="A268">
            <v>2027</v>
          </cell>
          <cell r="B268">
            <v>0</v>
          </cell>
          <cell r="F268">
            <v>0</v>
          </cell>
          <cell r="H268">
            <v>0</v>
          </cell>
          <cell r="I268">
            <v>0</v>
          </cell>
        </row>
        <row r="269">
          <cell r="A269">
            <v>2028</v>
          </cell>
          <cell r="B269">
            <v>0</v>
          </cell>
          <cell r="F269">
            <v>0</v>
          </cell>
          <cell r="H269">
            <v>0</v>
          </cell>
          <cell r="I269">
            <v>0</v>
          </cell>
        </row>
        <row r="270">
          <cell r="A270">
            <v>2029</v>
          </cell>
          <cell r="B270">
            <v>0</v>
          </cell>
          <cell r="F270">
            <v>0</v>
          </cell>
          <cell r="H270">
            <v>0</v>
          </cell>
          <cell r="I270">
            <v>0</v>
          </cell>
        </row>
        <row r="271">
          <cell r="A271">
            <v>2030</v>
          </cell>
          <cell r="B271">
            <v>0</v>
          </cell>
          <cell r="F271">
            <v>0</v>
          </cell>
          <cell r="H271">
            <v>0</v>
          </cell>
          <cell r="I271">
            <v>0</v>
          </cell>
        </row>
        <row r="272">
          <cell r="A272">
            <v>2031</v>
          </cell>
          <cell r="B272">
            <v>0</v>
          </cell>
          <cell r="F272">
            <v>0</v>
          </cell>
          <cell r="H272">
            <v>0</v>
          </cell>
          <cell r="I272">
            <v>0</v>
          </cell>
        </row>
        <row r="273">
          <cell r="A273">
            <v>2032</v>
          </cell>
          <cell r="B273">
            <v>0</v>
          </cell>
          <cell r="F273">
            <v>0</v>
          </cell>
          <cell r="H273">
            <v>0</v>
          </cell>
          <cell r="I273">
            <v>0</v>
          </cell>
        </row>
        <row r="274">
          <cell r="A274">
            <v>2033</v>
          </cell>
          <cell r="B274">
            <v>0</v>
          </cell>
          <cell r="F274">
            <v>0</v>
          </cell>
          <cell r="H274">
            <v>0</v>
          </cell>
          <cell r="I274">
            <v>0</v>
          </cell>
        </row>
        <row r="275">
          <cell r="A275">
            <v>2034</v>
          </cell>
          <cell r="B275">
            <v>0</v>
          </cell>
          <cell r="F275">
            <v>0</v>
          </cell>
          <cell r="H275">
            <v>0</v>
          </cell>
          <cell r="I275">
            <v>0</v>
          </cell>
        </row>
        <row r="276">
          <cell r="A276">
            <v>2035</v>
          </cell>
          <cell r="B276">
            <v>0</v>
          </cell>
          <cell r="F276">
            <v>0</v>
          </cell>
          <cell r="H276">
            <v>0</v>
          </cell>
          <cell r="I276">
            <v>0</v>
          </cell>
        </row>
        <row r="277">
          <cell r="A277" t="str">
            <v xml:space="preserve">     </v>
          </cell>
          <cell r="B277">
            <v>0</v>
          </cell>
          <cell r="F277">
            <v>0</v>
          </cell>
          <cell r="H277">
            <v>0</v>
          </cell>
          <cell r="I277">
            <v>0</v>
          </cell>
        </row>
        <row r="324">
          <cell r="B324" t="str">
            <v>Año</v>
          </cell>
          <cell r="C324" t="str">
            <v>USUARIOS POTENCIALES DE ALCANTARILLADO</v>
          </cell>
          <cell r="D324" t="str">
            <v>USUARIOS DE ALCANTARILLADO (MODELO DE DEMANDA)*</v>
          </cell>
          <cell r="E324" t="str">
            <v>KILOMETROS DE RED  REQUERIDOS POR AMPLIACIÓN</v>
          </cell>
          <cell r="F324" t="str">
            <v>KILOMETROS DE RED A REHABILITAR EN EL PRIMER AÑO</v>
          </cell>
          <cell r="G324" t="str">
            <v>KILOMETROS DE RED  POR AMPLIACIÓN</v>
          </cell>
          <cell r="H324" t="str">
            <v>COSTO DE AMPLIACIÓN CONEXIONES DOMICILIARIAS ($)</v>
          </cell>
          <cell r="I324" t="str">
            <v>COSTO  REHABILITACIÓN TIPO 2</v>
          </cell>
          <cell r="J324" t="str">
            <v>COSTO  REHABILITACIÓN TIPO 3</v>
          </cell>
          <cell r="K324" t="str">
            <v>COSTO  REHABILITACIÓN TIPO 4</v>
          </cell>
          <cell r="L324" t="str">
            <v>COSTO TOTAL REHABILITACIÓN  DE REDES</v>
          </cell>
          <cell r="M324" t="str">
            <v>COSTO AMPLIACIÓN DE REDES DE 8" Y/O 4"($)</v>
          </cell>
          <cell r="N324" t="str">
            <v>COSTO AMPLIACIÓN DE REDES DE 10" Y/O 6" ($)</v>
          </cell>
          <cell r="O324" t="str">
            <v>COSTO AMPLIACIÓN DE REDES DE 12" Y/O 8" ($)</v>
          </cell>
          <cell r="P324" t="str">
            <v>COSTO AMPLIACIÓN DE REDES DE DIAMETRO MAYOR A 20" Y/O 10" ($)</v>
          </cell>
          <cell r="Q324" t="str">
            <v>COSTO TOTAL DE AMPLIACIÓN DE REDES ($)</v>
          </cell>
          <cell r="R324" t="str">
            <v>COSTO OPTIMIZACIÓN DE REDES Y ESTUDIOS ASOCIADOS</v>
          </cell>
          <cell r="S324" t="str">
            <v>CAUDAL DE DISEÑO (m3/día)</v>
          </cell>
          <cell r="T324" t="str">
            <v>CARGA ORGÁNICA TOTAL (kg/día)</v>
          </cell>
          <cell r="U324" t="str">
            <v>AREA DE LA LAGUNA (Ha)</v>
          </cell>
          <cell r="V324" t="str">
            <v>VOLUMEN DE DISEÑO DE LA LAGUNA (m3)</v>
          </cell>
          <cell r="W324" t="str">
            <v>TIEMPO DE RETENCIÓN (Dias)</v>
          </cell>
          <cell r="X324" t="str">
            <v>TIEMPO DE RETENCIÓN LAGUNA ACTUAL (Dias)</v>
          </cell>
          <cell r="Y324" t="str">
            <v>VOLUMEN ADICIONAL  REQUERIDO</v>
          </cell>
          <cell r="Z324" t="str">
            <v>AÑO DE REFERENCIA DEL CAUDAL DE DISEÑO</v>
          </cell>
          <cell r="AB324" t="str">
            <v>COSTO CONSTRUCCIÓN LAGUNAS ($)</v>
          </cell>
          <cell r="AC324" t="str">
            <v>COSTO REHABILITACIÓN LAGUNAS ($)</v>
          </cell>
          <cell r="AD324" t="str">
            <v>COSTO AMPLIACIÓN LAGUNAS ($)</v>
          </cell>
          <cell r="AE324" t="str">
            <v>Costo tubería de impulsión estación menor ($)</v>
          </cell>
          <cell r="AF324" t="str">
            <v>Potencia Requerida estación menor (kW)</v>
          </cell>
          <cell r="AG324" t="str">
            <v>Costo sistema de bombeo menor inversión ($)</v>
          </cell>
          <cell r="AH324" t="str">
            <v>Costo sistema de bombeo menor de respaldo inversión ($)</v>
          </cell>
          <cell r="AI324" t="str">
            <v>Costo estación de bombeo interna Ampliación ($)</v>
          </cell>
          <cell r="AJ324" t="str">
            <v>Potencia total Requerida (kW)</v>
          </cell>
          <cell r="AK324" t="str">
            <v>Costo sistema de bombeo inversión ($)</v>
          </cell>
          <cell r="AL324" t="str">
            <v>Costo sistema de bombeo de respaldo inversión ($)</v>
          </cell>
          <cell r="AM324" t="str">
            <v>Costo total estación de bombeo externa a construir ($)</v>
          </cell>
          <cell r="AN324" t="str">
            <v>Capacidad a ampliar en la estación de  bombeo externa (kW)</v>
          </cell>
          <cell r="AO324" t="str">
            <v>Costo de ampliación de la estación de  bombeo externa ($)</v>
          </cell>
          <cell r="AP324" t="str">
            <v>Costo de ampliación de la estación de  bombeo (respaldo) externa ($)</v>
          </cell>
          <cell r="AQ324" t="str">
            <v>Costo total estación de  bombeo externa de ampliación($)</v>
          </cell>
          <cell r="AS324" t="str">
            <v>Diametro Tramo  (m)</v>
          </cell>
          <cell r="AT324" t="str">
            <v>Diametro Tramo  (")</v>
          </cell>
          <cell r="AU324" t="str">
            <v>Diametro diseño (")</v>
          </cell>
          <cell r="AV324" t="str">
            <v>Costo  tubería de impulsión Ampliación  ($)</v>
          </cell>
          <cell r="AX324" t="str">
            <v xml:space="preserve">Caudal medio Diario de Aguas Residuales (L/S*Ha) ACTUAL </v>
          </cell>
          <cell r="AY324" t="str">
            <v>CAUDAL DE DISEÑO (lps)</v>
          </cell>
          <cell r="AZ324" t="str">
            <v>Deficit (lps)</v>
          </cell>
          <cell r="BA324" t="str">
            <v>Inversiones en Reposición de la tubería de impulsión ($)</v>
          </cell>
          <cell r="BC324" t="str">
            <v>CAUDAL DE DISEÑO (lps)</v>
          </cell>
          <cell r="BD324" t="str">
            <v>Inversiones en reposición del Emisario final ($)</v>
          </cell>
          <cell r="BE324" t="str">
            <v>Inversiones en ampliación del Emisario final ($)</v>
          </cell>
          <cell r="BG324" t="str">
            <v>Metas de cobertura</v>
          </cell>
          <cell r="BH324" t="str">
            <v>Total usuarios potenciales</v>
          </cell>
          <cell r="BI324" t="str">
            <v>Total usuarios para cumplir las  metas de cobertura</v>
          </cell>
          <cell r="BJ324" t="str">
            <v>Total usuarios Alc. No Conv. para cumplir las  metas de cobertura</v>
          </cell>
          <cell r="BK324" t="str">
            <v>Numero de nuevos usuarios para cumplir metas de cobertura</v>
          </cell>
          <cell r="BL324" t="str">
            <v>Costo Total Alcantarillado no Convencional ($)</v>
          </cell>
          <cell r="BM324" t="str">
            <v>Costo Total Conexiones domiciliarias Alc. no Convencional ($)</v>
          </cell>
          <cell r="BO324" t="str">
            <v>Costo estudios  Alc. no Convencional ($)</v>
          </cell>
          <cell r="BP324" t="str">
            <v>Costo revisión estudios Plan maestro  Alc. ($)</v>
          </cell>
        </row>
        <row r="326">
          <cell r="B326">
            <v>2002</v>
          </cell>
          <cell r="C326">
            <v>6233.7484224385325</v>
          </cell>
          <cell r="D326">
            <v>1932.4620109559451</v>
          </cell>
          <cell r="E326">
            <v>10.239731163426649</v>
          </cell>
          <cell r="F326">
            <v>19.98</v>
          </cell>
          <cell r="G326">
            <v>10.239731163426649</v>
          </cell>
          <cell r="H326">
            <v>85525001.60577473</v>
          </cell>
          <cell r="I326">
            <v>0</v>
          </cell>
          <cell r="J326">
            <v>355227594.29683936</v>
          </cell>
          <cell r="K326">
            <v>0</v>
          </cell>
          <cell r="L326">
            <v>355227594.29683936</v>
          </cell>
          <cell r="M326">
            <v>748197867.13552713</v>
          </cell>
          <cell r="N326">
            <v>102694186.02209722</v>
          </cell>
          <cell r="O326">
            <v>171574432.74423555</v>
          </cell>
          <cell r="P326">
            <v>338783994.23896664</v>
          </cell>
          <cell r="Q326">
            <v>1361250480.1408265</v>
          </cell>
          <cell r="R326">
            <v>49850000</v>
          </cell>
          <cell r="S326">
            <v>5226.7003232273582</v>
          </cell>
          <cell r="T326">
            <v>1045.3400646454716</v>
          </cell>
          <cell r="U326">
            <v>3.6752201879017745</v>
          </cell>
          <cell r="V326">
            <v>66153.963382231945</v>
          </cell>
          <cell r="W326">
            <v>12.656926797246243</v>
          </cell>
          <cell r="X326">
            <v>16.53050579847481</v>
          </cell>
          <cell r="Y326">
            <v>0</v>
          </cell>
          <cell r="Z326">
            <v>2012</v>
          </cell>
          <cell r="AB326">
            <v>0</v>
          </cell>
          <cell r="AC326">
            <v>40524158.604605824</v>
          </cell>
          <cell r="AD326">
            <v>0</v>
          </cell>
          <cell r="AE326">
            <v>48352357.550671719</v>
          </cell>
          <cell r="AF326">
            <v>2.2059632788077432</v>
          </cell>
          <cell r="AG326">
            <v>18325904.236688804</v>
          </cell>
          <cell r="AH326">
            <v>18325904.236688804</v>
          </cell>
          <cell r="AI326">
            <v>36651808.473377608</v>
          </cell>
          <cell r="AJ326">
            <v>74.426672653676789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S326">
            <v>0.28891801803006462</v>
          </cell>
          <cell r="AT326">
            <v>11.374702369843643</v>
          </cell>
          <cell r="AU326">
            <v>14</v>
          </cell>
          <cell r="AV326">
            <v>85747345.445114657</v>
          </cell>
          <cell r="AX326">
            <v>4.4165042146442461</v>
          </cell>
          <cell r="AY326">
            <v>1974.6190343674423</v>
          </cell>
          <cell r="AZ326">
            <v>-1974.6190343674423</v>
          </cell>
          <cell r="BA326">
            <v>0</v>
          </cell>
          <cell r="BC326">
            <v>-1796.6190343674423</v>
          </cell>
          <cell r="BE326">
            <v>0</v>
          </cell>
          <cell r="BG326">
            <v>0.31</v>
          </cell>
          <cell r="BH326">
            <v>6233.7484224385325</v>
          </cell>
          <cell r="BI326">
            <v>1932.4620109559451</v>
          </cell>
          <cell r="BJ326">
            <v>623.37484224385321</v>
          </cell>
          <cell r="BK326">
            <v>623</v>
          </cell>
          <cell r="BL326">
            <v>398894425.84998</v>
          </cell>
          <cell r="BM326">
            <v>77670578.125</v>
          </cell>
          <cell r="BO326">
            <v>0</v>
          </cell>
          <cell r="BP326">
            <v>39994171.441260017</v>
          </cell>
        </row>
        <row r="327">
          <cell r="B327">
            <v>2003</v>
          </cell>
          <cell r="C327">
            <v>6378.3189150838734</v>
          </cell>
          <cell r="D327">
            <v>2615.1107551843884</v>
          </cell>
          <cell r="E327">
            <v>10.699091703266408</v>
          </cell>
          <cell r="F327">
            <v>0</v>
          </cell>
          <cell r="G327">
            <v>10.699091703266408</v>
          </cell>
          <cell r="H327">
            <v>93761759.384822056</v>
          </cell>
          <cell r="I327">
            <v>0</v>
          </cell>
          <cell r="J327">
            <v>0</v>
          </cell>
          <cell r="K327">
            <v>0</v>
          </cell>
          <cell r="L327">
            <v>0</v>
          </cell>
          <cell r="M327">
            <v>781762476.46647346</v>
          </cell>
          <cell r="N327">
            <v>107301109.38528138</v>
          </cell>
          <cell r="O327">
            <v>179271365.68028715</v>
          </cell>
          <cell r="P327">
            <v>353982049.34401917</v>
          </cell>
          <cell r="Q327">
            <v>1422317000.8760612</v>
          </cell>
          <cell r="R327">
            <v>0</v>
          </cell>
          <cell r="S327">
            <v>5347.9157765040154</v>
          </cell>
          <cell r="T327">
            <v>1069.5831553008031</v>
          </cell>
          <cell r="U327">
            <v>3.7604543611694234</v>
          </cell>
          <cell r="V327">
            <v>67688.178501049624</v>
          </cell>
          <cell r="W327">
            <v>12.656926797246243</v>
          </cell>
          <cell r="X327">
            <v>16.155826608114708</v>
          </cell>
          <cell r="Y327">
            <v>0</v>
          </cell>
          <cell r="Z327">
            <v>2013</v>
          </cell>
          <cell r="AB327">
            <v>0</v>
          </cell>
          <cell r="AC327">
            <v>0</v>
          </cell>
          <cell r="AD327">
            <v>0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X327">
            <v>4.4090883780618118</v>
          </cell>
          <cell r="AY327">
            <v>1971.3034138314358</v>
          </cell>
          <cell r="AZ327">
            <v>-1971.3034138314358</v>
          </cell>
          <cell r="BA327">
            <v>0</v>
          </cell>
          <cell r="BC327">
            <v>-1793.3034138314358</v>
          </cell>
          <cell r="BE327">
            <v>0</v>
          </cell>
          <cell r="BG327">
            <v>0.41000000000000003</v>
          </cell>
          <cell r="BH327">
            <v>6378.3189150838734</v>
          </cell>
          <cell r="BI327">
            <v>2615.1107551843884</v>
          </cell>
          <cell r="BJ327">
            <v>1306.0235864722965</v>
          </cell>
          <cell r="BK327">
            <v>683</v>
          </cell>
          <cell r="BL327">
            <v>437311224.48721725</v>
          </cell>
          <cell r="BM327">
            <v>85150890.625</v>
          </cell>
        </row>
        <row r="328">
          <cell r="B328">
            <v>2004</v>
          </cell>
          <cell r="C328">
            <v>6526.2422262787231</v>
          </cell>
          <cell r="D328">
            <v>3328.3835354021489</v>
          </cell>
          <cell r="E328">
            <v>11.174251404675095</v>
          </cell>
          <cell r="F328">
            <v>0</v>
          </cell>
          <cell r="G328">
            <v>11.174251404675095</v>
          </cell>
          <cell r="H328">
            <v>97880138.274345711</v>
          </cell>
          <cell r="I328">
            <v>0</v>
          </cell>
          <cell r="J328">
            <v>0</v>
          </cell>
          <cell r="K328">
            <v>0</v>
          </cell>
          <cell r="L328">
            <v>0</v>
          </cell>
          <cell r="M328">
            <v>816481500.77177215</v>
          </cell>
          <cell r="N328">
            <v>112066482.41977604</v>
          </cell>
          <cell r="O328">
            <v>187233025.50621116</v>
          </cell>
          <cell r="P328">
            <v>369702823.54945838</v>
          </cell>
          <cell r="Q328">
            <v>1485483832.2472177</v>
          </cell>
          <cell r="R328">
            <v>0</v>
          </cell>
          <cell r="S328">
            <v>5471.9424080010449</v>
          </cell>
          <cell r="T328">
            <v>1094.3884816002089</v>
          </cell>
          <cell r="U328">
            <v>3.8476652498231418</v>
          </cell>
          <cell r="V328">
            <v>69257.974496816561</v>
          </cell>
          <cell r="W328">
            <v>12.656926797246243</v>
          </cell>
          <cell r="X328">
            <v>15.789639867858694</v>
          </cell>
          <cell r="Y328">
            <v>0</v>
          </cell>
          <cell r="Z328">
            <v>2014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X328">
            <v>4.4016849935522258</v>
          </cell>
          <cell r="AY328">
            <v>1967.9933606172001</v>
          </cell>
          <cell r="AZ328">
            <v>-1967.9933606172001</v>
          </cell>
          <cell r="BA328">
            <v>0</v>
          </cell>
          <cell r="BC328">
            <v>-1789.9933606172001</v>
          </cell>
          <cell r="BE328">
            <v>0</v>
          </cell>
          <cell r="BG328">
            <v>0.51</v>
          </cell>
          <cell r="BH328">
            <v>6526.2422262787231</v>
          </cell>
          <cell r="BI328">
            <v>3328.3835354021489</v>
          </cell>
          <cell r="BJ328">
            <v>2019.2963666900571</v>
          </cell>
          <cell r="BK328">
            <v>713</v>
          </cell>
          <cell r="BL328">
            <v>456519623.8058359</v>
          </cell>
          <cell r="BM328">
            <v>88891046.875</v>
          </cell>
        </row>
        <row r="329">
          <cell r="B329">
            <v>2005</v>
          </cell>
          <cell r="C329">
            <v>6677.5961131920576</v>
          </cell>
          <cell r="D329">
            <v>4073.3336290471552</v>
          </cell>
          <cell r="E329">
            <v>5.5164818932632986</v>
          </cell>
          <cell r="F329">
            <v>0</v>
          </cell>
          <cell r="G329">
            <v>5.5164818932632986</v>
          </cell>
          <cell r="H329">
            <v>102273075.75650428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>
            <v>403078940.33129525</v>
          </cell>
          <cell r="N329">
            <v>55324754.985533595</v>
          </cell>
          <cell r="O329">
            <v>92432822.353879288</v>
          </cell>
          <cell r="P329">
            <v>182514144.18201047</v>
          </cell>
          <cell r="Q329">
            <v>733350661.85271859</v>
          </cell>
          <cell r="R329">
            <v>0</v>
          </cell>
          <cell r="S329">
            <v>5598.845413390889</v>
          </cell>
          <cell r="T329">
            <v>1119.7690826781779</v>
          </cell>
          <cell r="U329">
            <v>3.9368986970214648</v>
          </cell>
          <cell r="V329">
            <v>70864.17654638637</v>
          </cell>
          <cell r="W329">
            <v>12.656926797246244</v>
          </cell>
          <cell r="X329">
            <v>15.431753088476976</v>
          </cell>
          <cell r="Y329">
            <v>0</v>
          </cell>
          <cell r="Z329">
            <v>2015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X329">
            <v>4.3942940402069759</v>
          </cell>
          <cell r="AY329">
            <v>1964.6888653765388</v>
          </cell>
          <cell r="AZ329">
            <v>-1964.6888653765388</v>
          </cell>
          <cell r="BA329">
            <v>0</v>
          </cell>
          <cell r="BC329">
            <v>-1786.6888653765388</v>
          </cell>
          <cell r="BE329">
            <v>0</v>
          </cell>
          <cell r="BG329">
            <v>0.61</v>
          </cell>
          <cell r="BH329">
            <v>6677.5961131920576</v>
          </cell>
          <cell r="BI329">
            <v>4073.3336290471552</v>
          </cell>
          <cell r="BJ329">
            <v>2764.2464603350636</v>
          </cell>
          <cell r="BK329">
            <v>745</v>
          </cell>
          <cell r="BL329">
            <v>477008583.07902908</v>
          </cell>
          <cell r="BM329">
            <v>92880546.875</v>
          </cell>
        </row>
        <row r="330">
          <cell r="B330">
            <v>2006</v>
          </cell>
          <cell r="C330">
            <v>6832.4601363046795</v>
          </cell>
          <cell r="D330">
            <v>4441.0990885980418</v>
          </cell>
          <cell r="E330">
            <v>1.544941758030318</v>
          </cell>
          <cell r="F330">
            <v>0</v>
          </cell>
          <cell r="G330">
            <v>1.544941758030318</v>
          </cell>
          <cell r="H330">
            <v>50518781.044823594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  <cell r="M330">
            <v>112885983.9929699</v>
          </cell>
          <cell r="N330">
            <v>15494209.150641233</v>
          </cell>
          <cell r="O330">
            <v>25886666.507778637</v>
          </cell>
          <cell r="P330">
            <v>51114773.55201675</v>
          </cell>
          <cell r="Q330">
            <v>205381633.20340651</v>
          </cell>
          <cell r="R330">
            <v>0</v>
          </cell>
          <cell r="S330">
            <v>5728.691500336824</v>
          </cell>
          <cell r="T330">
            <v>1145.7383000673647</v>
          </cell>
          <cell r="U330">
            <v>4.0282016090983284</v>
          </cell>
          <cell r="V330">
            <v>72507.628963769908</v>
          </cell>
          <cell r="W330">
            <v>12.656926797246239</v>
          </cell>
          <cell r="X330">
            <v>15.081978143686046</v>
          </cell>
          <cell r="Y330">
            <v>0</v>
          </cell>
          <cell r="Z330">
            <v>2016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X330">
            <v>4.3869154971526561</v>
          </cell>
          <cell r="AY330">
            <v>1961.3899187769523</v>
          </cell>
          <cell r="AZ330">
            <v>-1961.3899187769523</v>
          </cell>
          <cell r="BA330">
            <v>0</v>
          </cell>
          <cell r="BC330">
            <v>-1783.3899187769523</v>
          </cell>
          <cell r="BE330">
            <v>0</v>
          </cell>
          <cell r="BG330">
            <v>0.65</v>
          </cell>
          <cell r="BH330">
            <v>6832.4601363046795</v>
          </cell>
          <cell r="BI330">
            <v>4441.0990885980418</v>
          </cell>
          <cell r="BJ330">
            <v>3132.0119198859502</v>
          </cell>
          <cell r="BK330">
            <v>368</v>
          </cell>
          <cell r="BL330">
            <v>235623031.64172176</v>
          </cell>
          <cell r="BM330">
            <v>45879250</v>
          </cell>
        </row>
        <row r="331">
          <cell r="B331">
            <v>2007</v>
          </cell>
          <cell r="C331">
            <v>6990.915701230866</v>
          </cell>
          <cell r="D331">
            <v>4544.095205800063</v>
          </cell>
          <cell r="E331">
            <v>1.5807714027209658</v>
          </cell>
          <cell r="F331">
            <v>0</v>
          </cell>
          <cell r="G331">
            <v>1.5807714027209658</v>
          </cell>
          <cell r="H331">
            <v>14139767.520697908</v>
          </cell>
          <cell r="I331">
            <v>0</v>
          </cell>
          <cell r="J331">
            <v>0</v>
          </cell>
          <cell r="K331">
            <v>0</v>
          </cell>
          <cell r="L331">
            <v>0</v>
          </cell>
          <cell r="M331">
            <v>115503988.63683355</v>
          </cell>
          <cell r="N331">
            <v>15853544.384959603</v>
          </cell>
          <cell r="O331">
            <v>26487019.277310554</v>
          </cell>
          <cell r="P331">
            <v>52300206.054758221</v>
          </cell>
          <cell r="Q331">
            <v>210144758.35386193</v>
          </cell>
          <cell r="R331">
            <v>0</v>
          </cell>
          <cell r="S331">
            <v>5861.5489235584182</v>
          </cell>
          <cell r="T331">
            <v>1172.3097847116837</v>
          </cell>
          <cell r="U331">
            <v>4.1216219802198006</v>
          </cell>
          <cell r="V331">
            <v>74189.195643956409</v>
          </cell>
          <cell r="W331">
            <v>12.656926797246243</v>
          </cell>
          <cell r="X331">
            <v>14.740131171258476</v>
          </cell>
          <cell r="Y331">
            <v>0</v>
          </cell>
          <cell r="Z331">
            <v>2017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X331">
            <v>4.3795493435509085</v>
          </cell>
          <cell r="AY331">
            <v>1958.0965115016111</v>
          </cell>
          <cell r="AZ331">
            <v>-1958.0965115016111</v>
          </cell>
          <cell r="BA331">
            <v>0</v>
          </cell>
          <cell r="BC331">
            <v>-1780.0965115016111</v>
          </cell>
          <cell r="BE331">
            <v>0</v>
          </cell>
          <cell r="BG331">
            <v>0.65</v>
          </cell>
          <cell r="BH331">
            <v>6990.915701230866</v>
          </cell>
          <cell r="BI331">
            <v>4544.095205800063</v>
          </cell>
          <cell r="BJ331">
            <v>3235.0080370879714</v>
          </cell>
          <cell r="BK331">
            <v>103</v>
          </cell>
          <cell r="BL331">
            <v>65948837.660590596</v>
          </cell>
          <cell r="BM331">
            <v>12841203.125</v>
          </cell>
        </row>
        <row r="332">
          <cell r="B332">
            <v>2008</v>
          </cell>
          <cell r="C332">
            <v>7153.046101509939</v>
          </cell>
          <cell r="D332">
            <v>4649.4799659814607</v>
          </cell>
          <cell r="E332">
            <v>1.6174319935828543</v>
          </cell>
          <cell r="F332">
            <v>0</v>
          </cell>
          <cell r="G332">
            <v>1.6174319935828543</v>
          </cell>
          <cell r="H332">
            <v>14414326.113332819</v>
          </cell>
          <cell r="I332">
            <v>0</v>
          </cell>
          <cell r="J332">
            <v>0</v>
          </cell>
          <cell r="K332">
            <v>0</v>
          </cell>
          <cell r="L332">
            <v>0</v>
          </cell>
          <cell r="M332">
            <v>118182708.95214446</v>
          </cell>
          <cell r="N332">
            <v>16221213.172114646</v>
          </cell>
          <cell r="O332">
            <v>27101295.177801292</v>
          </cell>
          <cell r="P332">
            <v>53513130.613531001</v>
          </cell>
          <cell r="Q332">
            <v>215018347.91559139</v>
          </cell>
          <cell r="R332">
            <v>0</v>
          </cell>
          <cell r="S332">
            <v>5997.4875207102295</v>
          </cell>
          <cell r="T332">
            <v>1199.497504142046</v>
          </cell>
          <cell r="U332">
            <v>4.2172089176126244</v>
          </cell>
          <cell r="V332">
            <v>75909.760517027244</v>
          </cell>
          <cell r="W332">
            <v>12.656926797246244</v>
          </cell>
          <cell r="X332">
            <v>14.406032476374108</v>
          </cell>
          <cell r="Y332">
            <v>0</v>
          </cell>
          <cell r="Z332">
            <v>2018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X332">
            <v>4.3721955585983681</v>
          </cell>
          <cell r="AY332">
            <v>1954.8086342493302</v>
          </cell>
          <cell r="AZ332">
            <v>-1954.8086342493302</v>
          </cell>
          <cell r="BA332">
            <v>0</v>
          </cell>
          <cell r="BC332">
            <v>-1776.8086342493302</v>
          </cell>
          <cell r="BE332">
            <v>0</v>
          </cell>
          <cell r="BG332">
            <v>0.65</v>
          </cell>
          <cell r="BH332">
            <v>7153.046101509939</v>
          </cell>
          <cell r="BI332">
            <v>4649.4799659814607</v>
          </cell>
          <cell r="BJ332">
            <v>3340.3927972693691</v>
          </cell>
          <cell r="BK332">
            <v>105</v>
          </cell>
          <cell r="BL332">
            <v>67229397.615165174</v>
          </cell>
          <cell r="BM332">
            <v>13090546.875</v>
          </cell>
        </row>
        <row r="333">
          <cell r="B333">
            <v>2009</v>
          </cell>
          <cell r="C333">
            <v>7318.9365623902322</v>
          </cell>
          <cell r="D333">
            <v>4757.308765553651</v>
          </cell>
          <cell r="E333">
            <v>1.6549428015729473</v>
          </cell>
          <cell r="F333">
            <v>0</v>
          </cell>
          <cell r="G333">
            <v>1.6549428015729473</v>
          </cell>
          <cell r="H333">
            <v>14826164.002285184</v>
          </cell>
          <cell r="I333">
            <v>0</v>
          </cell>
          <cell r="J333">
            <v>0</v>
          </cell>
          <cell r="K333">
            <v>0</v>
          </cell>
          <cell r="L333">
            <v>0</v>
          </cell>
          <cell r="M333">
            <v>120923553.03142652</v>
          </cell>
          <cell r="N333">
            <v>16597408.780387303</v>
          </cell>
          <cell r="O333">
            <v>27729817.108695854</v>
          </cell>
          <cell r="P333">
            <v>54754184.812629916</v>
          </cell>
          <cell r="Q333">
            <v>220004963.7331396</v>
          </cell>
          <cell r="R333">
            <v>0</v>
          </cell>
          <cell r="S333">
            <v>6136.5787490925559</v>
          </cell>
          <cell r="T333">
            <v>1227.315749818511</v>
          </cell>
          <cell r="U333">
            <v>4.3150126673778546</v>
          </cell>
          <cell r="V333">
            <v>77670.228012801381</v>
          </cell>
          <cell r="W333">
            <v>12.656926797246239</v>
          </cell>
          <cell r="X333">
            <v>14.079506437161971</v>
          </cell>
          <cell r="Y333">
            <v>0</v>
          </cell>
          <cell r="Z333">
            <v>2019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X333">
            <v>4.3648541215265997</v>
          </cell>
          <cell r="AY333">
            <v>1951.5262777345426</v>
          </cell>
          <cell r="AZ333">
            <v>-1951.5262777345426</v>
          </cell>
          <cell r="BA333">
            <v>0</v>
          </cell>
          <cell r="BC333">
            <v>-1773.5262777345426</v>
          </cell>
          <cell r="BE333">
            <v>0</v>
          </cell>
          <cell r="BG333">
            <v>0.65</v>
          </cell>
          <cell r="BH333">
            <v>7318.9365623902322</v>
          </cell>
          <cell r="BI333">
            <v>4757.308765553651</v>
          </cell>
          <cell r="BJ333">
            <v>3448.2215968415594</v>
          </cell>
          <cell r="BK333">
            <v>108</v>
          </cell>
          <cell r="BL333">
            <v>69150237.547027037</v>
          </cell>
          <cell r="BM333">
            <v>13464562.5</v>
          </cell>
        </row>
        <row r="334">
          <cell r="B334">
            <v>2010</v>
          </cell>
          <cell r="C334">
            <v>7488.6742856284836</v>
          </cell>
          <cell r="D334">
            <v>4867.6382856585142</v>
          </cell>
          <cell r="E334">
            <v>1.6933235445721448</v>
          </cell>
          <cell r="F334">
            <v>0</v>
          </cell>
          <cell r="G334">
            <v>1.6933235445721448</v>
          </cell>
          <cell r="H334">
            <v>15238001.891237551</v>
          </cell>
          <cell r="I334">
            <v>0</v>
          </cell>
          <cell r="J334">
            <v>0</v>
          </cell>
          <cell r="K334">
            <v>0</v>
          </cell>
          <cell r="L334">
            <v>0</v>
          </cell>
          <cell r="M334">
            <v>123727961.62309375</v>
          </cell>
          <cell r="N334">
            <v>16982328.960255276</v>
          </cell>
          <cell r="O334">
            <v>28372915.457987476</v>
          </cell>
          <cell r="P334">
            <v>56024021.022936836</v>
          </cell>
          <cell r="Q334">
            <v>225107227.06427336</v>
          </cell>
          <cell r="R334">
            <v>0</v>
          </cell>
          <cell r="S334">
            <v>6278.8957232135908</v>
          </cell>
          <cell r="T334">
            <v>1255.7791446427182</v>
          </cell>
          <cell r="U334">
            <v>4.4150846409031619</v>
          </cell>
          <cell r="V334">
            <v>79471.523536256907</v>
          </cell>
          <cell r="W334">
            <v>12.656926797246239</v>
          </cell>
          <cell r="X334">
            <v>13.760381412383094</v>
          </cell>
          <cell r="Y334">
            <v>0</v>
          </cell>
          <cell r="Z334">
            <v>2020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X334">
            <v>4.357525011602041</v>
          </cell>
          <cell r="AY334">
            <v>1948.2494326872725</v>
          </cell>
          <cell r="AZ334">
            <v>-1948.2494326872725</v>
          </cell>
          <cell r="BA334">
            <v>0</v>
          </cell>
          <cell r="BC334">
            <v>-1770.2494326872725</v>
          </cell>
          <cell r="BE334">
            <v>0</v>
          </cell>
          <cell r="BG334">
            <v>0.65</v>
          </cell>
          <cell r="BH334">
            <v>7488.6742856284836</v>
          </cell>
          <cell r="BI334">
            <v>4867.6382856585142</v>
          </cell>
          <cell r="BJ334">
            <v>3558.5511169464226</v>
          </cell>
          <cell r="BK334">
            <v>111</v>
          </cell>
          <cell r="BL334">
            <v>71071077.478888899</v>
          </cell>
          <cell r="BM334">
            <v>13838578.125</v>
          </cell>
        </row>
        <row r="335">
          <cell r="B335">
            <v>2011</v>
          </cell>
          <cell r="C335">
            <v>7662.3484953281904</v>
          </cell>
          <cell r="D335">
            <v>4980.5265219633238</v>
          </cell>
          <cell r="E335">
            <v>1.7325943977502356</v>
          </cell>
          <cell r="F335">
            <v>0</v>
          </cell>
          <cell r="G335">
            <v>1.7325943977502356</v>
          </cell>
          <cell r="H335">
            <v>15375281.187555008</v>
          </cell>
          <cell r="I335">
            <v>0</v>
          </cell>
          <cell r="J335">
            <v>0</v>
          </cell>
          <cell r="K335">
            <v>0</v>
          </cell>
          <cell r="L335">
            <v>0</v>
          </cell>
          <cell r="M335">
            <v>126597408.88879788</v>
          </cell>
          <cell r="N335">
            <v>17376176.048343062</v>
          </cell>
          <cell r="O335">
            <v>29030928.275890235</v>
          </cell>
          <cell r="P335">
            <v>57323306.74484767</v>
          </cell>
          <cell r="Q335">
            <v>230327819.95787883</v>
          </cell>
          <cell r="R335">
            <v>0</v>
          </cell>
          <cell r="S335">
            <v>6424.5132532227099</v>
          </cell>
          <cell r="T335">
            <v>1284.9026506445421</v>
          </cell>
          <cell r="U335">
            <v>4.5174774418876753</v>
          </cell>
          <cell r="V335">
            <v>81314.593953978154</v>
          </cell>
          <cell r="W335">
            <v>12.656926797246243</v>
          </cell>
          <cell r="X335">
            <v>13.448489651205781</v>
          </cell>
          <cell r="Y335">
            <v>0</v>
          </cell>
          <cell r="Z335">
            <v>2021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X335">
            <v>4.3502082081259426</v>
          </cell>
          <cell r="AY335">
            <v>1944.9780898531087</v>
          </cell>
          <cell r="AZ335">
            <v>-1944.9780898531087</v>
          </cell>
          <cell r="BA335">
            <v>0</v>
          </cell>
          <cell r="BC335">
            <v>-1766.9780898531087</v>
          </cell>
          <cell r="BE335">
            <v>0</v>
          </cell>
          <cell r="BG335">
            <v>0.65</v>
          </cell>
          <cell r="BH335">
            <v>7662.3484953281904</v>
          </cell>
          <cell r="BI335">
            <v>4980.5265219633238</v>
          </cell>
          <cell r="BJ335">
            <v>3671.4393532512322</v>
          </cell>
          <cell r="BK335">
            <v>112</v>
          </cell>
          <cell r="BL335">
            <v>71711357.456176192</v>
          </cell>
          <cell r="BM335">
            <v>13963250</v>
          </cell>
        </row>
        <row r="336">
          <cell r="B336">
            <v>2012</v>
          </cell>
          <cell r="C336">
            <v>7840.0504848410355</v>
          </cell>
          <cell r="D336">
            <v>5096.0328151466729</v>
          </cell>
          <cell r="E336">
            <v>1.7727760041711327</v>
          </cell>
          <cell r="F336">
            <v>0</v>
          </cell>
          <cell r="G336">
            <v>1.7727760041711327</v>
          </cell>
          <cell r="H336">
            <v>15924398.372824829</v>
          </cell>
          <cell r="I336">
            <v>0</v>
          </cell>
          <cell r="J336">
            <v>0</v>
          </cell>
          <cell r="K336">
            <v>0</v>
          </cell>
          <cell r="L336">
            <v>0</v>
          </cell>
          <cell r="M336">
            <v>129533403.1783329</v>
          </cell>
          <cell r="N336">
            <v>17779157.073781766</v>
          </cell>
          <cell r="O336">
            <v>29704201.45253782</v>
          </cell>
          <cell r="P336">
            <v>58652724.95914913</v>
          </cell>
          <cell r="Q336">
            <v>235669486.66380161</v>
          </cell>
          <cell r="R336">
            <v>0</v>
          </cell>
          <cell r="S336">
            <v>6573.5078842350395</v>
          </cell>
          <cell r="T336">
            <v>1314.701576847008</v>
          </cell>
          <cell r="U336">
            <v>4.6222448939935514</v>
          </cell>
          <cell r="V336">
            <v>83200.408091883932</v>
          </cell>
          <cell r="W336">
            <v>12.656926797246244</v>
          </cell>
          <cell r="X336">
            <v>13.143667205026009</v>
          </cell>
          <cell r="Y336">
            <v>0</v>
          </cell>
          <cell r="Z336">
            <v>2022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X336">
            <v>4.342903690434313</v>
          </cell>
          <cell r="AY336">
            <v>1941.7122399931811</v>
          </cell>
          <cell r="AZ336">
            <v>-1941.7122399931811</v>
          </cell>
          <cell r="BA336">
            <v>0</v>
          </cell>
          <cell r="BC336">
            <v>-1763.7122399931811</v>
          </cell>
          <cell r="BE336">
            <v>0</v>
          </cell>
          <cell r="BG336">
            <v>0.65</v>
          </cell>
          <cell r="BH336">
            <v>7840.0504848410355</v>
          </cell>
          <cell r="BI336">
            <v>5096.0328151466729</v>
          </cell>
          <cell r="BJ336">
            <v>3786.9456464345812</v>
          </cell>
          <cell r="BK336">
            <v>116</v>
          </cell>
          <cell r="BL336">
            <v>74272477.365325332</v>
          </cell>
          <cell r="BM336">
            <v>14461937.5</v>
          </cell>
        </row>
        <row r="337">
          <cell r="B337">
            <v>2013</v>
          </cell>
          <cell r="C337">
            <v>8021.8736647560236</v>
          </cell>
          <cell r="D337">
            <v>5214.217882091415</v>
          </cell>
          <cell r="E337">
            <v>1.8138894856440675</v>
          </cell>
          <cell r="F337">
            <v>0</v>
          </cell>
          <cell r="G337">
            <v>1.8138894856440675</v>
          </cell>
          <cell r="H337">
            <v>16198956.96545974</v>
          </cell>
          <cell r="I337">
            <v>0</v>
          </cell>
          <cell r="J337">
            <v>0</v>
          </cell>
          <cell r="K337">
            <v>0</v>
          </cell>
          <cell r="L337">
            <v>0</v>
          </cell>
          <cell r="M337">
            <v>132537487.82251136</v>
          </cell>
          <cell r="N337">
            <v>18191483.867035653</v>
          </cell>
          <cell r="O337">
            <v>30393088.899803463</v>
          </cell>
          <cell r="P337">
            <v>60012974.486033142</v>
          </cell>
          <cell r="Q337">
            <v>241135035.0753836</v>
          </cell>
          <cell r="R337">
            <v>0</v>
          </cell>
          <cell r="S337">
            <v>6725.9579365681029</v>
          </cell>
          <cell r="T337">
            <v>1345.1915873136206</v>
          </cell>
          <cell r="U337">
            <v>4.729442069138881</v>
          </cell>
          <cell r="V337">
            <v>85129.957244499863</v>
          </cell>
          <cell r="W337">
            <v>12.656926797246243</v>
          </cell>
          <cell r="X337">
            <v>12.845753841286331</v>
          </cell>
          <cell r="Y337">
            <v>0</v>
          </cell>
          <cell r="Z337">
            <v>2023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X337">
            <v>4.3356114378978567</v>
          </cell>
          <cell r="AY337">
            <v>1938.4518738841316</v>
          </cell>
          <cell r="AZ337">
            <v>-1938.4518738841316</v>
          </cell>
          <cell r="BA337">
            <v>0</v>
          </cell>
          <cell r="BC337">
            <v>-1760.4518738841316</v>
          </cell>
          <cell r="BE337">
            <v>0</v>
          </cell>
          <cell r="BG337">
            <v>0.65</v>
          </cell>
          <cell r="BH337">
            <v>8021.8736647560236</v>
          </cell>
          <cell r="BI337">
            <v>5214.217882091415</v>
          </cell>
          <cell r="BJ337">
            <v>3905.1307133793234</v>
          </cell>
          <cell r="BK337">
            <v>118</v>
          </cell>
          <cell r="BL337">
            <v>75553037.319899902</v>
          </cell>
          <cell r="BM337">
            <v>14711281.25</v>
          </cell>
        </row>
        <row r="338">
          <cell r="B338">
            <v>2014</v>
          </cell>
          <cell r="C338">
            <v>8207.9136120015683</v>
          </cell>
          <cell r="D338">
            <v>5335.1438478010195</v>
          </cell>
          <cell r="E338">
            <v>1.8559564538264612</v>
          </cell>
          <cell r="F338">
            <v>0</v>
          </cell>
          <cell r="G338">
            <v>1.8559564538264612</v>
          </cell>
          <cell r="H338">
            <v>16610794.854412105</v>
          </cell>
          <cell r="I338">
            <v>0</v>
          </cell>
          <cell r="J338">
            <v>0</v>
          </cell>
          <cell r="K338">
            <v>0</v>
          </cell>
          <cell r="L338">
            <v>0</v>
          </cell>
          <cell r="M338">
            <v>135611241.94443038</v>
          </cell>
          <cell r="N338">
            <v>18613373.171252772</v>
          </cell>
          <cell r="O338">
            <v>31097952.737336937</v>
          </cell>
          <cell r="P338">
            <v>61404770.35243807</v>
          </cell>
          <cell r="Q338">
            <v>246727338.20545813</v>
          </cell>
          <cell r="R338">
            <v>0</v>
          </cell>
          <cell r="S338">
            <v>6881.943546911536</v>
          </cell>
          <cell r="T338">
            <v>1376.3887093823073</v>
          </cell>
          <cell r="U338">
            <v>4.839125316446693</v>
          </cell>
          <cell r="V338">
            <v>87104.255696040476</v>
          </cell>
          <cell r="W338">
            <v>12.656926797246243</v>
          </cell>
          <cell r="X338">
            <v>12.554592959248323</v>
          </cell>
          <cell r="Y338">
            <v>0</v>
          </cell>
          <cell r="Z338">
            <v>2024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X338">
            <v>4.3283314299219153</v>
          </cell>
          <cell r="AY338">
            <v>1935.1969823180882</v>
          </cell>
          <cell r="AZ338">
            <v>-1935.1969823180882</v>
          </cell>
          <cell r="BA338">
            <v>0</v>
          </cell>
          <cell r="BC338">
            <v>-1757.1969823180882</v>
          </cell>
          <cell r="BE338">
            <v>0</v>
          </cell>
          <cell r="BG338">
            <v>0.65</v>
          </cell>
          <cell r="BH338">
            <v>8207.9136120015683</v>
          </cell>
          <cell r="BI338">
            <v>5335.1438478010195</v>
          </cell>
          <cell r="BJ338">
            <v>4026.0566790889279</v>
          </cell>
          <cell r="BK338">
            <v>121</v>
          </cell>
          <cell r="BL338">
            <v>77473877.251761764</v>
          </cell>
          <cell r="BM338">
            <v>15085296.875</v>
          </cell>
        </row>
        <row r="339">
          <cell r="B339">
            <v>2015</v>
          </cell>
          <cell r="C339">
            <v>8398.2681200863335</v>
          </cell>
          <cell r="D339">
            <v>5458.874278056117</v>
          </cell>
          <cell r="E339">
            <v>1.8989990215842818</v>
          </cell>
          <cell r="F339">
            <v>0</v>
          </cell>
          <cell r="G339">
            <v>1.8989990215842818</v>
          </cell>
          <cell r="H339">
            <v>17022632.743364472</v>
          </cell>
          <cell r="I339">
            <v>0</v>
          </cell>
          <cell r="J339">
            <v>0</v>
          </cell>
          <cell r="K339">
            <v>0</v>
          </cell>
          <cell r="L339">
            <v>0</v>
          </cell>
          <cell r="M339">
            <v>138756281.28955129</v>
          </cell>
          <cell r="N339">
            <v>19045046.756197859</v>
          </cell>
          <cell r="O339">
            <v>31819163.48291593</v>
          </cell>
          <cell r="P339">
            <v>62828844.167908825</v>
          </cell>
          <cell r="Q339">
            <v>252449335.69657391</v>
          </cell>
          <cell r="R339">
            <v>0</v>
          </cell>
          <cell r="S339">
            <v>7041.5467104516565</v>
          </cell>
          <cell r="T339">
            <v>1408.3093420903313</v>
          </cell>
          <cell r="U339">
            <v>4.9513522918653718</v>
          </cell>
          <cell r="V339">
            <v>89124.341253576698</v>
          </cell>
          <cell r="W339">
            <v>12.656926797246243</v>
          </cell>
          <cell r="X339">
            <v>12.270031507673995</v>
          </cell>
          <cell r="Y339">
            <v>0</v>
          </cell>
          <cell r="Z339">
            <v>2025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X339">
            <v>4.3210636459464169</v>
          </cell>
          <cell r="AY339">
            <v>1931.9475561026429</v>
          </cell>
          <cell r="AZ339">
            <v>-1931.9475561026429</v>
          </cell>
          <cell r="BA339">
            <v>0</v>
          </cell>
          <cell r="BC339">
            <v>-1753.9475561026429</v>
          </cell>
          <cell r="BE339">
            <v>0</v>
          </cell>
          <cell r="BG339">
            <v>0.65</v>
          </cell>
          <cell r="BH339">
            <v>8398.2681200863335</v>
          </cell>
          <cell r="BI339">
            <v>5458.874278056117</v>
          </cell>
          <cell r="BJ339">
            <v>4149.7871093440253</v>
          </cell>
          <cell r="BK339">
            <v>124</v>
          </cell>
          <cell r="BL339">
            <v>79394717.183623627</v>
          </cell>
          <cell r="BM339">
            <v>15459312.5</v>
          </cell>
        </row>
        <row r="340">
          <cell r="B340">
            <v>2016</v>
          </cell>
          <cell r="C340">
            <v>8593.0372505052346</v>
          </cell>
          <cell r="D340">
            <v>5585.4742128284024</v>
          </cell>
          <cell r="E340">
            <v>1.9430398146158359</v>
          </cell>
          <cell r="F340">
            <v>0</v>
          </cell>
          <cell r="G340">
            <v>1.9430398146158359</v>
          </cell>
          <cell r="H340">
            <v>17297191.335999381</v>
          </cell>
          <cell r="I340">
            <v>0</v>
          </cell>
          <cell r="J340">
            <v>0</v>
          </cell>
          <cell r="K340">
            <v>0</v>
          </cell>
          <cell r="L340">
            <v>0</v>
          </cell>
          <cell r="M340">
            <v>141974259.07502854</v>
          </cell>
          <cell r="N340">
            <v>19486731.534827299</v>
          </cell>
          <cell r="O340">
            <v>32557100.24721146</v>
          </cell>
          <cell r="P340">
            <v>64285944.509172909</v>
          </cell>
          <cell r="Q340">
            <v>258304035.3662402</v>
          </cell>
          <cell r="R340">
            <v>0</v>
          </cell>
          <cell r="S340">
            <v>7204.8513239729291</v>
          </cell>
          <cell r="T340">
            <v>1440.9702647945858</v>
          </cell>
          <cell r="U340">
            <v>5.0661819884760018</v>
          </cell>
          <cell r="V340">
            <v>91191.275792568034</v>
          </cell>
          <cell r="W340">
            <v>12.656926797246243</v>
          </cell>
          <cell r="X340">
            <v>11.991919904373121</v>
          </cell>
          <cell r="Y340">
            <v>0</v>
          </cell>
          <cell r="Z340">
            <v>2026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X340">
            <v>4.313808065445806</v>
          </cell>
          <cell r="AY340">
            <v>1928.7035860608198</v>
          </cell>
          <cell r="AZ340">
            <v>-1928.7035860608198</v>
          </cell>
          <cell r="BA340">
            <v>0</v>
          </cell>
          <cell r="BC340">
            <v>-1750.7035860608198</v>
          </cell>
          <cell r="BE340">
            <v>0</v>
          </cell>
          <cell r="BG340">
            <v>0.65</v>
          </cell>
          <cell r="BH340">
            <v>8593.0372505052346</v>
          </cell>
          <cell r="BI340">
            <v>5585.4742128284024</v>
          </cell>
          <cell r="BJ340">
            <v>4276.3870441163108</v>
          </cell>
          <cell r="BK340">
            <v>126</v>
          </cell>
          <cell r="BL340">
            <v>80675277.138198212</v>
          </cell>
          <cell r="BM340">
            <v>15708656.25</v>
          </cell>
        </row>
        <row r="341">
          <cell r="B341">
            <v>2017</v>
          </cell>
          <cell r="C341">
            <v>8792.3233853376278</v>
          </cell>
          <cell r="D341">
            <v>5715.0102004694581</v>
          </cell>
          <cell r="E341">
            <v>1.9881019833452456</v>
          </cell>
          <cell r="F341">
            <v>0</v>
          </cell>
          <cell r="G341">
            <v>1.9881019833452456</v>
          </cell>
          <cell r="H341">
            <v>17846308.521269206</v>
          </cell>
          <cell r="I341">
            <v>0</v>
          </cell>
          <cell r="J341">
            <v>0</v>
          </cell>
          <cell r="K341">
            <v>0</v>
          </cell>
          <cell r="L341">
            <v>0</v>
          </cell>
          <cell r="M341">
            <v>145266866.85874334</v>
          </cell>
          <cell r="N341">
            <v>19938659.682568684</v>
          </cell>
          <cell r="O341">
            <v>33312150.933072068</v>
          </cell>
          <cell r="P341">
            <v>65776837.31363897</v>
          </cell>
          <cell r="Q341">
            <v>264294514.78802305</v>
          </cell>
          <cell r="R341">
            <v>0</v>
          </cell>
          <cell r="S341">
            <v>7371.9432299590471</v>
          </cell>
          <cell r="T341">
            <v>1474.3886459918094</v>
          </cell>
          <cell r="U341">
            <v>5.1836747675025929</v>
          </cell>
          <cell r="V341">
            <v>93306.145815046679</v>
          </cell>
          <cell r="W341">
            <v>12.656926797246243</v>
          </cell>
          <cell r="X341">
            <v>11.720111957574037</v>
          </cell>
          <cell r="Y341">
            <v>0</v>
          </cell>
          <cell r="Z341">
            <v>2027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X341">
            <v>4.3065646679289964</v>
          </cell>
          <cell r="AY341">
            <v>1925.4650630310541</v>
          </cell>
          <cell r="AZ341">
            <v>-1925.4650630310541</v>
          </cell>
          <cell r="BA341">
            <v>0</v>
          </cell>
          <cell r="BC341">
            <v>-1747.4650630310541</v>
          </cell>
          <cell r="BE341">
            <v>0</v>
          </cell>
          <cell r="BG341">
            <v>0.65</v>
          </cell>
          <cell r="BH341">
            <v>8792.3233853376278</v>
          </cell>
          <cell r="BI341">
            <v>5715.0102004694581</v>
          </cell>
          <cell r="BJ341">
            <v>4405.9230317573665</v>
          </cell>
          <cell r="BK341">
            <v>130</v>
          </cell>
          <cell r="BL341">
            <v>83236397.047347352</v>
          </cell>
          <cell r="BM341">
            <v>16207343.75</v>
          </cell>
        </row>
        <row r="342">
          <cell r="B342">
            <v>2018</v>
          </cell>
          <cell r="C342">
            <v>8996.2312810653457</v>
          </cell>
          <cell r="D342">
            <v>5847.5503326924745</v>
          </cell>
          <cell r="E342">
            <v>2.0342092150915279</v>
          </cell>
          <cell r="F342">
            <v>0</v>
          </cell>
          <cell r="G342">
            <v>2.0342092150915279</v>
          </cell>
          <cell r="H342">
            <v>18120867.113904115</v>
          </cell>
          <cell r="I342">
            <v>0</v>
          </cell>
          <cell r="J342">
            <v>0</v>
          </cell>
          <cell r="K342">
            <v>0</v>
          </cell>
          <cell r="L342">
            <v>0</v>
          </cell>
          <cell r="M342">
            <v>148635835.42847556</v>
          </cell>
          <cell r="N342">
            <v>20401068.759364422</v>
          </cell>
          <cell r="O342">
            <v>34084712.439425915</v>
          </cell>
          <cell r="P342">
            <v>67302306.282013714</v>
          </cell>
          <cell r="Q342">
            <v>270423922.90927958</v>
          </cell>
          <cell r="R342">
            <v>0</v>
          </cell>
          <cell r="S342">
            <v>7542.9102617167637</v>
          </cell>
          <cell r="T342">
            <v>1508.5820523433526</v>
          </cell>
          <cell r="U342">
            <v>5.3038923900414758</v>
          </cell>
          <cell r="V342">
            <v>95470.063020746558</v>
          </cell>
          <cell r="W342">
            <v>12.656926797246241</v>
          </cell>
          <cell r="X342">
            <v>11.454464789076702</v>
          </cell>
          <cell r="Y342">
            <v>0</v>
          </cell>
          <cell r="Z342">
            <v>2028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X342">
            <v>4.2993334329393074</v>
          </cell>
          <cell r="AY342">
            <v>1922.2319778671642</v>
          </cell>
          <cell r="AZ342">
            <v>-1922.2319778671642</v>
          </cell>
          <cell r="BA342">
            <v>0</v>
          </cell>
          <cell r="BC342">
            <v>-1744.2319778671642</v>
          </cell>
          <cell r="BE342">
            <v>0</v>
          </cell>
          <cell r="BG342">
            <v>0.65</v>
          </cell>
          <cell r="BH342">
            <v>8996.2312810653457</v>
          </cell>
          <cell r="BI342">
            <v>5847.5503326924745</v>
          </cell>
          <cell r="BJ342">
            <v>4538.4631639803829</v>
          </cell>
          <cell r="BK342">
            <v>132</v>
          </cell>
          <cell r="BL342">
            <v>84516957.001921937</v>
          </cell>
          <cell r="BM342">
            <v>16456687.5</v>
          </cell>
        </row>
        <row r="343">
          <cell r="B343">
            <v>2019</v>
          </cell>
          <cell r="C343">
            <v>9204.8681236388347</v>
          </cell>
          <cell r="D343">
            <v>5983.164280365243</v>
          </cell>
          <cell r="E343">
            <v>2.0813857465201546</v>
          </cell>
          <cell r="F343">
            <v>0</v>
          </cell>
          <cell r="G343">
            <v>2.0813857465201546</v>
          </cell>
          <cell r="H343">
            <v>18669984.299173936</v>
          </cell>
          <cell r="I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152082935.71171567</v>
          </cell>
          <cell r="N343">
            <v>20874201.834548347</v>
          </cell>
          <cell r="O343">
            <v>34875190.869916134</v>
          </cell>
          <cell r="P343">
            <v>68863153.290264845</v>
          </cell>
          <cell r="Q343">
            <v>276695481.70644498</v>
          </cell>
          <cell r="R343">
            <v>0</v>
          </cell>
          <cell r="S343">
            <v>7717.8422895462445</v>
          </cell>
          <cell r="T343">
            <v>1543.568457909249</v>
          </cell>
          <cell r="U343">
            <v>5.4268980495265646</v>
          </cell>
          <cell r="V343">
            <v>97684.164891478154</v>
          </cell>
          <cell r="W343">
            <v>12.656926797246243</v>
          </cell>
          <cell r="X343">
            <v>11.194838759147503</v>
          </cell>
          <cell r="Y343">
            <v>0</v>
          </cell>
          <cell r="Z343">
            <v>2029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X343">
            <v>4.2921143400544066</v>
          </cell>
          <cell r="AY343">
            <v>1919.004321438325</v>
          </cell>
          <cell r="AZ343">
            <v>-1919.004321438325</v>
          </cell>
          <cell r="BA343">
            <v>0</v>
          </cell>
          <cell r="BC343">
            <v>-1741.004321438325</v>
          </cell>
          <cell r="BE343">
            <v>0</v>
          </cell>
          <cell r="BG343">
            <v>0.65</v>
          </cell>
          <cell r="BH343">
            <v>9204.8681236388347</v>
          </cell>
          <cell r="BI343">
            <v>5983.164280365243</v>
          </cell>
          <cell r="BJ343">
            <v>4674.0771116531514</v>
          </cell>
          <cell r="BK343">
            <v>136</v>
          </cell>
          <cell r="BL343">
            <v>87078076.911071077</v>
          </cell>
          <cell r="BM343">
            <v>16955375</v>
          </cell>
        </row>
        <row r="344">
          <cell r="B344">
            <v>2020</v>
          </cell>
          <cell r="C344">
            <v>9418.3435848203899</v>
          </cell>
          <cell r="D344">
            <v>6121.9233301332533</v>
          </cell>
          <cell r="E344">
            <v>2.1296563763833136</v>
          </cell>
          <cell r="F344">
            <v>0</v>
          </cell>
          <cell r="G344">
            <v>2.1296563763833136</v>
          </cell>
          <cell r="H344">
            <v>19081822.188126303</v>
          </cell>
          <cell r="I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155609979.7065717</v>
          </cell>
          <cell r="N344">
            <v>21358307.614617694</v>
          </cell>
          <cell r="O344">
            <v>35684001.74637346</v>
          </cell>
          <cell r="P344">
            <v>70460198.81113565</v>
          </cell>
          <cell r="Q344">
            <v>283112487.87869853</v>
          </cell>
          <cell r="R344">
            <v>0</v>
          </cell>
          <cell r="S344">
            <v>7896.8312679821547</v>
          </cell>
          <cell r="T344">
            <v>1579.3662535964309</v>
          </cell>
          <cell r="U344">
            <v>5.5527564049475195</v>
          </cell>
          <cell r="V344">
            <v>99949.615289055364</v>
          </cell>
          <cell r="W344">
            <v>12.656926797246243</v>
          </cell>
          <cell r="X344">
            <v>10.941097393116447</v>
          </cell>
          <cell r="Y344">
            <v>0</v>
          </cell>
          <cell r="Z344">
            <v>2030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X344">
            <v>4.2849073688862536</v>
          </cell>
          <cell r="AY344">
            <v>1915.7820846290438</v>
          </cell>
          <cell r="AZ344">
            <v>-1915.7820846290438</v>
          </cell>
          <cell r="BA344">
            <v>0</v>
          </cell>
          <cell r="BC344">
            <v>-1737.7820846290438</v>
          </cell>
          <cell r="BE344">
            <v>0</v>
          </cell>
          <cell r="BG344">
            <v>0.65</v>
          </cell>
          <cell r="BH344">
            <v>9418.3435848203899</v>
          </cell>
          <cell r="BI344">
            <v>6121.9233301332533</v>
          </cell>
          <cell r="BJ344">
            <v>4812.8361614211617</v>
          </cell>
          <cell r="BK344">
            <v>139</v>
          </cell>
          <cell r="BL344">
            <v>88998916.84293294</v>
          </cell>
          <cell r="BM344">
            <v>17329390.625</v>
          </cell>
        </row>
        <row r="345">
          <cell r="B345">
            <v>2021</v>
          </cell>
          <cell r="C345">
            <v>9636.7698798340625</v>
          </cell>
          <cell r="D345">
            <v>6263.9004218921409</v>
          </cell>
          <cell r="E345">
            <v>2.1790464785553376</v>
          </cell>
          <cell r="F345">
            <v>0</v>
          </cell>
          <cell r="G345">
            <v>2.1790464785553376</v>
          </cell>
          <cell r="H345">
            <v>19493660.07707867</v>
          </cell>
          <cell r="I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159218821.43424338</v>
          </cell>
          <cell r="N345">
            <v>21853640.573965319</v>
          </cell>
          <cell r="O345">
            <v>36511570.227234736</v>
          </cell>
          <cell r="P345">
            <v>72094282.345425397</v>
          </cell>
          <cell r="Q345">
            <v>289678314.58086884</v>
          </cell>
          <cell r="R345">
            <v>0</v>
          </cell>
          <cell r="S345">
            <v>8079.9712841303726</v>
          </cell>
          <cell r="T345">
            <v>1615.9942568260747</v>
          </cell>
          <cell r="U345">
            <v>5.6815336148383251</v>
          </cell>
          <cell r="V345">
            <v>102267.60506708984</v>
          </cell>
          <cell r="W345">
            <v>12.656926797246241</v>
          </cell>
          <cell r="X345">
            <v>10.693107309638046</v>
          </cell>
          <cell r="Y345">
            <v>0</v>
          </cell>
          <cell r="Z345">
            <v>2031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X345">
            <v>4.2777124990810433</v>
          </cell>
          <cell r="AY345">
            <v>1912.5652583391343</v>
          </cell>
          <cell r="AZ345">
            <v>-1912.5652583391343</v>
          </cell>
          <cell r="BA345">
            <v>0</v>
          </cell>
          <cell r="BC345">
            <v>-1734.5652583391343</v>
          </cell>
          <cell r="BE345">
            <v>0</v>
          </cell>
          <cell r="BG345">
            <v>0.65</v>
          </cell>
          <cell r="BH345">
            <v>9636.7698798340625</v>
          </cell>
          <cell r="BI345">
            <v>6263.9004218921409</v>
          </cell>
          <cell r="BJ345">
            <v>4954.8132531800493</v>
          </cell>
          <cell r="BK345">
            <v>142</v>
          </cell>
          <cell r="BL345">
            <v>90919756.774794802</v>
          </cell>
          <cell r="BM345">
            <v>17703406.25</v>
          </cell>
        </row>
        <row r="346">
          <cell r="B346">
            <v>2022</v>
          </cell>
          <cell r="C346">
            <v>9860.2618263525583</v>
          </cell>
          <cell r="D346">
            <v>6409.1701871291634</v>
          </cell>
          <cell r="E346">
            <v>2.2295820153710202</v>
          </cell>
          <cell r="F346">
            <v>0</v>
          </cell>
          <cell r="G346">
            <v>2.2295820153710202</v>
          </cell>
          <cell r="H346">
            <v>19905497.966031037</v>
          </cell>
          <cell r="I346">
            <v>0</v>
          </cell>
          <cell r="J346">
            <v>0</v>
          </cell>
          <cell r="K346">
            <v>0</v>
          </cell>
          <cell r="L346">
            <v>0</v>
          </cell>
          <cell r="M346">
            <v>162911357.9136278</v>
          </cell>
          <cell r="N346">
            <v>22360461.088649567</v>
          </cell>
          <cell r="O346">
            <v>37358331.331036463</v>
          </cell>
          <cell r="P346">
            <v>73766262.863290668</v>
          </cell>
          <cell r="Q346">
            <v>296396413.19660449</v>
          </cell>
          <cell r="R346">
            <v>0</v>
          </cell>
          <cell r="S346">
            <v>8267.3586071256741</v>
          </cell>
          <cell r="T346">
            <v>1653.471721425135</v>
          </cell>
          <cell r="U346">
            <v>5.8132973720540733</v>
          </cell>
          <cell r="V346">
            <v>104639.35269697332</v>
          </cell>
          <cell r="W346">
            <v>12.656926797246243</v>
          </cell>
          <cell r="X346">
            <v>10.450738150578282</v>
          </cell>
          <cell r="Y346">
            <v>0</v>
          </cell>
          <cell r="Z346">
            <v>2032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X346">
            <v>4.2705297103191446</v>
          </cell>
          <cell r="AY346">
            <v>1909.3538334836894</v>
          </cell>
          <cell r="AZ346">
            <v>-1909.3538334836894</v>
          </cell>
          <cell r="BA346">
            <v>0</v>
          </cell>
          <cell r="BC346">
            <v>-1731.3538334836894</v>
          </cell>
          <cell r="BE346">
            <v>0</v>
          </cell>
          <cell r="BG346">
            <v>0.65</v>
          </cell>
          <cell r="BH346">
            <v>9860.2618263525583</v>
          </cell>
          <cell r="BI346">
            <v>6409.1701871291634</v>
          </cell>
          <cell r="BJ346">
            <v>5100.0830184170718</v>
          </cell>
          <cell r="BK346">
            <v>145</v>
          </cell>
          <cell r="BL346">
            <v>92840596.706656665</v>
          </cell>
          <cell r="BM346">
            <v>18077421.875</v>
          </cell>
        </row>
        <row r="347">
          <cell r="B347">
            <v>2023</v>
          </cell>
          <cell r="C347">
            <v>10088.936904852151</v>
          </cell>
          <cell r="D347">
            <v>6557.8089881538981</v>
          </cell>
          <cell r="E347">
            <v>2.2812895512727436</v>
          </cell>
          <cell r="F347">
            <v>0</v>
          </cell>
          <cell r="G347">
            <v>2.2812895512727436</v>
          </cell>
          <cell r="H347">
            <v>20454615.151300859</v>
          </cell>
          <cell r="I347">
            <v>0</v>
          </cell>
          <cell r="J347">
            <v>0</v>
          </cell>
          <cell r="K347">
            <v>0</v>
          </cell>
          <cell r="L347">
            <v>0</v>
          </cell>
          <cell r="M347">
            <v>166689530.15848944</v>
          </cell>
          <cell r="N347">
            <v>22879035.57326122</v>
          </cell>
          <cell r="O347">
            <v>38224730.16508276</v>
          </cell>
          <cell r="P347">
            <v>75477019.255764008</v>
          </cell>
          <cell r="Q347">
            <v>303270315.15259743</v>
          </cell>
          <cell r="R347">
            <v>0</v>
          </cell>
          <cell r="S347">
            <v>8459.091738736448</v>
          </cell>
          <cell r="T347">
            <v>1691.8183477472896</v>
          </cell>
          <cell r="U347">
            <v>5.9481169393543141</v>
          </cell>
          <cell r="V347">
            <v>107066.10490837766</v>
          </cell>
          <cell r="W347">
            <v>12.656926797246243</v>
          </cell>
          <cell r="X347">
            <v>10.213862512490703</v>
          </cell>
          <cell r="Y347">
            <v>0</v>
          </cell>
          <cell r="Z347">
            <v>2033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X347">
            <v>4.2633589823150491</v>
          </cell>
          <cell r="AY347">
            <v>1906.1478009930584</v>
          </cell>
          <cell r="AZ347">
            <v>-1906.1478009930584</v>
          </cell>
          <cell r="BA347">
            <v>0</v>
          </cell>
          <cell r="BC347">
            <v>-1728.1478009930584</v>
          </cell>
          <cell r="BE347">
            <v>0</v>
          </cell>
          <cell r="BG347">
            <v>0.65</v>
          </cell>
          <cell r="BH347">
            <v>10088.936904852151</v>
          </cell>
          <cell r="BI347">
            <v>6557.8089881538981</v>
          </cell>
          <cell r="BJ347">
            <v>5248.7218194418065</v>
          </cell>
          <cell r="BK347">
            <v>149</v>
          </cell>
          <cell r="BL347">
            <v>95401716.61580582</v>
          </cell>
          <cell r="BM347">
            <v>18576109.375</v>
          </cell>
        </row>
        <row r="348">
          <cell r="B348">
            <v>2024</v>
          </cell>
          <cell r="C348">
            <v>10322.915320367303</v>
          </cell>
          <cell r="D348">
            <v>6709.8949582387477</v>
          </cell>
          <cell r="E348">
            <v>2.3341962667742608</v>
          </cell>
          <cell r="F348">
            <v>0</v>
          </cell>
          <cell r="G348">
            <v>2.3341962667742608</v>
          </cell>
          <cell r="H348">
            <v>20866453.040253222</v>
          </cell>
          <cell r="I348">
            <v>0</v>
          </cell>
          <cell r="J348">
            <v>0</v>
          </cell>
          <cell r="K348">
            <v>0</v>
          </cell>
          <cell r="L348">
            <v>0</v>
          </cell>
          <cell r="M348">
            <v>170555324.1977672</v>
          </cell>
          <cell r="N348">
            <v>23409636.620966151</v>
          </cell>
          <cell r="O348">
            <v>39111222.159419052</v>
          </cell>
          <cell r="P348">
            <v>77227450.796748966</v>
          </cell>
          <cell r="Q348">
            <v>310303633.77490139</v>
          </cell>
          <cell r="R348">
            <v>0</v>
          </cell>
          <cell r="S348">
            <v>8655.2714651429997</v>
          </cell>
          <cell r="T348">
            <v>1731.0542930286001</v>
          </cell>
          <cell r="U348">
            <v>6.0860631858116214</v>
          </cell>
          <cell r="V348">
            <v>109549.13734460919</v>
          </cell>
          <cell r="W348">
            <v>12.656926797246244</v>
          </cell>
          <cell r="X348">
            <v>9.9823558796457146</v>
          </cell>
          <cell r="Y348">
            <v>0</v>
          </cell>
          <cell r="Z348">
            <v>2034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X348">
            <v>4.2562002948173063</v>
          </cell>
          <cell r="AY348">
            <v>1902.9471518128175</v>
          </cell>
          <cell r="AZ348">
            <v>-1902.9471518128175</v>
          </cell>
          <cell r="BA348">
            <v>0</v>
          </cell>
          <cell r="BC348">
            <v>-1724.9471518128175</v>
          </cell>
          <cell r="BE348">
            <v>0</v>
          </cell>
          <cell r="BG348">
            <v>0.65</v>
          </cell>
          <cell r="BH348">
            <v>10322.915320367303</v>
          </cell>
          <cell r="BI348">
            <v>6709.8949582387477</v>
          </cell>
          <cell r="BJ348">
            <v>5400.8077895266561</v>
          </cell>
          <cell r="BK348">
            <v>152</v>
          </cell>
          <cell r="BL348">
            <v>97322556.547667682</v>
          </cell>
          <cell r="BM348">
            <v>18950125</v>
          </cell>
        </row>
        <row r="349">
          <cell r="B349">
            <v>2025</v>
          </cell>
          <cell r="C349">
            <v>10562.320065677484</v>
          </cell>
          <cell r="D349">
            <v>6865.5080426903651</v>
          </cell>
          <cell r="E349">
            <v>2.3883299727486338</v>
          </cell>
          <cell r="F349">
            <v>0</v>
          </cell>
          <cell r="G349">
            <v>2.3883299727486338</v>
          </cell>
          <cell r="H349">
            <v>21278290.929205589</v>
          </cell>
          <cell r="I349">
            <v>0</v>
          </cell>
          <cell r="J349">
            <v>0</v>
          </cell>
          <cell r="K349">
            <v>0</v>
          </cell>
          <cell r="L349">
            <v>0</v>
          </cell>
          <cell r="M349">
            <v>174510772.11956728</v>
          </cell>
          <cell r="N349">
            <v>23952543.146798946</v>
          </cell>
          <cell r="O349">
            <v>40018273.306237251</v>
          </cell>
          <cell r="P349">
            <v>79018477.615740046</v>
          </cell>
          <cell r="Q349">
            <v>317500066.18834352</v>
          </cell>
          <cell r="R349">
            <v>0</v>
          </cell>
          <cell r="S349">
            <v>8856.0009099166782</v>
          </cell>
          <cell r="T349">
            <v>1771.2001819833356</v>
          </cell>
          <cell r="U349">
            <v>6.2272086240645281</v>
          </cell>
          <cell r="V349">
            <v>112089.7552331615</v>
          </cell>
          <cell r="W349">
            <v>12.656926797246241</v>
          </cell>
          <cell r="X349">
            <v>9.7560965585778039</v>
          </cell>
          <cell r="Y349">
            <v>0</v>
          </cell>
          <cell r="Z349">
            <v>2035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X349">
            <v>4.2490536276084727</v>
          </cell>
          <cell r="AY349">
            <v>1899.7518769037481</v>
          </cell>
          <cell r="AZ349">
            <v>-1899.7518769037481</v>
          </cell>
          <cell r="BA349">
            <v>0</v>
          </cell>
          <cell r="BC349">
            <v>-1721.7518769037481</v>
          </cell>
          <cell r="BE349">
            <v>0</v>
          </cell>
          <cell r="BG349">
            <v>0.65</v>
          </cell>
          <cell r="BH349">
            <v>10562.320065677484</v>
          </cell>
          <cell r="BI349">
            <v>6865.5080426903651</v>
          </cell>
          <cell r="BJ349">
            <v>5556.4208739782734</v>
          </cell>
          <cell r="BK349">
            <v>155</v>
          </cell>
          <cell r="BL349">
            <v>99243396.479529545</v>
          </cell>
          <cell r="BM349">
            <v>19324140.625</v>
          </cell>
        </row>
        <row r="350">
          <cell r="B350">
            <v>2026</v>
          </cell>
          <cell r="C350">
            <v>10807.276985959395</v>
          </cell>
          <cell r="D350">
            <v>7024.7300408736073</v>
          </cell>
          <cell r="E350">
            <v>9.0784680320101003</v>
          </cell>
          <cell r="F350">
            <v>0</v>
          </cell>
          <cell r="G350">
            <v>9.0784680320101003</v>
          </cell>
          <cell r="H350">
            <v>21964687.410792865</v>
          </cell>
          <cell r="I350">
            <v>0</v>
          </cell>
          <cell r="J350">
            <v>0</v>
          </cell>
          <cell r="K350">
            <v>0</v>
          </cell>
          <cell r="L350">
            <v>0</v>
          </cell>
          <cell r="M350">
            <v>663346557.63901591</v>
          </cell>
          <cell r="N350">
            <v>91047886.902034536</v>
          </cell>
          <cell r="O350">
            <v>152116591.53144792</v>
          </cell>
          <cell r="P350">
            <v>300363321.29894638</v>
          </cell>
          <cell r="Q350">
            <v>1206874357.3714447</v>
          </cell>
          <cell r="R350">
            <v>0</v>
          </cell>
          <cell r="S350">
            <v>8856.0009099166782</v>
          </cell>
          <cell r="T350">
            <v>1771.2001819833356</v>
          </cell>
          <cell r="U350">
            <v>6.2272086240645281</v>
          </cell>
          <cell r="V350">
            <v>112089.7552331615</v>
          </cell>
          <cell r="W350">
            <v>12.656926797246241</v>
          </cell>
          <cell r="X350">
            <v>9.7560965585778039</v>
          </cell>
          <cell r="Y350">
            <v>0</v>
          </cell>
          <cell r="Z350">
            <v>2035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X350">
            <v>4.2419189605050516</v>
          </cell>
          <cell r="AY350">
            <v>1896.5619672418084</v>
          </cell>
          <cell r="AZ350">
            <v>-1896.5619672418084</v>
          </cell>
          <cell r="BA350">
            <v>0</v>
          </cell>
          <cell r="BC350">
            <v>-1718.5619672418084</v>
          </cell>
          <cell r="BE350">
            <v>0</v>
          </cell>
          <cell r="BG350">
            <v>0.65</v>
          </cell>
          <cell r="BH350">
            <v>10807.276985959395</v>
          </cell>
          <cell r="BI350">
            <v>7024.7300408736073</v>
          </cell>
          <cell r="BJ350">
            <v>5715.6428721615157</v>
          </cell>
          <cell r="BK350">
            <v>160</v>
          </cell>
          <cell r="BL350">
            <v>102444796.36596598</v>
          </cell>
          <cell r="BM350">
            <v>19947500</v>
          </cell>
        </row>
        <row r="351">
          <cell r="B351">
            <v>2027</v>
          </cell>
          <cell r="C351">
            <v>11057.91484493857</v>
          </cell>
          <cell r="D351">
            <v>7629.961243007614</v>
          </cell>
          <cell r="E351">
            <v>4.3514179769248083</v>
          </cell>
          <cell r="F351">
            <v>0</v>
          </cell>
          <cell r="G351">
            <v>4.3514179769248083</v>
          </cell>
          <cell r="H351">
            <v>83053974.272060528</v>
          </cell>
          <cell r="I351">
            <v>0</v>
          </cell>
          <cell r="J351">
            <v>0</v>
          </cell>
          <cell r="K351">
            <v>0</v>
          </cell>
          <cell r="L351">
            <v>0</v>
          </cell>
          <cell r="M351">
            <v>317949914.64022279</v>
          </cell>
          <cell r="N351">
            <v>43640337.822372481</v>
          </cell>
          <cell r="O351">
            <v>72911296.117866203</v>
          </cell>
          <cell r="P351">
            <v>143967721.34909284</v>
          </cell>
          <cell r="Q351">
            <v>578469269.92955434</v>
          </cell>
          <cell r="R351">
            <v>0</v>
          </cell>
          <cell r="S351">
            <v>8856.0009099166782</v>
          </cell>
          <cell r="T351">
            <v>1771.2001819833356</v>
          </cell>
          <cell r="U351">
            <v>6.2272086240645281</v>
          </cell>
          <cell r="V351">
            <v>112089.7552331615</v>
          </cell>
          <cell r="W351">
            <v>12.656926797246241</v>
          </cell>
          <cell r="X351">
            <v>9.7560965585778039</v>
          </cell>
          <cell r="Y351">
            <v>0</v>
          </cell>
          <cell r="Z351">
            <v>2035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X351">
            <v>4.2347962733574356</v>
          </cell>
          <cell r="AY351">
            <v>1893.3774138181093</v>
          </cell>
          <cell r="AZ351">
            <v>-1893.3774138181093</v>
          </cell>
          <cell r="BA351">
            <v>0</v>
          </cell>
          <cell r="BC351">
            <v>-1715.3774138181093</v>
          </cell>
          <cell r="BE351">
            <v>0</v>
          </cell>
          <cell r="BG351">
            <v>0.69000000000000006</v>
          </cell>
          <cell r="BH351">
            <v>11057.91484493857</v>
          </cell>
          <cell r="BI351">
            <v>7629.961243007614</v>
          </cell>
          <cell r="BJ351">
            <v>6320.8740742955224</v>
          </cell>
          <cell r="BK351">
            <v>605</v>
          </cell>
          <cell r="BL351">
            <v>387369386.25880885</v>
          </cell>
          <cell r="BM351">
            <v>75426484.375</v>
          </cell>
        </row>
        <row r="352">
          <cell r="B352">
            <v>2028</v>
          </cell>
          <cell r="C352">
            <v>11314.365392575146</v>
          </cell>
          <cell r="D352">
            <v>7920.0557748026013</v>
          </cell>
          <cell r="E352">
            <v>2.7551794383143169</v>
          </cell>
          <cell r="F352">
            <v>0</v>
          </cell>
          <cell r="G352">
            <v>2.7551794383143169</v>
          </cell>
          <cell r="H352">
            <v>39810995.932062075</v>
          </cell>
          <cell r="I352">
            <v>0</v>
          </cell>
          <cell r="J352">
            <v>0</v>
          </cell>
          <cell r="K352">
            <v>0</v>
          </cell>
          <cell r="L352">
            <v>0</v>
          </cell>
          <cell r="M352">
            <v>201315771.51998129</v>
          </cell>
          <cell r="N352">
            <v>27631673.649117928</v>
          </cell>
          <cell r="O352">
            <v>46165113.291818969</v>
          </cell>
          <cell r="P352">
            <v>91155781.34424752</v>
          </cell>
          <cell r="Q352">
            <v>366268339.80516571</v>
          </cell>
          <cell r="R352">
            <v>0</v>
          </cell>
          <cell r="S352">
            <v>8856.0009099166782</v>
          </cell>
          <cell r="T352">
            <v>1771.2001819833356</v>
          </cell>
          <cell r="U352">
            <v>6.2272086240645281</v>
          </cell>
          <cell r="V352">
            <v>112089.7552331615</v>
          </cell>
          <cell r="W352">
            <v>12.656926797246241</v>
          </cell>
          <cell r="X352">
            <v>9.7560965585778039</v>
          </cell>
          <cell r="Y352">
            <v>0</v>
          </cell>
          <cell r="Z352">
            <v>2035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X352">
            <v>4.2276855460498544</v>
          </cell>
          <cell r="AY352">
            <v>1890.1982076388897</v>
          </cell>
          <cell r="AZ352">
            <v>-1890.1982076388897</v>
          </cell>
          <cell r="BA352">
            <v>0</v>
          </cell>
          <cell r="BC352">
            <v>-1712.1982076388897</v>
          </cell>
          <cell r="BE352">
            <v>0</v>
          </cell>
          <cell r="BG352">
            <v>0.7</v>
          </cell>
          <cell r="BH352">
            <v>11314.365392575146</v>
          </cell>
          <cell r="BI352">
            <v>7920.0557748026013</v>
          </cell>
          <cell r="BJ352">
            <v>6610.9686060905096</v>
          </cell>
          <cell r="BK352">
            <v>290</v>
          </cell>
          <cell r="BL352">
            <v>185681193.41331333</v>
          </cell>
          <cell r="BM352">
            <v>36154843.75</v>
          </cell>
        </row>
        <row r="353">
          <cell r="B353">
            <v>2029</v>
          </cell>
          <cell r="C353">
            <v>11576.763434319366</v>
          </cell>
          <cell r="D353">
            <v>8103.7344040235557</v>
          </cell>
          <cell r="E353">
            <v>2.8190764103655921</v>
          </cell>
          <cell r="F353">
            <v>0</v>
          </cell>
          <cell r="G353">
            <v>2.8190764103655921</v>
          </cell>
          <cell r="H353">
            <v>25259390.522411797</v>
          </cell>
          <cell r="I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205984602.90258023</v>
          </cell>
          <cell r="N353">
            <v>28272495.89624092</v>
          </cell>
          <cell r="O353">
            <v>47235755.338841528</v>
          </cell>
          <cell r="P353">
            <v>93269828.194288298</v>
          </cell>
          <cell r="Q353">
            <v>374762682.33195096</v>
          </cell>
          <cell r="R353">
            <v>0</v>
          </cell>
          <cell r="S353">
            <v>8856.0009099166782</v>
          </cell>
          <cell r="T353">
            <v>1771.2001819833356</v>
          </cell>
          <cell r="U353">
            <v>6.2272086240645281</v>
          </cell>
          <cell r="V353">
            <v>112089.7552331615</v>
          </cell>
          <cell r="W353">
            <v>12.656926797246241</v>
          </cell>
          <cell r="X353">
            <v>9.7560965585778039</v>
          </cell>
          <cell r="Y353">
            <v>0</v>
          </cell>
          <cell r="Z353">
            <v>2035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X353">
            <v>4.2205867585003105</v>
          </cell>
          <cell r="AY353">
            <v>1887.0243397254887</v>
          </cell>
          <cell r="AZ353">
            <v>-1887.0243397254887</v>
          </cell>
          <cell r="BA353">
            <v>0</v>
          </cell>
          <cell r="BC353">
            <v>-1709.0243397254887</v>
          </cell>
          <cell r="BE353">
            <v>0</v>
          </cell>
          <cell r="BG353">
            <v>0.7</v>
          </cell>
          <cell r="BH353">
            <v>11576.763434319366</v>
          </cell>
          <cell r="BI353">
            <v>8103.7344040235557</v>
          </cell>
          <cell r="BJ353">
            <v>6794.6472353114641</v>
          </cell>
          <cell r="BK353">
            <v>184</v>
          </cell>
          <cell r="BL353">
            <v>117811515.82086088</v>
          </cell>
          <cell r="BM353">
            <v>22939625</v>
          </cell>
        </row>
        <row r="354">
          <cell r="B354">
            <v>2030</v>
          </cell>
          <cell r="C354">
            <v>11845.246901973233</v>
          </cell>
          <cell r="D354">
            <v>8291.6728313812619</v>
          </cell>
          <cell r="E354">
            <v>2.8844552543344526</v>
          </cell>
          <cell r="F354">
            <v>0</v>
          </cell>
          <cell r="G354">
            <v>2.8844552543344526</v>
          </cell>
          <cell r="H354">
            <v>25808507.707681619</v>
          </cell>
          <cell r="I354">
            <v>0</v>
          </cell>
          <cell r="J354">
            <v>0</v>
          </cell>
          <cell r="K354">
            <v>0</v>
          </cell>
          <cell r="L354">
            <v>0</v>
          </cell>
          <cell r="M354">
            <v>210761711.87473789</v>
          </cell>
          <cell r="N354">
            <v>28928179.825564023</v>
          </cell>
          <cell r="O354">
            <v>48331227.269539885</v>
          </cell>
          <cell r="P354">
            <v>95432903.136881307</v>
          </cell>
          <cell r="Q354">
            <v>383454022.10672307</v>
          </cell>
          <cell r="R354">
            <v>0</v>
          </cell>
          <cell r="S354">
            <v>8856.0009099166782</v>
          </cell>
          <cell r="T354">
            <v>1771.2001819833356</v>
          </cell>
          <cell r="U354">
            <v>6.2272086240645281</v>
          </cell>
          <cell r="V354">
            <v>112089.7552331615</v>
          </cell>
          <cell r="W354">
            <v>12.656926797246241</v>
          </cell>
          <cell r="X354">
            <v>9.7560965585778039</v>
          </cell>
          <cell r="Y354">
            <v>0</v>
          </cell>
          <cell r="Z354">
            <v>2035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X354">
            <v>4.2134998906605281</v>
          </cell>
          <cell r="AY354">
            <v>1883.855801114322</v>
          </cell>
          <cell r="AZ354">
            <v>-1883.855801114322</v>
          </cell>
          <cell r="BA354">
            <v>0</v>
          </cell>
          <cell r="BC354">
            <v>-1705.855801114322</v>
          </cell>
          <cell r="BE354">
            <v>0</v>
          </cell>
          <cell r="BG354">
            <v>0.7</v>
          </cell>
          <cell r="BH354">
            <v>11845.246901973233</v>
          </cell>
          <cell r="BI354">
            <v>8291.6728313812619</v>
          </cell>
          <cell r="BJ354">
            <v>6982.5856626691702</v>
          </cell>
          <cell r="BK354">
            <v>188</v>
          </cell>
          <cell r="BL354">
            <v>120372635.73001002</v>
          </cell>
          <cell r="BM354">
            <v>23438312.5</v>
          </cell>
        </row>
        <row r="355">
          <cell r="B355">
            <v>2031</v>
          </cell>
          <cell r="C355">
            <v>12119.95692619556</v>
          </cell>
          <cell r="D355">
            <v>8483.969848336892</v>
          </cell>
          <cell r="E355">
            <v>2.9513503371759908</v>
          </cell>
          <cell r="F355">
            <v>0</v>
          </cell>
          <cell r="G355">
            <v>2.9513503371759908</v>
          </cell>
          <cell r="H355">
            <v>26357624.89295144</v>
          </cell>
          <cell r="I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215649609.56512451</v>
          </cell>
          <cell r="N355">
            <v>29599070.10301869</v>
          </cell>
          <cell r="O355">
            <v>49452104.928214148</v>
          </cell>
          <cell r="P355">
            <v>97646143.211088374</v>
          </cell>
          <cell r="Q355">
            <v>392346927.8074457</v>
          </cell>
          <cell r="R355">
            <v>0</v>
          </cell>
          <cell r="S355">
            <v>8856.0009099166782</v>
          </cell>
          <cell r="T355">
            <v>1771.2001819833356</v>
          </cell>
          <cell r="U355">
            <v>6.2272086240645281</v>
          </cell>
          <cell r="V355">
            <v>112089.7552331615</v>
          </cell>
          <cell r="W355">
            <v>12.656926797246241</v>
          </cell>
          <cell r="X355">
            <v>9.7560965585778039</v>
          </cell>
          <cell r="Y355">
            <v>0</v>
          </cell>
          <cell r="Z355">
            <v>2035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X355">
            <v>4.2064249225158958</v>
          </cell>
          <cell r="AY355">
            <v>1880.6925828568569</v>
          </cell>
          <cell r="AZ355">
            <v>-1880.6925828568569</v>
          </cell>
          <cell r="BA355">
            <v>0</v>
          </cell>
          <cell r="BC355">
            <v>-1702.6925828568569</v>
          </cell>
          <cell r="BE355">
            <v>0</v>
          </cell>
          <cell r="BG355">
            <v>0.7</v>
          </cell>
          <cell r="BH355">
            <v>12119.95692619556</v>
          </cell>
          <cell r="BI355">
            <v>8483.969848336892</v>
          </cell>
          <cell r="BJ355">
            <v>7174.8826796248004</v>
          </cell>
          <cell r="BK355">
            <v>192</v>
          </cell>
          <cell r="BL355">
            <v>122933755.63915917</v>
          </cell>
          <cell r="BM355">
            <v>23937000</v>
          </cell>
        </row>
        <row r="356">
          <cell r="B356">
            <v>2032</v>
          </cell>
          <cell r="C356">
            <v>12401.037910688512</v>
          </cell>
          <cell r="D356">
            <v>8680.7265374819581</v>
          </cell>
          <cell r="E356">
            <v>3.0197968228696936</v>
          </cell>
          <cell r="F356">
            <v>0</v>
          </cell>
          <cell r="G356">
            <v>3.0197968228696936</v>
          </cell>
          <cell r="H356">
            <v>27044021.374538716</v>
          </cell>
          <cell r="I356">
            <v>0</v>
          </cell>
          <cell r="J356">
            <v>0</v>
          </cell>
          <cell r="K356">
            <v>0</v>
          </cell>
          <cell r="L356">
            <v>0</v>
          </cell>
          <cell r="M356">
            <v>220650865.33948153</v>
          </cell>
          <cell r="N356">
            <v>30285519.387887977</v>
          </cell>
          <cell r="O356">
            <v>50598977.51391039</v>
          </cell>
          <cell r="P356">
            <v>99910711.825717226</v>
          </cell>
          <cell r="Q356">
            <v>401446074.06699711</v>
          </cell>
          <cell r="R356">
            <v>0</v>
          </cell>
          <cell r="S356">
            <v>8856.0009099166782</v>
          </cell>
          <cell r="T356">
            <v>1771.2001819833356</v>
          </cell>
          <cell r="U356">
            <v>6.2272086240645281</v>
          </cell>
          <cell r="V356">
            <v>112089.7552331615</v>
          </cell>
          <cell r="W356">
            <v>12.656926797246241</v>
          </cell>
          <cell r="X356">
            <v>9.7560965585778039</v>
          </cell>
          <cell r="Y356">
            <v>0</v>
          </cell>
          <cell r="Z356">
            <v>2035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X356">
            <v>4.1993618340854075</v>
          </cell>
          <cell r="AY356">
            <v>1877.5346760195855</v>
          </cell>
          <cell r="AZ356">
            <v>-1877.5346760195855</v>
          </cell>
          <cell r="BA356">
            <v>0</v>
          </cell>
          <cell r="BC356">
            <v>-1699.5346760195855</v>
          </cell>
          <cell r="BE356">
            <v>0</v>
          </cell>
          <cell r="BG356">
            <v>0.7</v>
          </cell>
          <cell r="BH356">
            <v>12401.037910688512</v>
          </cell>
          <cell r="BI356">
            <v>8680.7265374819581</v>
          </cell>
          <cell r="BJ356">
            <v>7371.6393687698665</v>
          </cell>
          <cell r="BK356">
            <v>197</v>
          </cell>
          <cell r="BL356">
            <v>126135155.52559561</v>
          </cell>
          <cell r="BM356">
            <v>24560359.375</v>
          </cell>
        </row>
        <row r="357">
          <cell r="B357">
            <v>2033</v>
          </cell>
          <cell r="C357">
            <v>12688.637608104675</v>
          </cell>
          <cell r="D357">
            <v>8882.046325673271</v>
          </cell>
          <cell r="E357">
            <v>3.0898306909031636</v>
          </cell>
          <cell r="F357">
            <v>0</v>
          </cell>
          <cell r="G357">
            <v>3.0898306909031636</v>
          </cell>
          <cell r="H357">
            <v>27593138.559808537</v>
          </cell>
          <cell r="I357">
            <v>0</v>
          </cell>
          <cell r="J357">
            <v>0</v>
          </cell>
          <cell r="K357">
            <v>0</v>
          </cell>
          <cell r="L357">
            <v>0</v>
          </cell>
          <cell r="M357">
            <v>225768108.15119204</v>
          </cell>
          <cell r="N357">
            <v>30987888.518179618</v>
          </cell>
          <cell r="O357">
            <v>51772447.89012935</v>
          </cell>
          <cell r="P357">
            <v>102227799.37085974</v>
          </cell>
          <cell r="Q357">
            <v>410756243.93036073</v>
          </cell>
          <cell r="R357">
            <v>0</v>
          </cell>
          <cell r="S357">
            <v>8856.0009099166782</v>
          </cell>
          <cell r="T357">
            <v>1771.2001819833356</v>
          </cell>
          <cell r="U357">
            <v>6.2272086240645281</v>
          </cell>
          <cell r="V357">
            <v>112089.7552331615</v>
          </cell>
          <cell r="W357">
            <v>12.656926797246241</v>
          </cell>
          <cell r="X357">
            <v>9.7560965585778039</v>
          </cell>
          <cell r="Y357">
            <v>0</v>
          </cell>
          <cell r="Z357">
            <v>2035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X357">
            <v>4.1923106054216079</v>
          </cell>
          <cell r="AY357">
            <v>1874.3820716840007</v>
          </cell>
          <cell r="AZ357">
            <v>-1874.3820716840007</v>
          </cell>
          <cell r="BA357">
            <v>0</v>
          </cell>
          <cell r="BC357">
            <v>-1696.3820716840007</v>
          </cell>
          <cell r="BE357">
            <v>0</v>
          </cell>
          <cell r="BG357">
            <v>0.7</v>
          </cell>
          <cell r="BH357">
            <v>12688.637608104675</v>
          </cell>
          <cell r="BI357">
            <v>8882.046325673271</v>
          </cell>
          <cell r="BJ357">
            <v>7572.9591569611794</v>
          </cell>
          <cell r="BK357">
            <v>201</v>
          </cell>
          <cell r="BL357">
            <v>128696275.43474476</v>
          </cell>
          <cell r="BM357">
            <v>25059046.875</v>
          </cell>
        </row>
        <row r="358">
          <cell r="B358">
            <v>2034</v>
          </cell>
          <cell r="C358">
            <v>12982.907197714499</v>
          </cell>
          <cell r="D358">
            <v>9088.0350384001486</v>
          </cell>
          <cell r="E358">
            <v>3.1614887551854647</v>
          </cell>
          <cell r="F358">
            <v>0</v>
          </cell>
          <cell r="G358">
            <v>3.1614887551854647</v>
          </cell>
          <cell r="H358">
            <v>28279535.041395817</v>
          </cell>
          <cell r="I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231004027.92324364</v>
          </cell>
          <cell r="N358">
            <v>31706546.70030785</v>
          </cell>
          <cell r="O358">
            <v>52973132.901733831</v>
          </cell>
          <cell r="P358">
            <v>104598623.84364469</v>
          </cell>
          <cell r="Q358">
            <v>420282331.36892998</v>
          </cell>
          <cell r="R358">
            <v>0</v>
          </cell>
          <cell r="S358">
            <v>8856.0009099166782</v>
          </cell>
          <cell r="T358">
            <v>1771.2001819833356</v>
          </cell>
          <cell r="U358">
            <v>6.2272086240645281</v>
          </cell>
          <cell r="V358">
            <v>112089.7552331615</v>
          </cell>
          <cell r="W358">
            <v>12.656926797246241</v>
          </cell>
          <cell r="X358">
            <v>9.7560965585778039</v>
          </cell>
          <cell r="Y358">
            <v>0</v>
          </cell>
          <cell r="Z358">
            <v>2035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X358">
            <v>4.1852712166105377</v>
          </cell>
          <cell r="AY358">
            <v>1871.2347609465712</v>
          </cell>
          <cell r="AZ358">
            <v>-1871.2347609465712</v>
          </cell>
          <cell r="BA358">
            <v>0</v>
          </cell>
          <cell r="BC358">
            <v>-1693.2347609465712</v>
          </cell>
          <cell r="BE358">
            <v>0</v>
          </cell>
          <cell r="BG358">
            <v>0.7</v>
          </cell>
          <cell r="BH358">
            <v>12982.907197714499</v>
          </cell>
          <cell r="BI358">
            <v>9088.0350384001486</v>
          </cell>
          <cell r="BJ358">
            <v>7778.9478696880569</v>
          </cell>
          <cell r="BK358">
            <v>206</v>
          </cell>
          <cell r="BL358">
            <v>131897675.32118119</v>
          </cell>
          <cell r="BM358">
            <v>25682406.25</v>
          </cell>
        </row>
        <row r="359">
          <cell r="B359">
            <v>2035</v>
          </cell>
          <cell r="C359">
            <v>13284.001364875019</v>
          </cell>
          <cell r="D359">
            <v>9298.8009554125128</v>
          </cell>
          <cell r="E359">
            <v>0</v>
          </cell>
          <cell r="F359">
            <v>0</v>
          </cell>
          <cell r="G359">
            <v>0</v>
          </cell>
          <cell r="H359">
            <v>28965931.522983093</v>
          </cell>
          <cell r="I359">
            <v>0</v>
          </cell>
          <cell r="J359">
            <v>0</v>
          </cell>
          <cell r="K359">
            <v>0</v>
          </cell>
          <cell r="L359">
            <v>0</v>
          </cell>
          <cell r="M359">
            <v>0</v>
          </cell>
          <cell r="N359">
            <v>0</v>
          </cell>
          <cell r="O359">
            <v>0</v>
          </cell>
          <cell r="P359">
            <v>0</v>
          </cell>
          <cell r="Q359">
            <v>0</v>
          </cell>
          <cell r="R359">
            <v>0</v>
          </cell>
          <cell r="S359">
            <v>8856.0009099166782</v>
          </cell>
          <cell r="T359">
            <v>1771.2001819833356</v>
          </cell>
          <cell r="U359">
            <v>6.2272086240645281</v>
          </cell>
          <cell r="V359">
            <v>112089.7552331615</v>
          </cell>
          <cell r="W359">
            <v>12.656926797246241</v>
          </cell>
          <cell r="X359">
            <v>9.7560965585778039</v>
          </cell>
          <cell r="Y359">
            <v>112089.7552331615</v>
          </cell>
          <cell r="Z359">
            <v>2035</v>
          </cell>
          <cell r="AB359">
            <v>0</v>
          </cell>
          <cell r="AC359">
            <v>0</v>
          </cell>
          <cell r="AD359">
            <v>1051468291.4398338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X359">
            <v>4.1782436477716729</v>
          </cell>
          <cell r="AY359">
            <v>1868.0927349187148</v>
          </cell>
          <cell r="AZ359">
            <v>-1868.0927349187148</v>
          </cell>
          <cell r="BA359">
            <v>0</v>
          </cell>
          <cell r="BC359">
            <v>-1690.0927349187148</v>
          </cell>
          <cell r="BE359">
            <v>0</v>
          </cell>
          <cell r="BG359">
            <v>0.7</v>
          </cell>
          <cell r="BH359">
            <v>13284.001364875019</v>
          </cell>
          <cell r="BI359">
            <v>9298.8009554125128</v>
          </cell>
          <cell r="BJ359">
            <v>7989.7137867004212</v>
          </cell>
          <cell r="BK359">
            <v>211</v>
          </cell>
          <cell r="BL359">
            <v>135099075.20761764</v>
          </cell>
          <cell r="BM359">
            <v>26305765.625</v>
          </cell>
        </row>
        <row r="360">
          <cell r="B360" t="str">
            <v xml:space="preserve">     </v>
          </cell>
          <cell r="C360">
            <v>0</v>
          </cell>
          <cell r="D360">
            <v>0</v>
          </cell>
          <cell r="E360">
            <v>0</v>
          </cell>
          <cell r="F360">
            <v>0</v>
          </cell>
          <cell r="G360">
            <v>0</v>
          </cell>
          <cell r="H360" t="e">
            <v>#N/A</v>
          </cell>
          <cell r="I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  <cell r="Q360">
            <v>0</v>
          </cell>
          <cell r="R360">
            <v>0</v>
          </cell>
          <cell r="S360">
            <v>0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C360">
            <v>0</v>
          </cell>
          <cell r="BE360">
            <v>0</v>
          </cell>
          <cell r="BG360">
            <v>0</v>
          </cell>
          <cell r="BH360" t="e">
            <v>#N/A</v>
          </cell>
          <cell r="BI360" t="e">
            <v>#N/A</v>
          </cell>
          <cell r="BJ360" t="e">
            <v>#N/A</v>
          </cell>
          <cell r="BK360" t="e">
            <v>#N/A</v>
          </cell>
          <cell r="BL360" t="e">
            <v>#N/A</v>
          </cell>
          <cell r="BM360" t="e">
            <v>#N/A</v>
          </cell>
        </row>
      </sheetData>
      <sheetData sheetId="25" refreshError="1">
        <row r="6">
          <cell r="B6" t="str">
            <v>Año</v>
          </cell>
          <cell r="C6" t="str">
            <v>ENERGÍA CAPTACIÓN ($/año)</v>
          </cell>
          <cell r="D6" t="str">
            <v>ENERGÍA REBOMBEO ($/año)</v>
          </cell>
          <cell r="E6" t="str">
            <v>ENERGÍA TRATAMIENTO ($/año)</v>
          </cell>
          <cell r="F6" t="str">
            <v>ENERGÍA BOMBEO AGUAS NEGRAS ($/año)</v>
          </cell>
          <cell r="G6" t="str">
            <v>COSTO TOTAL ENERGÍA BOMBEO ($/año)</v>
          </cell>
          <cell r="H6" t="str">
            <v>CLORACIÓN  ($/año)</v>
          </cell>
          <cell r="I6" t="str">
            <v>COAGULANTES ($/año)</v>
          </cell>
          <cell r="J6" t="str">
            <v>COSTO TOTAL INSUMOS  ($/año)</v>
          </cell>
          <cell r="K6" t="str">
            <v>COSTOS PERSONAL ACUEDUCTO ($/año)</v>
          </cell>
          <cell r="L6" t="str">
            <v>COSTOS PERSONAL ALCANTARILLADO ($/año)</v>
          </cell>
          <cell r="M6" t="str">
            <v>COSTO TOTAL PERSONAL  ($/año)</v>
          </cell>
          <cell r="N6" t="str">
            <v>COSTO DE  MANTENIMIENTO DE REDES ACU ($/año)</v>
          </cell>
          <cell r="O6" t="str">
            <v>COSTO DE  MANTENIMIENTO DE REDES ALC ($/año)</v>
          </cell>
          <cell r="P6" t="str">
            <v>TOTAL COSTOS OPERACIÓN ($/año)</v>
          </cell>
          <cell r="Q6" t="str">
            <v>TOTAL COSTOS OPERACIÓN ($/mes)</v>
          </cell>
        </row>
        <row r="7">
          <cell r="B7">
            <v>2002</v>
          </cell>
          <cell r="C7">
            <v>69827983.500789553</v>
          </cell>
          <cell r="D7">
            <v>33496664.148606844</v>
          </cell>
          <cell r="E7">
            <v>82150.568824458256</v>
          </cell>
          <cell r="F7">
            <v>1241796.4845966417</v>
          </cell>
          <cell r="G7">
            <v>104648594.70281748</v>
          </cell>
          <cell r="H7">
            <v>2118834.8410499725</v>
          </cell>
          <cell r="I7">
            <v>832399.40184106061</v>
          </cell>
          <cell r="J7">
            <v>6533765.1678757221</v>
          </cell>
          <cell r="K7">
            <v>88447328.748629913</v>
          </cell>
          <cell r="L7">
            <v>25403031.251370091</v>
          </cell>
          <cell r="M7">
            <v>113850360</v>
          </cell>
          <cell r="N7">
            <v>16778272.626535878</v>
          </cell>
          <cell r="O7">
            <v>4533281.7823459953</v>
          </cell>
          <cell r="P7">
            <v>244553008.81708276</v>
          </cell>
          <cell r="Q7">
            <v>20379417.401423562</v>
          </cell>
        </row>
        <row r="8">
          <cell r="B8">
            <v>2003</v>
          </cell>
          <cell r="C8">
            <v>69605709.852174535</v>
          </cell>
          <cell r="D8">
            <v>33390038.90492272</v>
          </cell>
          <cell r="E8">
            <v>81889.070414322981</v>
          </cell>
          <cell r="F8">
            <v>1237843.6476159564</v>
          </cell>
          <cell r="G8">
            <v>104315481.47512753</v>
          </cell>
          <cell r="H8">
            <v>2112090.2505960972</v>
          </cell>
          <cell r="I8">
            <v>829749.74130560958</v>
          </cell>
          <cell r="J8">
            <v>6512967.1475084145</v>
          </cell>
          <cell r="K8">
            <v>88890174.555052206</v>
          </cell>
          <cell r="L8">
            <v>30798665.44494779</v>
          </cell>
          <cell r="M8">
            <v>119688840</v>
          </cell>
          <cell r="N8">
            <v>16778272.626535878</v>
          </cell>
          <cell r="O8">
            <v>4459978.1653992394</v>
          </cell>
          <cell r="P8">
            <v>249969975.83676773</v>
          </cell>
          <cell r="Q8">
            <v>20830831.319730643</v>
          </cell>
        </row>
        <row r="9">
          <cell r="B9">
            <v>2004</v>
          </cell>
          <cell r="C9">
            <v>69582704.836811855</v>
          </cell>
          <cell r="D9">
            <v>33379003.339599133</v>
          </cell>
          <cell r="E9">
            <v>81862.005690366903</v>
          </cell>
          <cell r="F9">
            <v>1237434.53445282</v>
          </cell>
          <cell r="G9">
            <v>104281004.71655418</v>
          </cell>
          <cell r="H9">
            <v>2111392.1948077786</v>
          </cell>
          <cell r="I9">
            <v>829475.50510305597</v>
          </cell>
          <cell r="J9">
            <v>6510814.5811513849</v>
          </cell>
          <cell r="K9">
            <v>89637659.61633186</v>
          </cell>
          <cell r="L9">
            <v>35889660.383668147</v>
          </cell>
          <cell r="M9">
            <v>125527320</v>
          </cell>
          <cell r="N9">
            <v>22592626.135617357</v>
          </cell>
          <cell r="O9">
            <v>4459978.1653992394</v>
          </cell>
          <cell r="P9">
            <v>261586770.15810189</v>
          </cell>
          <cell r="Q9">
            <v>21798897.513175156</v>
          </cell>
        </row>
        <row r="10">
          <cell r="B10">
            <v>2005</v>
          </cell>
          <cell r="C10">
            <v>69727379.073435217</v>
          </cell>
          <cell r="D10">
            <v>33448403.944803122</v>
          </cell>
          <cell r="E10">
            <v>82032.210674629649</v>
          </cell>
          <cell r="F10">
            <v>1240007.3705773021</v>
          </cell>
          <cell r="G10">
            <v>104497822.59949027</v>
          </cell>
          <cell r="H10">
            <v>2115782.1370313922</v>
          </cell>
          <cell r="I10">
            <v>831200.1252623325</v>
          </cell>
          <cell r="J10">
            <v>6524351.668155022</v>
          </cell>
          <cell r="K10">
            <v>89416612.811679438</v>
          </cell>
          <cell r="L10">
            <v>36110707.188320562</v>
          </cell>
          <cell r="M10">
            <v>125527320</v>
          </cell>
          <cell r="N10">
            <v>22592626.135617357</v>
          </cell>
          <cell r="O10">
            <v>4459978.1653992394</v>
          </cell>
          <cell r="P10">
            <v>261813413.86573124</v>
          </cell>
          <cell r="Q10">
            <v>21817784.488810938</v>
          </cell>
        </row>
        <row r="11">
          <cell r="B11">
            <v>2006</v>
          </cell>
          <cell r="C11">
            <v>73198142.450240776</v>
          </cell>
          <cell r="D11">
            <v>35113338.106489554</v>
          </cell>
          <cell r="E11">
            <v>86115.461706165632</v>
          </cell>
          <cell r="F11">
            <v>1301730.2149744222</v>
          </cell>
          <cell r="G11">
            <v>109699326.23341091</v>
          </cell>
          <cell r="H11">
            <v>2221097.713955258</v>
          </cell>
          <cell r="I11">
            <v>872574.10191099427</v>
          </cell>
          <cell r="J11">
            <v>6849109.0465068454</v>
          </cell>
          <cell r="K11">
            <v>90269535.780058339</v>
          </cell>
          <cell r="L11">
            <v>35257784.219941661</v>
          </cell>
          <cell r="M11">
            <v>125527320</v>
          </cell>
          <cell r="N11">
            <v>22592626.135617357</v>
          </cell>
          <cell r="O11">
            <v>4459978.1653992394</v>
          </cell>
          <cell r="P11">
            <v>267250640.96561408</v>
          </cell>
          <cell r="Q11">
            <v>22270886.747134507</v>
          </cell>
        </row>
        <row r="12">
          <cell r="B12">
            <v>2007</v>
          </cell>
          <cell r="C12">
            <v>76735771.124367446</v>
          </cell>
          <cell r="D12">
            <v>36810347.724107422</v>
          </cell>
          <cell r="E12">
            <v>90277.377793373467</v>
          </cell>
          <cell r="F12">
            <v>1364642.1684792673</v>
          </cell>
          <cell r="G12">
            <v>115001038.3947475</v>
          </cell>
          <cell r="H12">
            <v>2328442.2270522495</v>
          </cell>
          <cell r="I12">
            <v>914745.16062766954</v>
          </cell>
          <cell r="J12">
            <v>7180122.9731459524</v>
          </cell>
          <cell r="K12">
            <v>91062097.505957484</v>
          </cell>
          <cell r="L12">
            <v>34465222.494042516</v>
          </cell>
          <cell r="M12">
            <v>125527320</v>
          </cell>
          <cell r="N12">
            <v>16778272.626535878</v>
          </cell>
          <cell r="O12">
            <v>4459978.1653992394</v>
          </cell>
          <cell r="P12">
            <v>266978264.36709559</v>
          </cell>
          <cell r="Q12">
            <v>22248188.697257966</v>
          </cell>
        </row>
        <row r="13">
          <cell r="B13">
            <v>2008</v>
          </cell>
          <cell r="C13">
            <v>80342742.46759218</v>
          </cell>
          <cell r="D13">
            <v>38540621.199300684</v>
          </cell>
          <cell r="E13">
            <v>94520.873491284932</v>
          </cell>
          <cell r="F13">
            <v>1428787.2878067745</v>
          </cell>
          <cell r="G13">
            <v>120406671.82819092</v>
          </cell>
          <cell r="H13">
            <v>2437890.8487872169</v>
          </cell>
          <cell r="I13">
            <v>957742.83345212077</v>
          </cell>
          <cell r="J13">
            <v>7517625.2543570586</v>
          </cell>
          <cell r="K13">
            <v>96462420.06521976</v>
          </cell>
          <cell r="L13">
            <v>37822619.934780225</v>
          </cell>
          <cell r="M13">
            <v>134285040</v>
          </cell>
          <cell r="N13">
            <v>16778272.626535878</v>
          </cell>
          <cell r="O13">
            <v>4459978.1653992394</v>
          </cell>
          <cell r="P13">
            <v>281386592.08842427</v>
          </cell>
          <cell r="Q13">
            <v>23448882.674035355</v>
          </cell>
        </row>
        <row r="14">
          <cell r="B14">
            <v>2009</v>
          </cell>
          <cell r="C14">
            <v>84021549.293775469</v>
          </cell>
          <cell r="D14">
            <v>40305354.341320604</v>
          </cell>
          <cell r="E14">
            <v>98848.881522088821</v>
          </cell>
          <cell r="F14">
            <v>1494209.9042885019</v>
          </cell>
          <cell r="G14">
            <v>125919962.42090666</v>
          </cell>
          <cell r="H14">
            <v>2549519.2201939528</v>
          </cell>
          <cell r="I14">
            <v>1001596.8365047672</v>
          </cell>
          <cell r="J14">
            <v>7861849.14133194</v>
          </cell>
          <cell r="K14">
            <v>98646988.798265457</v>
          </cell>
          <cell r="L14">
            <v>35638051.201734543</v>
          </cell>
          <cell r="M14">
            <v>134285040</v>
          </cell>
          <cell r="N14">
            <v>16778272.626535878</v>
          </cell>
          <cell r="O14">
            <v>4459978.1653992394</v>
          </cell>
          <cell r="P14">
            <v>287149735.8118571</v>
          </cell>
          <cell r="Q14">
            <v>23929144.650988091</v>
          </cell>
        </row>
        <row r="15">
          <cell r="B15">
            <v>2010</v>
          </cell>
          <cell r="C15">
            <v>87774703.192391858</v>
          </cell>
          <cell r="D15">
            <v>42105751.966129087</v>
          </cell>
          <cell r="E15">
            <v>103264.3566969316</v>
          </cell>
          <cell r="F15">
            <v>1560954.6831549755</v>
          </cell>
          <cell r="G15">
            <v>131544674.19837284</v>
          </cell>
          <cell r="H15">
            <v>2663403.5520266341</v>
          </cell>
          <cell r="I15">
            <v>1046337.1097247492</v>
          </cell>
          <cell r="J15">
            <v>8213029.6420860458</v>
          </cell>
          <cell r="K15">
            <v>99370225.793197587</v>
          </cell>
          <cell r="L15">
            <v>34914814.206802405</v>
          </cell>
          <cell r="M15">
            <v>134285040</v>
          </cell>
          <cell r="N15">
            <v>16778272.626535878</v>
          </cell>
          <cell r="O15">
            <v>4459978.1653992394</v>
          </cell>
          <cell r="P15">
            <v>293029350.1422267</v>
          </cell>
          <cell r="Q15">
            <v>24419112.511852223</v>
          </cell>
        </row>
        <row r="16">
          <cell r="B16">
            <v>2011</v>
          </cell>
          <cell r="C16">
            <v>92913376.810099155</v>
          </cell>
          <cell r="D16">
            <v>44570786.980919421</v>
          </cell>
          <cell r="E16">
            <v>109309.85507070489</v>
          </cell>
          <cell r="F16">
            <v>1652339.0610797126</v>
          </cell>
          <cell r="G16">
            <v>139245812.707169</v>
          </cell>
          <cell r="H16">
            <v>2819329.5884395204</v>
          </cell>
          <cell r="I16">
            <v>1107593.7668869542</v>
          </cell>
          <cell r="J16">
            <v>8693852.4441948608</v>
          </cell>
          <cell r="K16">
            <v>100050582.77170764</v>
          </cell>
          <cell r="L16">
            <v>34234457.228292361</v>
          </cell>
          <cell r="M16">
            <v>134285040</v>
          </cell>
          <cell r="N16">
            <v>16778272.626535878</v>
          </cell>
          <cell r="O16">
            <v>4459978.1653992394</v>
          </cell>
          <cell r="P16">
            <v>301079491.39886481</v>
          </cell>
          <cell r="Q16">
            <v>25089957.616572067</v>
          </cell>
        </row>
        <row r="17">
          <cell r="B17">
            <v>2012</v>
          </cell>
          <cell r="C17">
            <v>95250111.446550265</v>
          </cell>
          <cell r="D17">
            <v>45691724.625076585</v>
          </cell>
          <cell r="E17">
            <v>112058.9546430003</v>
          </cell>
          <cell r="F17">
            <v>1693894.7341996066</v>
          </cell>
          <cell r="G17">
            <v>142747789.76046947</v>
          </cell>
          <cell r="H17">
            <v>2890234.6112366472</v>
          </cell>
          <cell r="I17">
            <v>1135449.3115572541</v>
          </cell>
          <cell r="J17">
            <v>8912499.3907165304</v>
          </cell>
          <cell r="K17">
            <v>100092799.4628296</v>
          </cell>
          <cell r="L17">
            <v>34192240.537170395</v>
          </cell>
          <cell r="M17">
            <v>134285040</v>
          </cell>
          <cell r="N17">
            <v>16778272.626535878</v>
          </cell>
          <cell r="O17">
            <v>4459978.1653992394</v>
          </cell>
          <cell r="P17">
            <v>304740172.20915979</v>
          </cell>
          <cell r="Q17">
            <v>25395014.350763317</v>
          </cell>
        </row>
        <row r="18">
          <cell r="B18">
            <v>2013</v>
          </cell>
          <cell r="C18">
            <v>97459112.292138606</v>
          </cell>
          <cell r="D18">
            <v>46751388.039641947</v>
          </cell>
          <cell r="E18">
            <v>114657.77916722189</v>
          </cell>
          <cell r="F18">
            <v>1733178.834169236</v>
          </cell>
          <cell r="G18">
            <v>146058336.94511703</v>
          </cell>
          <cell r="H18">
            <v>2957263.7265123087</v>
          </cell>
          <cell r="I18">
            <v>1161782.1782726927</v>
          </cell>
          <cell r="J18">
            <v>9119194.3582226429</v>
          </cell>
          <cell r="K18">
            <v>100097365.1101418</v>
          </cell>
          <cell r="L18">
            <v>34187674.889858201</v>
          </cell>
          <cell r="M18">
            <v>134285040</v>
          </cell>
          <cell r="N18">
            <v>16778272.626535878</v>
          </cell>
          <cell r="O18">
            <v>4459978.1653992394</v>
          </cell>
          <cell r="P18">
            <v>308200747.86855596</v>
          </cell>
          <cell r="Q18">
            <v>25683395.655712996</v>
          </cell>
        </row>
        <row r="19">
          <cell r="B19">
            <v>2014</v>
          </cell>
          <cell r="C19">
            <v>99719343.363725603</v>
          </cell>
          <cell r="D19">
            <v>47835626.726018146</v>
          </cell>
          <cell r="E19">
            <v>117316.87454555953</v>
          </cell>
          <cell r="F19">
            <v>1773373.9945957302</v>
          </cell>
          <cell r="G19">
            <v>149445660.95888504</v>
          </cell>
          <cell r="H19">
            <v>3025847.3530643787</v>
          </cell>
          <cell r="I19">
            <v>1188725.7458467204</v>
          </cell>
          <cell r="J19">
            <v>9330682.9091804214</v>
          </cell>
          <cell r="K19">
            <v>100101780.82359603</v>
          </cell>
          <cell r="L19">
            <v>34183259.176403977</v>
          </cell>
          <cell r="M19">
            <v>134285040</v>
          </cell>
          <cell r="N19">
            <v>16778272.626535878</v>
          </cell>
          <cell r="O19">
            <v>4459978.1653992394</v>
          </cell>
          <cell r="P19">
            <v>311741579.75486594</v>
          </cell>
          <cell r="Q19">
            <v>25978464.979572162</v>
          </cell>
        </row>
        <row r="20">
          <cell r="B20">
            <v>2015</v>
          </cell>
          <cell r="C20">
            <v>102031992.77133903</v>
          </cell>
          <cell r="D20">
            <v>48945010.623656079</v>
          </cell>
          <cell r="E20">
            <v>120037.63855451654</v>
          </cell>
          <cell r="F20">
            <v>1814501.3444131054</v>
          </cell>
          <cell r="G20">
            <v>152911542.37796271</v>
          </cell>
          <cell r="H20">
            <v>3096021.542469827</v>
          </cell>
          <cell r="I20">
            <v>1216294.1773988607</v>
          </cell>
          <cell r="J20">
            <v>9547076.2143773586</v>
          </cell>
          <cell r="K20">
            <v>103449780.07915972</v>
          </cell>
          <cell r="L20">
            <v>36673739.920840286</v>
          </cell>
          <cell r="M20">
            <v>140123520</v>
          </cell>
          <cell r="N20">
            <v>16778272.626535878</v>
          </cell>
          <cell r="O20">
            <v>4459978.1653992394</v>
          </cell>
          <cell r="P20">
            <v>321203009.13702089</v>
          </cell>
          <cell r="Q20">
            <v>26766917.428085074</v>
          </cell>
        </row>
        <row r="21">
          <cell r="B21">
            <v>2016</v>
          </cell>
          <cell r="C21">
            <v>104398276.17915875</v>
          </cell>
          <cell r="D21">
            <v>50080122.889804497</v>
          </cell>
          <cell r="E21">
            <v>122821.50138724557</v>
          </cell>
          <cell r="F21">
            <v>1856582.5025687986</v>
          </cell>
          <cell r="G21">
            <v>156457803.07291928</v>
          </cell>
          <cell r="H21">
            <v>3167823.1823987551</v>
          </cell>
          <cell r="I21">
            <v>1244501.9645137964</v>
          </cell>
          <cell r="J21">
            <v>9768488.0228274725</v>
          </cell>
          <cell r="K21">
            <v>104619384.31322387</v>
          </cell>
          <cell r="L21">
            <v>35504135.686776131</v>
          </cell>
          <cell r="M21">
            <v>140123520</v>
          </cell>
          <cell r="N21">
            <v>16778272.626535878</v>
          </cell>
          <cell r="O21">
            <v>4459978.1653992394</v>
          </cell>
          <cell r="P21">
            <v>324909980.44972444</v>
          </cell>
          <cell r="Q21">
            <v>27075831.704143703</v>
          </cell>
        </row>
        <row r="22">
          <cell r="B22">
            <v>2017</v>
          </cell>
          <cell r="C22">
            <v>106819437.44454089</v>
          </cell>
          <cell r="D22">
            <v>51241560.206051879</v>
          </cell>
          <cell r="E22">
            <v>125669.92640534221</v>
          </cell>
          <cell r="F22">
            <v>1899639.5893878553</v>
          </cell>
          <cell r="G22">
            <v>160086307.16638598</v>
          </cell>
          <cell r="H22">
            <v>3241290.0160047174</v>
          </cell>
          <cell r="I22">
            <v>1273363.9348589962</v>
          </cell>
          <cell r="J22">
            <v>9995034.7215644494</v>
          </cell>
          <cell r="K22">
            <v>104616491.70262805</v>
          </cell>
          <cell r="L22">
            <v>35507028.297371954</v>
          </cell>
          <cell r="M22">
            <v>140123520</v>
          </cell>
          <cell r="N22">
            <v>16778272.626535878</v>
          </cell>
          <cell r="O22">
            <v>4459978.1653992394</v>
          </cell>
          <cell r="P22">
            <v>328702922.29453522</v>
          </cell>
          <cell r="Q22">
            <v>27391910.191211268</v>
          </cell>
        </row>
        <row r="23">
          <cell r="B23">
            <v>2018</v>
          </cell>
          <cell r="C23">
            <v>109296749.27186266</v>
          </cell>
          <cell r="D23">
            <v>52429933.091977067</v>
          </cell>
          <cell r="E23">
            <v>128584.41090807377</v>
          </cell>
          <cell r="F23">
            <v>1943695.2382006706</v>
          </cell>
          <cell r="G23">
            <v>163798962.01294845</v>
          </cell>
          <cell r="H23">
            <v>3316460.66176474</v>
          </cell>
          <cell r="I23">
            <v>1302895.259979005</v>
          </cell>
          <cell r="J23">
            <v>10226835.396821506</v>
          </cell>
          <cell r="K23">
            <v>104613689.65139112</v>
          </cell>
          <cell r="L23">
            <v>35509830.348608881</v>
          </cell>
          <cell r="M23">
            <v>140123520</v>
          </cell>
          <cell r="N23">
            <v>16778272.626535878</v>
          </cell>
          <cell r="O23">
            <v>4459978.1653992394</v>
          </cell>
          <cell r="P23">
            <v>332583828.46416622</v>
          </cell>
          <cell r="Q23">
            <v>27715319.03868052</v>
          </cell>
        </row>
        <row r="24">
          <cell r="B24">
            <v>2019</v>
          </cell>
          <cell r="C24">
            <v>111831513.88153011</v>
          </cell>
          <cell r="D24">
            <v>53645866.226074278</v>
          </cell>
          <cell r="E24">
            <v>131566.4869194472</v>
          </cell>
          <cell r="F24">
            <v>1988772.6072403968</v>
          </cell>
          <cell r="G24">
            <v>167597719.20176423</v>
          </cell>
          <cell r="H24">
            <v>3393374.633779455</v>
          </cell>
          <cell r="I24">
            <v>1333111.4632705003</v>
          </cell>
          <cell r="J24">
            <v>10464011.896630093</v>
          </cell>
          <cell r="K24">
            <v>104610974.6749036</v>
          </cell>
          <cell r="L24">
            <v>35512545.325096413</v>
          </cell>
          <cell r="M24">
            <v>140123520</v>
          </cell>
          <cell r="N24">
            <v>16778272.626535878</v>
          </cell>
          <cell r="O24">
            <v>4459978.1653992394</v>
          </cell>
          <cell r="P24">
            <v>336554738.99053937</v>
          </cell>
          <cell r="Q24">
            <v>28046228.249211613</v>
          </cell>
        </row>
        <row r="25">
          <cell r="B25">
            <v>2020</v>
          </cell>
          <cell r="C25">
            <v>114425063.69450167</v>
          </cell>
          <cell r="D25">
            <v>54889998.774120823</v>
          </cell>
          <cell r="E25">
            <v>134617.72199353133</v>
          </cell>
          <cell r="F25">
            <v>2034895.3918162668</v>
          </cell>
          <cell r="G25">
            <v>171484575.5824323</v>
          </cell>
          <cell r="H25">
            <v>3472072.3625440365</v>
          </cell>
          <cell r="I25">
            <v>1364028.4281423001</v>
          </cell>
          <cell r="J25">
            <v>10706688.894870382</v>
          </cell>
          <cell r="K25">
            <v>104608343.45742673</v>
          </cell>
          <cell r="L25">
            <v>35515176.542573266</v>
          </cell>
          <cell r="M25">
            <v>140123520</v>
          </cell>
          <cell r="N25">
            <v>16778272.626535878</v>
          </cell>
          <cell r="O25">
            <v>4459978.1653992394</v>
          </cell>
          <cell r="P25">
            <v>340617741.21714586</v>
          </cell>
          <cell r="Q25">
            <v>28384811.76809549</v>
          </cell>
        </row>
        <row r="26">
          <cell r="B26">
            <v>2021</v>
          </cell>
          <cell r="C26">
            <v>117078762.0326867</v>
          </cell>
          <cell r="D26">
            <v>56162984.72516001</v>
          </cell>
          <cell r="E26">
            <v>137739.72003845498</v>
          </cell>
          <cell r="F26">
            <v>2082087.8367692402</v>
          </cell>
          <cell r="G26">
            <v>175461574.31465441</v>
          </cell>
          <cell r="H26">
            <v>3552595.2162008281</v>
          </cell>
          <cell r="I26">
            <v>1395662.4063646111</v>
          </cell>
          <cell r="J26">
            <v>10954993.956807151</v>
          </cell>
          <cell r="K26">
            <v>104605792.84199435</v>
          </cell>
          <cell r="L26">
            <v>35517727.158005655</v>
          </cell>
          <cell r="M26">
            <v>140123520</v>
          </cell>
          <cell r="N26">
            <v>16778272.626535878</v>
          </cell>
          <cell r="O26">
            <v>4459978.1653992394</v>
          </cell>
          <cell r="P26">
            <v>344774970.89627582</v>
          </cell>
          <cell r="Q26">
            <v>28731247.574689653</v>
          </cell>
        </row>
        <row r="27">
          <cell r="B27">
            <v>2022</v>
          </cell>
          <cell r="C27">
            <v>119794003.83558744</v>
          </cell>
          <cell r="D27">
            <v>57465493.235276118</v>
          </cell>
          <cell r="E27">
            <v>140934.12215951469</v>
          </cell>
          <cell r="F27">
            <v>2130374.74921651</v>
          </cell>
          <cell r="G27">
            <v>179530805.94223955</v>
          </cell>
          <cell r="H27">
            <v>3634985.5222848705</v>
          </cell>
          <cell r="I27">
            <v>1428030.0266119132</v>
          </cell>
          <cell r="J27">
            <v>11209057.606145566</v>
          </cell>
          <cell r="K27">
            <v>104603319.82103254</v>
          </cell>
          <cell r="L27">
            <v>35520200.178967468</v>
          </cell>
          <cell r="M27">
            <v>140123520</v>
          </cell>
          <cell r="N27">
            <v>16778272.626535878</v>
          </cell>
          <cell r="O27">
            <v>4459978.1653992394</v>
          </cell>
          <cell r="P27">
            <v>349028613.31169587</v>
          </cell>
          <cell r="Q27">
            <v>29085717.775974657</v>
          </cell>
        </row>
        <row r="28">
          <cell r="B28">
            <v>2023</v>
          </cell>
          <cell r="C28">
            <v>122572216.39356145</v>
          </cell>
          <cell r="D28">
            <v>58798208.979342319</v>
          </cell>
          <cell r="E28">
            <v>144202.60752183702</v>
          </cell>
          <cell r="F28">
            <v>2179781.5115915881</v>
          </cell>
          <cell r="G28">
            <v>183694409.49201718</v>
          </cell>
          <cell r="H28">
            <v>3719286.5899737473</v>
          </cell>
          <cell r="I28">
            <v>1461148.3032039721</v>
          </cell>
          <cell r="J28">
            <v>11469013.393642137</v>
          </cell>
          <cell r="K28">
            <v>104600921.52763903</v>
          </cell>
          <cell r="L28">
            <v>35522598.472360969</v>
          </cell>
          <cell r="M28">
            <v>140123520</v>
          </cell>
          <cell r="N28">
            <v>16778272.626535878</v>
          </cell>
          <cell r="O28">
            <v>4459978.1653992394</v>
          </cell>
          <cell r="P28">
            <v>353380904.42736226</v>
          </cell>
          <cell r="Q28">
            <v>29448408.70228019</v>
          </cell>
        </row>
        <row r="29">
          <cell r="B29">
            <v>2024</v>
          </cell>
          <cell r="C29">
            <v>125414860.09808819</v>
          </cell>
          <cell r="D29">
            <v>60161832.510925546</v>
          </cell>
          <cell r="E29">
            <v>147546.89423304491</v>
          </cell>
          <cell r="F29">
            <v>2230334.0949867838</v>
          </cell>
          <cell r="G29">
            <v>187954573.59823358</v>
          </cell>
          <cell r="H29">
            <v>3805542.7328534056</v>
          </cell>
          <cell r="I29">
            <v>1495034.6450495524</v>
          </cell>
          <cell r="J29">
            <v>11734997.967306759</v>
          </cell>
          <cell r="K29">
            <v>105588747.36012827</v>
          </cell>
          <cell r="L29">
            <v>34534772.639871731</v>
          </cell>
          <cell r="M29">
            <v>140123520</v>
          </cell>
          <cell r="N29">
            <v>16778272.626535878</v>
          </cell>
          <cell r="O29">
            <v>4459978.1653992394</v>
          </cell>
          <cell r="P29">
            <v>357834132.06277359</v>
          </cell>
          <cell r="Q29">
            <v>29819511.005231131</v>
          </cell>
        </row>
        <row r="30">
          <cell r="B30">
            <v>2025</v>
          </cell>
          <cell r="C30">
            <v>128323429.20943749</v>
          </cell>
          <cell r="D30">
            <v>61557080.630539075</v>
          </cell>
          <cell r="E30">
            <v>150968.74024639706</v>
          </cell>
          <cell r="F30">
            <v>2282059.072805156</v>
          </cell>
          <cell r="G30">
            <v>192313537.6530281</v>
          </cell>
          <cell r="H30">
            <v>3893799.2922120052</v>
          </cell>
          <cell r="I30">
            <v>1529706.8647975735</v>
          </cell>
          <cell r="J30">
            <v>12007151.144233009</v>
          </cell>
          <cell r="K30">
            <v>105580997.39000832</v>
          </cell>
          <cell r="L30">
            <v>34542522.609991692</v>
          </cell>
          <cell r="M30">
            <v>140123520</v>
          </cell>
          <cell r="N30">
            <v>16778272.626535878</v>
          </cell>
          <cell r="O30">
            <v>4459978.1653992394</v>
          </cell>
          <cell r="P30">
            <v>362390637.09558457</v>
          </cell>
          <cell r="Q30">
            <v>30199219.757965382</v>
          </cell>
        </row>
        <row r="31">
          <cell r="B31">
            <v>2026</v>
          </cell>
          <cell r="C31">
            <v>131299452.64213979</v>
          </cell>
          <cell r="D31">
            <v>62984686.762434378</v>
          </cell>
          <cell r="E31">
            <v>154469.94428487032</v>
          </cell>
          <cell r="F31">
            <v>2334983.6347290315</v>
          </cell>
          <cell r="G31">
            <v>196773592.98358804</v>
          </cell>
          <cell r="H31">
            <v>3984102.6608739314</v>
          </cell>
          <cell r="I31">
            <v>1565183.1882004731</v>
          </cell>
          <cell r="J31">
            <v>12285615.984094124</v>
          </cell>
          <cell r="K31">
            <v>107677458.31174573</v>
          </cell>
          <cell r="L31">
            <v>38284541.688254282</v>
          </cell>
          <cell r="M31">
            <v>145962000</v>
          </cell>
          <cell r="N31">
            <v>16778272.626535878</v>
          </cell>
          <cell r="O31">
            <v>4459978.1653992394</v>
          </cell>
          <cell r="P31">
            <v>372891294.69210744</v>
          </cell>
          <cell r="Q31">
            <v>31074274.557675619</v>
          </cell>
        </row>
        <row r="32">
          <cell r="B32">
            <v>2027</v>
          </cell>
          <cell r="C32">
            <v>134344494.76867336</v>
          </cell>
          <cell r="D32">
            <v>64445401.340132326</v>
          </cell>
          <cell r="E32">
            <v>158052.34678667455</v>
          </cell>
          <cell r="F32">
            <v>2389135.6010125102</v>
          </cell>
          <cell r="G32">
            <v>201337084.05660486</v>
          </cell>
          <cell r="H32">
            <v>4076500.3075866029</v>
          </cell>
          <cell r="I32">
            <v>1601482.2636947369</v>
          </cell>
          <cell r="J32">
            <v>12570538.864343621</v>
          </cell>
          <cell r="K32">
            <v>107367071.55332991</v>
          </cell>
          <cell r="L32">
            <v>38594928.446670078</v>
          </cell>
          <cell r="M32">
            <v>145962000</v>
          </cell>
          <cell r="N32">
            <v>16778272.626535878</v>
          </cell>
          <cell r="O32">
            <v>4459978.1653992394</v>
          </cell>
          <cell r="P32">
            <v>377661595.56635249</v>
          </cell>
          <cell r="Q32">
            <v>31471799.630529374</v>
          </cell>
        </row>
        <row r="33">
          <cell r="B33">
            <v>2028</v>
          </cell>
          <cell r="C33">
            <v>137460156.2417905</v>
          </cell>
          <cell r="D33">
            <v>65939992.200894892</v>
          </cell>
          <cell r="E33">
            <v>161717.83087269473</v>
          </cell>
          <cell r="F33">
            <v>2444543.4371054191</v>
          </cell>
          <cell r="G33">
            <v>206006409.7106635</v>
          </cell>
          <cell r="H33">
            <v>4171040.8019728269</v>
          </cell>
          <cell r="I33">
            <v>1638623.1722036104</v>
          </cell>
          <cell r="J33">
            <v>12862069.557159849</v>
          </cell>
          <cell r="K33">
            <v>107364498.64395766</v>
          </cell>
          <cell r="L33">
            <v>38597501.35604234</v>
          </cell>
          <cell r="M33">
            <v>145962000</v>
          </cell>
          <cell r="N33">
            <v>16778272.626535878</v>
          </cell>
          <cell r="O33">
            <v>4459978.1653992394</v>
          </cell>
          <cell r="P33">
            <v>382542527.2682668</v>
          </cell>
          <cell r="Q33">
            <v>31878543.939022232</v>
          </cell>
        </row>
        <row r="34">
          <cell r="B34">
            <v>2029</v>
          </cell>
          <cell r="C34">
            <v>140648074.83591425</v>
          </cell>
          <cell r="D34">
            <v>67469244.989345461</v>
          </cell>
          <cell r="E34">
            <v>165468.32333636974</v>
          </cell>
          <cell r="F34">
            <v>2501236.2686164184</v>
          </cell>
          <cell r="G34">
            <v>210784024.41721249</v>
          </cell>
          <cell r="H34">
            <v>4267773.8400618341</v>
          </cell>
          <cell r="I34">
            <v>1676625.437167149</v>
          </cell>
          <cell r="J34">
            <v>13160361.30817502</v>
          </cell>
          <cell r="K34">
            <v>107361999.2286171</v>
          </cell>
          <cell r="L34">
            <v>38600000.771382913</v>
          </cell>
          <cell r="M34">
            <v>145962000</v>
          </cell>
          <cell r="N34">
            <v>16778272.626535878</v>
          </cell>
          <cell r="O34">
            <v>4459978.1653992394</v>
          </cell>
          <cell r="P34">
            <v>387536655.50184965</v>
          </cell>
          <cell r="Q34">
            <v>32294721.291820806</v>
          </cell>
        </row>
        <row r="35">
          <cell r="B35">
            <v>2030</v>
          </cell>
          <cell r="C35">
            <v>143909926.30804873</v>
          </cell>
          <cell r="D35">
            <v>69033963.570449695</v>
          </cell>
          <cell r="E35">
            <v>169305.79565652792</v>
          </cell>
          <cell r="F35">
            <v>2559243.8966231351</v>
          </cell>
          <cell r="G35">
            <v>215672439.5707781</v>
          </cell>
          <cell r="H35">
            <v>4366750.270412433</v>
          </cell>
          <cell r="I35">
            <v>1715509.0348048843</v>
          </cell>
          <cell r="J35">
            <v>13465570.917030118</v>
          </cell>
          <cell r="K35">
            <v>107359570.83192885</v>
          </cell>
          <cell r="L35">
            <v>38602429.168071166</v>
          </cell>
          <cell r="M35">
            <v>145962000</v>
          </cell>
          <cell r="N35">
            <v>16778272.626535878</v>
          </cell>
          <cell r="O35">
            <v>4459978.1653992394</v>
          </cell>
          <cell r="P35">
            <v>392646605.47383696</v>
          </cell>
          <cell r="Q35">
            <v>32720550.45615308</v>
          </cell>
        </row>
        <row r="36">
          <cell r="B36">
            <v>2031</v>
          </cell>
          <cell r="C36">
            <v>147247425.27865547</v>
          </cell>
          <cell r="D36">
            <v>70634970.452074319</v>
          </cell>
          <cell r="E36">
            <v>173232.26503371226</v>
          </cell>
          <cell r="F36">
            <v>2618596.8133373568</v>
          </cell>
          <cell r="G36">
            <v>220674224.80910087</v>
          </cell>
          <cell r="H36">
            <v>4468022.120841994</v>
          </cell>
          <cell r="I36">
            <v>1755294.4046164979</v>
          </cell>
          <cell r="J36">
            <v>13777858.819797991</v>
          </cell>
          <cell r="K36">
            <v>108229437.60699728</v>
          </cell>
          <cell r="L36">
            <v>37732562.393002719</v>
          </cell>
          <cell r="M36">
            <v>145962000</v>
          </cell>
          <cell r="N36">
            <v>16778272.626535878</v>
          </cell>
          <cell r="O36">
            <v>4459978.1653992394</v>
          </cell>
          <cell r="P36">
            <v>397875063.27366424</v>
          </cell>
          <cell r="Q36">
            <v>33156255.272805352</v>
          </cell>
        </row>
        <row r="37">
          <cell r="B37">
            <v>2032</v>
          </cell>
          <cell r="C37">
            <v>150662326.13295808</v>
          </cell>
          <cell r="D37">
            <v>72273107.217345119</v>
          </cell>
          <cell r="E37">
            <v>177249.79545053892</v>
          </cell>
          <cell r="F37">
            <v>2679326.2181335166</v>
          </cell>
          <cell r="G37">
            <v>225792009.36388725</v>
          </cell>
          <cell r="H37">
            <v>4571642.6257753214</v>
          </cell>
          <cell r="I37">
            <v>1796002.4601260189</v>
          </cell>
          <cell r="J37">
            <v>14097389.173317928</v>
          </cell>
          <cell r="K37">
            <v>108222337.44576749</v>
          </cell>
          <cell r="L37">
            <v>37739662.554232493</v>
          </cell>
          <cell r="M37">
            <v>145962000</v>
          </cell>
          <cell r="N37">
            <v>16778272.626535878</v>
          </cell>
          <cell r="O37">
            <v>4459978.1653992394</v>
          </cell>
          <cell r="P37">
            <v>403224777.28543204</v>
          </cell>
          <cell r="Q37">
            <v>33602064.773786001</v>
          </cell>
        </row>
        <row r="38">
          <cell r="B38">
            <v>2033</v>
          </cell>
          <cell r="C38">
            <v>154156423.94315085</v>
          </cell>
          <cell r="D38">
            <v>73949234.96703282</v>
          </cell>
          <cell r="E38">
            <v>181360.4987566481</v>
          </cell>
          <cell r="F38">
            <v>2741464.0339489356</v>
          </cell>
          <cell r="G38">
            <v>231028483.44288924</v>
          </cell>
          <cell r="H38">
            <v>4677666.2542277882</v>
          </cell>
          <cell r="I38">
            <v>1837654.5998752026</v>
          </cell>
          <cell r="J38">
            <v>14424329.94148618</v>
          </cell>
          <cell r="K38">
            <v>108215434.03484365</v>
          </cell>
          <cell r="L38">
            <v>37746565.965156361</v>
          </cell>
          <cell r="M38">
            <v>145962000</v>
          </cell>
          <cell r="N38">
            <v>16778272.626535878</v>
          </cell>
          <cell r="O38">
            <v>4459978.1653992394</v>
          </cell>
          <cell r="P38">
            <v>408698559.63261896</v>
          </cell>
          <cell r="Q38">
            <v>34058213.302718244</v>
          </cell>
        </row>
        <row r="39">
          <cell r="B39">
            <v>2034</v>
          </cell>
          <cell r="C39">
            <v>157731555.41199297</v>
          </cell>
          <cell r="D39">
            <v>75664234.772197857</v>
          </cell>
          <cell r="E39">
            <v>185566.53577881528</v>
          </cell>
          <cell r="F39">
            <v>2805042.9240643694</v>
          </cell>
          <cell r="G39">
            <v>236386399.644034</v>
          </cell>
          <cell r="H39">
            <v>4786148.7384374505</v>
          </cell>
          <cell r="I39">
            <v>1880272.7186718557</v>
          </cell>
          <cell r="J39">
            <v>14758852.983547579</v>
          </cell>
          <cell r="K39">
            <v>108208721.04811823</v>
          </cell>
          <cell r="L39">
            <v>37753278.951881751</v>
          </cell>
          <cell r="M39">
            <v>145962000</v>
          </cell>
          <cell r="N39">
            <v>16778272.626535878</v>
          </cell>
          <cell r="O39">
            <v>4459978.1653992394</v>
          </cell>
          <cell r="P39">
            <v>414299287.65629756</v>
          </cell>
          <cell r="Q39">
            <v>34524940.6380248</v>
          </cell>
        </row>
        <row r="40">
          <cell r="B40">
            <v>2035</v>
          </cell>
          <cell r="C40">
            <v>161389599.83828819</v>
          </cell>
          <cell r="D40">
            <v>77419008.13733317</v>
          </cell>
          <cell r="E40">
            <v>189870.11745680962</v>
          </cell>
          <cell r="F40">
            <v>2870096.3092737589</v>
          </cell>
          <cell r="G40">
            <v>241868574.40235192</v>
          </cell>
          <cell r="H40">
            <v>4897147.1031611767</v>
          </cell>
          <cell r="I40">
            <v>1923879.2190990334</v>
          </cell>
          <cell r="J40">
            <v>15101134.14443488</v>
          </cell>
          <cell r="K40">
            <v>108679222.90743011</v>
          </cell>
          <cell r="L40">
            <v>37282777.09256988</v>
          </cell>
          <cell r="M40">
            <v>145962000</v>
          </cell>
          <cell r="N40">
            <v>16778272.626535878</v>
          </cell>
          <cell r="O40">
            <v>4459978.1653992394</v>
          </cell>
          <cell r="P40">
            <v>420029905.42763454</v>
          </cell>
          <cell r="Q40">
            <v>35002492.118969545</v>
          </cell>
        </row>
        <row r="41">
          <cell r="B41" t="str">
            <v xml:space="preserve">     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</row>
        <row r="50">
          <cell r="B50" t="str">
            <v>Año</v>
          </cell>
          <cell r="C50" t="str">
            <v>Equipos Electromecánicos Acueducto</v>
          </cell>
          <cell r="D50" t="str">
            <v>Equipos Electromecánicos Alcantarillado</v>
          </cell>
          <cell r="E50" t="str">
            <v xml:space="preserve">Total Equipos Electromecánicos </v>
          </cell>
          <cell r="F50" t="str">
            <v>Número de empleados *</v>
          </cell>
          <cell r="G50" t="str">
            <v>Número de empleados **</v>
          </cell>
          <cell r="H50" t="str">
            <v>Costo mensual operarios * (SMLV/mes)</v>
          </cell>
          <cell r="I50" t="str">
            <v>Costo mensual operarios ** (SMLV/mes)</v>
          </cell>
          <cell r="J50" t="str">
            <v>Porcentaje Bombeo Acueducto</v>
          </cell>
          <cell r="K50" t="str">
            <v>Costo de operarios del Servicio de Acueducto Bombeo (SMLV)</v>
          </cell>
          <cell r="L50" t="str">
            <v>Longitud de red acueducto</v>
          </cell>
          <cell r="M50" t="str">
            <v>Longitud de red alcantarillado</v>
          </cell>
          <cell r="N50" t="str">
            <v xml:space="preserve">Longitud total de redes </v>
          </cell>
          <cell r="O50" t="str">
            <v>Número de empleados *</v>
          </cell>
          <cell r="P50" t="str">
            <v>Número de empleados **</v>
          </cell>
          <cell r="Q50" t="str">
            <v>Costo mensual operarios  (SMLV/mes)</v>
          </cell>
          <cell r="R50" t="str">
            <v>Costo mensual operarios ** (SMLV/mes)</v>
          </cell>
          <cell r="S50" t="str">
            <v>Porcentaje de redes de acueducto</v>
          </cell>
          <cell r="T50" t="str">
            <v>Operarios PTAP, Tanques y PTAR</v>
          </cell>
          <cell r="U50" t="str">
            <v>Porcentaje acueducto</v>
          </cell>
          <cell r="V50" t="str">
            <v>Porcentaje alcantarillado</v>
          </cell>
          <cell r="W50" t="str">
            <v>Costo mensual operarios tratamiento y tanques** (SMLV/mes)</v>
          </cell>
          <cell r="X50" t="str">
            <v>Costo de operarios del servicio de acueducto redes (SMLV)</v>
          </cell>
          <cell r="Y50" t="str">
            <v>Total Operarios*</v>
          </cell>
          <cell r="Z50" t="str">
            <v>Total Operarios**</v>
          </cell>
          <cell r="AA50" t="str">
            <v>Costo total mensual operarios * (SMLV/mes)</v>
          </cell>
          <cell r="AB50" t="str">
            <v>Costo total mensual operarios ** (SMLV/mes)</v>
          </cell>
          <cell r="AC50" t="str">
            <v>Costo total mensual operarios ** ($/mes)</v>
          </cell>
          <cell r="AD50" t="str">
            <v>Costo total operarios del servicio de acueducto (SMLV)</v>
          </cell>
          <cell r="AE50" t="str">
            <v>Costo total operarios del servicio de alcantarillado (SMLV)</v>
          </cell>
          <cell r="AF50" t="str">
            <v>Costo total operarios del servicio de acueducto ($)</v>
          </cell>
          <cell r="AG50" t="str">
            <v>Costo total operarios del servicio de alcantarillado ($)</v>
          </cell>
          <cell r="AH50" t="str">
            <v>Usuarios potenciales</v>
          </cell>
          <cell r="AI50" t="str">
            <v>Usuarios reales</v>
          </cell>
          <cell r="AJ50" t="str">
            <v>Indicador Operarios / miles de usuarios.</v>
          </cell>
        </row>
        <row r="51">
          <cell r="B51">
            <v>2002</v>
          </cell>
          <cell r="C51">
            <v>8</v>
          </cell>
          <cell r="D51">
            <v>4</v>
          </cell>
          <cell r="E51">
            <v>12</v>
          </cell>
          <cell r="F51">
            <v>3.8933100889616576</v>
          </cell>
          <cell r="G51">
            <v>4</v>
          </cell>
          <cell r="H51">
            <v>6.8399651334424867</v>
          </cell>
          <cell r="I51">
            <v>7</v>
          </cell>
          <cell r="J51">
            <v>0.66666666666666663</v>
          </cell>
          <cell r="K51">
            <v>4.6666666666666661</v>
          </cell>
          <cell r="L51">
            <v>36.748186579266253</v>
          </cell>
          <cell r="M51">
            <v>24.739731163426647</v>
          </cell>
          <cell r="N51">
            <v>61.4879177426929</v>
          </cell>
          <cell r="O51">
            <v>5.2867441582510626</v>
          </cell>
          <cell r="P51">
            <v>5</v>
          </cell>
          <cell r="Q51">
            <v>7.7867441582510626</v>
          </cell>
          <cell r="R51">
            <v>7.5</v>
          </cell>
          <cell r="S51">
            <v>0.59764890287951467</v>
          </cell>
          <cell r="T51">
            <v>3</v>
          </cell>
          <cell r="U51">
            <v>0.6</v>
          </cell>
          <cell r="V51">
            <v>0.4</v>
          </cell>
          <cell r="W51">
            <v>5</v>
          </cell>
          <cell r="X51">
            <v>4.48236677159636</v>
          </cell>
          <cell r="Y51">
            <v>13.18005424721272</v>
          </cell>
          <cell r="Z51">
            <v>13</v>
          </cell>
          <cell r="AA51">
            <v>19.626709291693551</v>
          </cell>
          <cell r="AB51">
            <v>19.5</v>
          </cell>
          <cell r="AC51">
            <v>9487530</v>
          </cell>
          <cell r="AD51">
            <v>15.149033438263025</v>
          </cell>
          <cell r="AE51">
            <v>4.3509665617369748</v>
          </cell>
          <cell r="AF51">
            <v>7370610.7290524924</v>
          </cell>
          <cell r="AG51">
            <v>2116919.2709475076</v>
          </cell>
          <cell r="AH51">
            <v>6233.7484224385325</v>
          </cell>
          <cell r="AI51">
            <v>3916.5457719510837</v>
          </cell>
          <cell r="AJ51">
            <v>3.3652241068146349</v>
          </cell>
        </row>
        <row r="52">
          <cell r="B52">
            <v>2003</v>
          </cell>
          <cell r="C52">
            <v>8</v>
          </cell>
          <cell r="D52">
            <v>4</v>
          </cell>
          <cell r="E52">
            <v>12</v>
          </cell>
          <cell r="F52">
            <v>3.8933100889616576</v>
          </cell>
          <cell r="G52">
            <v>4</v>
          </cell>
          <cell r="H52">
            <v>6.8399651334424867</v>
          </cell>
          <cell r="I52">
            <v>7</v>
          </cell>
          <cell r="J52">
            <v>0.66666666666666663</v>
          </cell>
          <cell r="K52">
            <v>4.6666666666666661</v>
          </cell>
          <cell r="L52">
            <v>40.980893524004429</v>
          </cell>
          <cell r="M52">
            <v>35.438822866693059</v>
          </cell>
          <cell r="N52">
            <v>76.419716390697488</v>
          </cell>
          <cell r="O52">
            <v>6.0158169148770746</v>
          </cell>
          <cell r="P52">
            <v>6</v>
          </cell>
          <cell r="Q52">
            <v>8.5158169148770746</v>
          </cell>
          <cell r="R52">
            <v>8.5</v>
          </cell>
          <cell r="S52">
            <v>0.53626073819076614</v>
          </cell>
          <cell r="T52">
            <v>3</v>
          </cell>
          <cell r="U52">
            <v>0.6</v>
          </cell>
          <cell r="V52">
            <v>0.4</v>
          </cell>
          <cell r="W52">
            <v>5</v>
          </cell>
          <cell r="X52">
            <v>4.558216274621512</v>
          </cell>
          <cell r="Y52">
            <v>13.909127003838732</v>
          </cell>
          <cell r="Z52">
            <v>14</v>
          </cell>
          <cell r="AA52">
            <v>20.355782048319561</v>
          </cell>
          <cell r="AB52">
            <v>20.5</v>
          </cell>
          <cell r="AC52">
            <v>9974070</v>
          </cell>
          <cell r="AD52">
            <v>15.224882941288179</v>
          </cell>
          <cell r="AE52">
            <v>5.275117058711821</v>
          </cell>
          <cell r="AF52">
            <v>7407514.5462543508</v>
          </cell>
          <cell r="AG52">
            <v>2566555.4537456492</v>
          </cell>
          <cell r="AH52">
            <v>6378.3189150838734</v>
          </cell>
          <cell r="AI52">
            <v>4198.7262349336288</v>
          </cell>
          <cell r="AJ52">
            <v>3.3127015731852305</v>
          </cell>
        </row>
        <row r="53">
          <cell r="B53">
            <v>2004</v>
          </cell>
          <cell r="C53">
            <v>8</v>
          </cell>
          <cell r="D53">
            <v>4</v>
          </cell>
          <cell r="E53">
            <v>12</v>
          </cell>
          <cell r="F53">
            <v>3.8933100889616576</v>
          </cell>
          <cell r="G53">
            <v>4</v>
          </cell>
          <cell r="H53">
            <v>6.8399651334424867</v>
          </cell>
          <cell r="I53">
            <v>7</v>
          </cell>
          <cell r="J53">
            <v>0.66666666666666663</v>
          </cell>
          <cell r="K53">
            <v>4.6666666666666661</v>
          </cell>
          <cell r="L53">
            <v>45.378329132324723</v>
          </cell>
          <cell r="M53">
            <v>46.613074271368156</v>
          </cell>
          <cell r="N53">
            <v>91.991403403692885</v>
          </cell>
          <cell r="O53">
            <v>6.6377567927265115</v>
          </cell>
          <cell r="P53">
            <v>7</v>
          </cell>
          <cell r="Q53">
            <v>9.1377567927265115</v>
          </cell>
          <cell r="R53">
            <v>9.5</v>
          </cell>
          <cell r="S53">
            <v>0.493288801489282</v>
          </cell>
          <cell r="T53">
            <v>3</v>
          </cell>
          <cell r="U53">
            <v>0.6</v>
          </cell>
          <cell r="V53">
            <v>0.4</v>
          </cell>
          <cell r="W53">
            <v>5</v>
          </cell>
          <cell r="X53">
            <v>4.6862436141481787</v>
          </cell>
          <cell r="Y53">
            <v>14.531066881688169</v>
          </cell>
          <cell r="Z53">
            <v>15</v>
          </cell>
          <cell r="AA53">
            <v>20.977721926168996</v>
          </cell>
          <cell r="AB53">
            <v>21.5</v>
          </cell>
          <cell r="AC53">
            <v>10460610</v>
          </cell>
          <cell r="AD53">
            <v>15.352910280814845</v>
          </cell>
          <cell r="AE53">
            <v>6.1470897191851552</v>
          </cell>
          <cell r="AF53">
            <v>7469804.968027655</v>
          </cell>
          <cell r="AG53">
            <v>2990805.0319723454</v>
          </cell>
          <cell r="AH53">
            <v>6526.2422262787231</v>
          </cell>
          <cell r="AI53">
            <v>4491.8886088216486</v>
          </cell>
          <cell r="AJ53">
            <v>3.2349570853450182</v>
          </cell>
        </row>
        <row r="54">
          <cell r="B54">
            <v>2005</v>
          </cell>
          <cell r="C54">
            <v>8</v>
          </cell>
          <cell r="D54">
            <v>4</v>
          </cell>
          <cell r="E54">
            <v>12</v>
          </cell>
          <cell r="F54">
            <v>3.8933100889616576</v>
          </cell>
          <cell r="G54">
            <v>4</v>
          </cell>
          <cell r="H54">
            <v>6.8399651334424867</v>
          </cell>
          <cell r="I54">
            <v>7</v>
          </cell>
          <cell r="J54">
            <v>0.66666666666666663</v>
          </cell>
          <cell r="K54">
            <v>4.6666666666666661</v>
          </cell>
          <cell r="L54">
            <v>49.945857481740163</v>
          </cell>
          <cell r="M54">
            <v>52.129556164631452</v>
          </cell>
          <cell r="N54">
            <v>102.07541364637162</v>
          </cell>
          <cell r="O54">
            <v>6.986587392876455</v>
          </cell>
          <cell r="P54">
            <v>7</v>
          </cell>
          <cell r="Q54">
            <v>9.486587392876455</v>
          </cell>
          <cell r="R54">
            <v>9.5</v>
          </cell>
          <cell r="S54">
            <v>0.48930350314103815</v>
          </cell>
          <cell r="T54">
            <v>3</v>
          </cell>
          <cell r="U54">
            <v>0.6</v>
          </cell>
          <cell r="V54">
            <v>0.4</v>
          </cell>
          <cell r="W54">
            <v>5</v>
          </cell>
          <cell r="X54">
            <v>4.6483832798398623</v>
          </cell>
          <cell r="Y54">
            <v>14.879897481838112</v>
          </cell>
          <cell r="Z54">
            <v>15</v>
          </cell>
          <cell r="AA54">
            <v>21.326552526318942</v>
          </cell>
          <cell r="AB54">
            <v>21.5</v>
          </cell>
          <cell r="AC54">
            <v>10460610</v>
          </cell>
          <cell r="AD54">
            <v>15.315049946506528</v>
          </cell>
          <cell r="AE54">
            <v>6.1849500534934716</v>
          </cell>
          <cell r="AF54">
            <v>7451384.4009732865</v>
          </cell>
          <cell r="AG54">
            <v>3009225.5990267135</v>
          </cell>
          <cell r="AH54">
            <v>6677.5961131920576</v>
          </cell>
          <cell r="AI54">
            <v>4796.3904987826782</v>
          </cell>
          <cell r="AJ54">
            <v>3.1023115164652721</v>
          </cell>
        </row>
        <row r="55">
          <cell r="B55">
            <v>2006</v>
          </cell>
          <cell r="C55">
            <v>8</v>
          </cell>
          <cell r="D55">
            <v>4</v>
          </cell>
          <cell r="E55">
            <v>12</v>
          </cell>
          <cell r="F55">
            <v>3.8933100889616576</v>
          </cell>
          <cell r="G55">
            <v>4</v>
          </cell>
          <cell r="H55">
            <v>6.8399651334424867</v>
          </cell>
          <cell r="I55">
            <v>7</v>
          </cell>
          <cell r="J55">
            <v>0.66666666666666663</v>
          </cell>
          <cell r="K55">
            <v>4.6666666666666661</v>
          </cell>
          <cell r="L55">
            <v>54.689002853427937</v>
          </cell>
          <cell r="M55">
            <v>53.674497922661772</v>
          </cell>
          <cell r="N55">
            <v>108.36350077608971</v>
          </cell>
          <cell r="O55">
            <v>7.1870637028208755</v>
          </cell>
          <cell r="P55">
            <v>7</v>
          </cell>
          <cell r="Q55">
            <v>9.6870637028208755</v>
          </cell>
          <cell r="R55">
            <v>9.5</v>
          </cell>
          <cell r="S55">
            <v>0.50468102693019501</v>
          </cell>
          <cell r="T55">
            <v>3</v>
          </cell>
          <cell r="U55">
            <v>0.6</v>
          </cell>
          <cell r="V55">
            <v>0.4</v>
          </cell>
          <cell r="W55">
            <v>5</v>
          </cell>
          <cell r="X55">
            <v>4.794469755836853</v>
          </cell>
          <cell r="Y55">
            <v>15.080373791782533</v>
          </cell>
          <cell r="Z55">
            <v>15</v>
          </cell>
          <cell r="AA55">
            <v>21.527028836263362</v>
          </cell>
          <cell r="AB55">
            <v>21.5</v>
          </cell>
          <cell r="AC55">
            <v>10460610</v>
          </cell>
          <cell r="AD55">
            <v>15.461136422503518</v>
          </cell>
          <cell r="AE55">
            <v>6.0388635774964818</v>
          </cell>
          <cell r="AF55">
            <v>7522461.3150048619</v>
          </cell>
          <cell r="AG55">
            <v>2938148.6849951381</v>
          </cell>
          <cell r="AH55">
            <v>6832.4601363046795</v>
          </cell>
          <cell r="AI55">
            <v>5112.6001902285298</v>
          </cell>
          <cell r="AJ55">
            <v>2.9496485605514269</v>
          </cell>
        </row>
        <row r="56">
          <cell r="B56">
            <v>2007</v>
          </cell>
          <cell r="C56">
            <v>8</v>
          </cell>
          <cell r="D56">
            <v>4</v>
          </cell>
          <cell r="E56">
            <v>12</v>
          </cell>
          <cell r="F56">
            <v>3.8933100889616576</v>
          </cell>
          <cell r="G56">
            <v>4</v>
          </cell>
          <cell r="H56">
            <v>6.8399651334424867</v>
          </cell>
          <cell r="I56">
            <v>7</v>
          </cell>
          <cell r="J56">
            <v>0.66666666666666663</v>
          </cell>
          <cell r="K56">
            <v>4.6666666666666661</v>
          </cell>
          <cell r="L56">
            <v>59.613454277915892</v>
          </cell>
          <cell r="M56">
            <v>55.255269325382734</v>
          </cell>
          <cell r="N56">
            <v>114.86872360329863</v>
          </cell>
          <cell r="O56">
            <v>7.382573950942696</v>
          </cell>
          <cell r="P56">
            <v>7</v>
          </cell>
          <cell r="Q56">
            <v>9.882573950942696</v>
          </cell>
          <cell r="R56">
            <v>9.5</v>
          </cell>
          <cell r="S56">
            <v>0.51897028545204449</v>
          </cell>
          <cell r="T56">
            <v>3</v>
          </cell>
          <cell r="U56">
            <v>0.6</v>
          </cell>
          <cell r="V56">
            <v>0.4</v>
          </cell>
          <cell r="W56">
            <v>5</v>
          </cell>
          <cell r="X56">
            <v>4.9302177117944224</v>
          </cell>
          <cell r="Y56">
            <v>15.275884039904353</v>
          </cell>
          <cell r="Z56">
            <v>15</v>
          </cell>
          <cell r="AA56">
            <v>21.722539084385183</v>
          </cell>
          <cell r="AB56">
            <v>21.5</v>
          </cell>
          <cell r="AC56">
            <v>10460610</v>
          </cell>
          <cell r="AD56">
            <v>15.596884378461088</v>
          </cell>
          <cell r="AE56">
            <v>5.9031156215389124</v>
          </cell>
          <cell r="AF56">
            <v>7588508.1254964573</v>
          </cell>
          <cell r="AG56">
            <v>2872101.8745035427</v>
          </cell>
          <cell r="AH56">
            <v>6990.915701230866</v>
          </cell>
          <cell r="AI56">
            <v>5440.8969518610602</v>
          </cell>
          <cell r="AJ56">
            <v>2.807603998947128</v>
          </cell>
        </row>
        <row r="57">
          <cell r="B57">
            <v>2008</v>
          </cell>
          <cell r="C57">
            <v>8</v>
          </cell>
          <cell r="D57">
            <v>4</v>
          </cell>
          <cell r="E57">
            <v>12</v>
          </cell>
          <cell r="F57">
            <v>3.8933100889616576</v>
          </cell>
          <cell r="G57">
            <v>4</v>
          </cell>
          <cell r="H57">
            <v>6.8399651334424867</v>
          </cell>
          <cell r="I57">
            <v>7</v>
          </cell>
          <cell r="J57">
            <v>0.66666666666666663</v>
          </cell>
          <cell r="K57">
            <v>4.6666666666666661</v>
          </cell>
          <cell r="L57">
            <v>64.725070205447082</v>
          </cell>
          <cell r="M57">
            <v>56.872701318965589</v>
          </cell>
          <cell r="N57">
            <v>121.59777152441268</v>
          </cell>
          <cell r="O57">
            <v>7.5734900414486397</v>
          </cell>
          <cell r="P57">
            <v>8</v>
          </cell>
          <cell r="Q57">
            <v>10.07349004144864</v>
          </cell>
          <cell r="R57">
            <v>11</v>
          </cell>
          <cell r="S57">
            <v>0.53228829273777023</v>
          </cell>
          <cell r="T57">
            <v>3</v>
          </cell>
          <cell r="U57">
            <v>0.6</v>
          </cell>
          <cell r="V57">
            <v>0.4</v>
          </cell>
          <cell r="W57">
            <v>5</v>
          </cell>
          <cell r="X57">
            <v>5.8551712201154729</v>
          </cell>
          <cell r="Y57">
            <v>15.466800130410297</v>
          </cell>
          <cell r="Z57">
            <v>16</v>
          </cell>
          <cell r="AA57">
            <v>21.913455174891126</v>
          </cell>
          <cell r="AB57">
            <v>23</v>
          </cell>
          <cell r="AC57">
            <v>11190420</v>
          </cell>
          <cell r="AD57">
            <v>16.521837886782137</v>
          </cell>
          <cell r="AE57">
            <v>6.4781621132178628</v>
          </cell>
          <cell r="AF57">
            <v>8038535.0054349806</v>
          </cell>
          <cell r="AG57">
            <v>3151884.9945650189</v>
          </cell>
          <cell r="AH57">
            <v>7153.046101509939</v>
          </cell>
          <cell r="AI57">
            <v>5781.6713470298064</v>
          </cell>
          <cell r="AJ57">
            <v>2.6751434320728023</v>
          </cell>
        </row>
        <row r="58">
          <cell r="B58">
            <v>2009</v>
          </cell>
          <cell r="C58">
            <v>9</v>
          </cell>
          <cell r="D58">
            <v>4</v>
          </cell>
          <cell r="E58">
            <v>13</v>
          </cell>
          <cell r="F58">
            <v>4.0531473719149425</v>
          </cell>
          <cell r="G58">
            <v>4</v>
          </cell>
          <cell r="H58">
            <v>7.0797210578724137</v>
          </cell>
          <cell r="I58">
            <v>7</v>
          </cell>
          <cell r="J58">
            <v>0.69230769230769229</v>
          </cell>
          <cell r="K58">
            <v>4.8461538461538458</v>
          </cell>
          <cell r="L58">
            <v>71.529883304360197</v>
          </cell>
          <cell r="M58">
            <v>58.52764412053854</v>
          </cell>
          <cell r="N58">
            <v>130.05752742489875</v>
          </cell>
          <cell r="O58">
            <v>7.7990472353440055</v>
          </cell>
          <cell r="P58">
            <v>8</v>
          </cell>
          <cell r="Q58">
            <v>10.299047235344005</v>
          </cell>
          <cell r="R58">
            <v>11</v>
          </cell>
          <cell r="S58">
            <v>0.549986492290228</v>
          </cell>
          <cell r="T58">
            <v>3</v>
          </cell>
          <cell r="U58">
            <v>0.6</v>
          </cell>
          <cell r="V58">
            <v>0.4</v>
          </cell>
          <cell r="W58">
            <v>5</v>
          </cell>
          <cell r="X58">
            <v>6.0498514151925082</v>
          </cell>
          <cell r="Y58">
            <v>15.852194607258948</v>
          </cell>
          <cell r="Z58">
            <v>16</v>
          </cell>
          <cell r="AA58">
            <v>22.378768293216417</v>
          </cell>
          <cell r="AB58">
            <v>23</v>
          </cell>
          <cell r="AC58">
            <v>11190420</v>
          </cell>
          <cell r="AD58">
            <v>16.896005261346353</v>
          </cell>
          <cell r="AE58">
            <v>6.1039947386536468</v>
          </cell>
          <cell r="AF58">
            <v>8220582.3998554545</v>
          </cell>
          <cell r="AG58">
            <v>2969837.6001445455</v>
          </cell>
          <cell r="AH58">
            <v>7318.9365623902322</v>
          </cell>
          <cell r="AI58">
            <v>6135.325553624014</v>
          </cell>
          <cell r="AJ58">
            <v>2.5837576944707314</v>
          </cell>
        </row>
        <row r="59">
          <cell r="B59">
            <v>2010</v>
          </cell>
          <cell r="C59">
            <v>9</v>
          </cell>
          <cell r="D59">
            <v>4</v>
          </cell>
          <cell r="E59">
            <v>13</v>
          </cell>
          <cell r="F59">
            <v>4.0531473719149425</v>
          </cell>
          <cell r="G59">
            <v>4</v>
          </cell>
          <cell r="H59">
            <v>7.0797210578724137</v>
          </cell>
          <cell r="I59">
            <v>7</v>
          </cell>
          <cell r="J59">
            <v>0.69230769230769229</v>
          </cell>
          <cell r="K59">
            <v>4.8461538461538458</v>
          </cell>
          <cell r="L59">
            <v>77.034105390911634</v>
          </cell>
          <cell r="M59">
            <v>60.220967665110685</v>
          </cell>
          <cell r="N59">
            <v>137.25507305602233</v>
          </cell>
          <cell r="O59">
            <v>7.9796861179929905</v>
          </cell>
          <cell r="P59">
            <v>8</v>
          </cell>
          <cell r="Q59">
            <v>10.479686117992991</v>
          </cell>
          <cell r="R59">
            <v>11</v>
          </cell>
          <cell r="S59">
            <v>0.56124778250978913</v>
          </cell>
          <cell r="T59">
            <v>3</v>
          </cell>
          <cell r="U59">
            <v>0.6</v>
          </cell>
          <cell r="V59">
            <v>0.4</v>
          </cell>
          <cell r="W59">
            <v>5</v>
          </cell>
          <cell r="X59">
            <v>6.1737256076076807</v>
          </cell>
          <cell r="Y59">
            <v>16.032833489907933</v>
          </cell>
          <cell r="Z59">
            <v>16</v>
          </cell>
          <cell r="AA59">
            <v>22.559407175865402</v>
          </cell>
          <cell r="AB59">
            <v>23</v>
          </cell>
          <cell r="AC59">
            <v>11190420</v>
          </cell>
          <cell r="AD59">
            <v>17.019879453761526</v>
          </cell>
          <cell r="AE59">
            <v>5.9801205462384743</v>
          </cell>
          <cell r="AF59">
            <v>8280852.1494331323</v>
          </cell>
          <cell r="AG59">
            <v>2909567.8505668673</v>
          </cell>
          <cell r="AH59">
            <v>7488.6742856284836</v>
          </cell>
          <cell r="AI59">
            <v>6502.2736927274427</v>
          </cell>
          <cell r="AJ59">
            <v>2.4657272590417216</v>
          </cell>
        </row>
        <row r="60">
          <cell r="B60">
            <v>2011</v>
          </cell>
          <cell r="C60">
            <v>9</v>
          </cell>
          <cell r="D60">
            <v>4</v>
          </cell>
          <cell r="E60">
            <v>13</v>
          </cell>
          <cell r="F60">
            <v>4.0531473719149425</v>
          </cell>
          <cell r="G60">
            <v>4</v>
          </cell>
          <cell r="H60">
            <v>7.0797210578724137</v>
          </cell>
          <cell r="I60">
            <v>7</v>
          </cell>
          <cell r="J60">
            <v>0.69230769230769229</v>
          </cell>
          <cell r="K60">
            <v>4.8461538461538458</v>
          </cell>
          <cell r="L60">
            <v>82.744132494055378</v>
          </cell>
          <cell r="M60">
            <v>61.953562062860918</v>
          </cell>
          <cell r="N60">
            <v>144.6976945569163</v>
          </cell>
          <cell r="O60">
            <v>8.1567751762693632</v>
          </cell>
          <cell r="P60">
            <v>8</v>
          </cell>
          <cell r="Q60">
            <v>10.656775176269363</v>
          </cell>
          <cell r="R60">
            <v>11</v>
          </cell>
          <cell r="S60">
            <v>0.57184140180967624</v>
          </cell>
          <cell r="T60">
            <v>3</v>
          </cell>
          <cell r="U60">
            <v>0.6</v>
          </cell>
          <cell r="V60">
            <v>0.4</v>
          </cell>
          <cell r="W60">
            <v>5</v>
          </cell>
          <cell r="X60">
            <v>6.2902554199064387</v>
          </cell>
          <cell r="Y60">
            <v>16.209922548184306</v>
          </cell>
          <cell r="Z60">
            <v>16</v>
          </cell>
          <cell r="AA60">
            <v>22.736496234141775</v>
          </cell>
          <cell r="AB60">
            <v>23</v>
          </cell>
          <cell r="AC60">
            <v>11190420</v>
          </cell>
          <cell r="AD60">
            <v>17.136409266060284</v>
          </cell>
          <cell r="AE60">
            <v>5.8635907339397164</v>
          </cell>
          <cell r="AF60">
            <v>8337548.5643089702</v>
          </cell>
          <cell r="AG60">
            <v>2852871.4356910298</v>
          </cell>
          <cell r="AH60">
            <v>7662.3484953281904</v>
          </cell>
          <cell r="AI60">
            <v>6882.9421662703589</v>
          </cell>
          <cell r="AJ60">
            <v>2.3550862634907088</v>
          </cell>
        </row>
        <row r="61">
          <cell r="B61">
            <v>2012</v>
          </cell>
          <cell r="C61">
            <v>9</v>
          </cell>
          <cell r="D61">
            <v>4</v>
          </cell>
          <cell r="E61">
            <v>13</v>
          </cell>
          <cell r="F61">
            <v>4.0531473719149425</v>
          </cell>
          <cell r="G61">
            <v>4</v>
          </cell>
          <cell r="H61">
            <v>7.0797210578724137</v>
          </cell>
          <cell r="I61">
            <v>7</v>
          </cell>
          <cell r="J61">
            <v>0.69230769230769229</v>
          </cell>
          <cell r="K61">
            <v>4.8461538461538458</v>
          </cell>
          <cell r="L61">
            <v>85.340681545353988</v>
          </cell>
          <cell r="M61">
            <v>63.726338067032053</v>
          </cell>
          <cell r="N61">
            <v>149.06701961238605</v>
          </cell>
          <cell r="O61">
            <v>8.256542428530441</v>
          </cell>
          <cell r="P61">
            <v>8</v>
          </cell>
          <cell r="Q61">
            <v>10.756542428530441</v>
          </cell>
          <cell r="R61">
            <v>11</v>
          </cell>
          <cell r="S61">
            <v>0.57249874430482672</v>
          </cell>
          <cell r="T61">
            <v>3</v>
          </cell>
          <cell r="U61">
            <v>0.6</v>
          </cell>
          <cell r="V61">
            <v>0.4</v>
          </cell>
          <cell r="W61">
            <v>5</v>
          </cell>
          <cell r="X61">
            <v>6.2974861873530941</v>
          </cell>
          <cell r="Y61">
            <v>16.309689800445383</v>
          </cell>
          <cell r="Z61">
            <v>16</v>
          </cell>
          <cell r="AA61">
            <v>22.836263486402856</v>
          </cell>
          <cell r="AB61">
            <v>23</v>
          </cell>
          <cell r="AC61">
            <v>11190420</v>
          </cell>
          <cell r="AD61">
            <v>17.143640033506941</v>
          </cell>
          <cell r="AE61">
            <v>5.8563599664930592</v>
          </cell>
          <cell r="AF61">
            <v>8341066.6219024668</v>
          </cell>
          <cell r="AG61">
            <v>2849353.3780975332</v>
          </cell>
          <cell r="AH61">
            <v>7840.0504848410355</v>
          </cell>
          <cell r="AI61">
            <v>7056.0454363569324</v>
          </cell>
          <cell r="AJ61">
            <v>2.3114490896569606</v>
          </cell>
        </row>
        <row r="62">
          <cell r="B62">
            <v>2013</v>
          </cell>
          <cell r="C62">
            <v>9</v>
          </cell>
          <cell r="D62">
            <v>4</v>
          </cell>
          <cell r="E62">
            <v>13</v>
          </cell>
          <cell r="F62">
            <v>4.0531473719149425</v>
          </cell>
          <cell r="G62">
            <v>4</v>
          </cell>
          <cell r="H62">
            <v>7.0797210578724137</v>
          </cell>
          <cell r="I62">
            <v>7</v>
          </cell>
          <cell r="J62">
            <v>0.69230769230769229</v>
          </cell>
          <cell r="K62">
            <v>4.8461538461538458</v>
          </cell>
          <cell r="L62">
            <v>87.795294474206315</v>
          </cell>
          <cell r="M62">
            <v>65.540227552676114</v>
          </cell>
          <cell r="N62">
            <v>153.33552202688242</v>
          </cell>
          <cell r="O62">
            <v>8.3512228530943808</v>
          </cell>
          <cell r="P62">
            <v>8</v>
          </cell>
          <cell r="Q62">
            <v>10.851222853094381</v>
          </cell>
          <cell r="R62">
            <v>11</v>
          </cell>
          <cell r="S62">
            <v>0.57256983452806365</v>
          </cell>
          <cell r="T62">
            <v>3</v>
          </cell>
          <cell r="U62">
            <v>0.6</v>
          </cell>
          <cell r="V62">
            <v>0.4</v>
          </cell>
          <cell r="W62">
            <v>5</v>
          </cell>
          <cell r="X62">
            <v>6.2982681798086997</v>
          </cell>
          <cell r="Y62">
            <v>16.404370225009323</v>
          </cell>
          <cell r="Z62">
            <v>16</v>
          </cell>
          <cell r="AA62">
            <v>22.930943910966796</v>
          </cell>
          <cell r="AB62">
            <v>23</v>
          </cell>
          <cell r="AC62">
            <v>11190420</v>
          </cell>
          <cell r="AD62">
            <v>17.144422025962545</v>
          </cell>
          <cell r="AE62">
            <v>5.8555779740374554</v>
          </cell>
          <cell r="AF62">
            <v>8341447.0925118169</v>
          </cell>
          <cell r="AG62">
            <v>2848972.9074881836</v>
          </cell>
          <cell r="AH62">
            <v>8021.8736647560236</v>
          </cell>
          <cell r="AI62">
            <v>7219.6862982804214</v>
          </cell>
          <cell r="AJ62">
            <v>2.2721721619561923</v>
          </cell>
        </row>
        <row r="63">
          <cell r="B63">
            <v>2014</v>
          </cell>
          <cell r="C63">
            <v>9</v>
          </cell>
          <cell r="D63">
            <v>4</v>
          </cell>
          <cell r="E63">
            <v>13</v>
          </cell>
          <cell r="F63">
            <v>4.0531473719149425</v>
          </cell>
          <cell r="G63">
            <v>4</v>
          </cell>
          <cell r="H63">
            <v>7.0797210578724137</v>
          </cell>
          <cell r="I63">
            <v>7</v>
          </cell>
          <cell r="J63">
            <v>0.69230769230769229</v>
          </cell>
          <cell r="K63">
            <v>4.8461538461538458</v>
          </cell>
          <cell r="L63">
            <v>90.306833762021171</v>
          </cell>
          <cell r="M63">
            <v>67.39618400650258</v>
          </cell>
          <cell r="N63">
            <v>157.70301776852375</v>
          </cell>
          <cell r="O63">
            <v>8.4454092293034542</v>
          </cell>
          <cell r="P63">
            <v>8</v>
          </cell>
          <cell r="Q63">
            <v>10.945409229303454</v>
          </cell>
          <cell r="R63">
            <v>11</v>
          </cell>
          <cell r="S63">
            <v>0.57263859017950691</v>
          </cell>
          <cell r="T63">
            <v>3</v>
          </cell>
          <cell r="U63">
            <v>0.6</v>
          </cell>
          <cell r="V63">
            <v>0.4</v>
          </cell>
          <cell r="W63">
            <v>5</v>
          </cell>
          <cell r="X63">
            <v>6.2990244919745759</v>
          </cell>
          <cell r="Y63">
            <v>16.498556601218397</v>
          </cell>
          <cell r="Z63">
            <v>16</v>
          </cell>
          <cell r="AA63">
            <v>23.02513028717587</v>
          </cell>
          <cell r="AB63">
            <v>23</v>
          </cell>
          <cell r="AC63">
            <v>11190420</v>
          </cell>
          <cell r="AD63">
            <v>17.145178338128421</v>
          </cell>
          <cell r="AE63">
            <v>5.8548216618715792</v>
          </cell>
          <cell r="AF63">
            <v>8341815.0686330022</v>
          </cell>
          <cell r="AG63">
            <v>2848604.9313669982</v>
          </cell>
          <cell r="AH63">
            <v>8207.9136120015683</v>
          </cell>
          <cell r="AI63">
            <v>7387.1222508014116</v>
          </cell>
          <cell r="AJ63">
            <v>2.2334213569334809</v>
          </cell>
        </row>
        <row r="64">
          <cell r="B64">
            <v>2015</v>
          </cell>
          <cell r="C64">
            <v>9</v>
          </cell>
          <cell r="D64">
            <v>4</v>
          </cell>
          <cell r="E64">
            <v>13</v>
          </cell>
          <cell r="F64">
            <v>4.0531473719149425</v>
          </cell>
          <cell r="G64">
            <v>4</v>
          </cell>
          <cell r="H64">
            <v>7.0797210578724137</v>
          </cell>
          <cell r="I64">
            <v>7</v>
          </cell>
          <cell r="J64">
            <v>0.69230769230769229</v>
          </cell>
          <cell r="K64">
            <v>4.8461538461538458</v>
          </cell>
          <cell r="L64">
            <v>92.876619621165503</v>
          </cell>
          <cell r="M64">
            <v>69.295183028086868</v>
          </cell>
          <cell r="N64">
            <v>162.17180264925236</v>
          </cell>
          <cell r="O64">
            <v>8.5391177122426321</v>
          </cell>
          <cell r="P64">
            <v>9</v>
          </cell>
          <cell r="Q64">
            <v>11.039117712242632</v>
          </cell>
          <cell r="R64">
            <v>12</v>
          </cell>
          <cell r="S64">
            <v>0.57270510720066714</v>
          </cell>
          <cell r="T64">
            <v>3</v>
          </cell>
          <cell r="U64">
            <v>0.6</v>
          </cell>
          <cell r="V64">
            <v>0.4</v>
          </cell>
          <cell r="W64">
            <v>5</v>
          </cell>
          <cell r="X64">
            <v>6.8724612864080061</v>
          </cell>
          <cell r="Y64">
            <v>16.592265084157575</v>
          </cell>
          <cell r="Z64">
            <v>17</v>
          </cell>
          <cell r="AA64">
            <v>23.118838770115048</v>
          </cell>
          <cell r="AB64">
            <v>24</v>
          </cell>
          <cell r="AC64">
            <v>11676960</v>
          </cell>
          <cell r="AD64">
            <v>17.718615132561851</v>
          </cell>
          <cell r="AE64">
            <v>6.2813848674381489</v>
          </cell>
          <cell r="AF64">
            <v>8620815.0065966435</v>
          </cell>
          <cell r="AG64">
            <v>3056144.993403357</v>
          </cell>
          <cell r="AH64">
            <v>8398.2681200863335</v>
          </cell>
          <cell r="AI64">
            <v>7558.4413080777003</v>
          </cell>
          <cell r="AJ64">
            <v>2.1951966560123228</v>
          </cell>
        </row>
        <row r="65">
          <cell r="B65">
            <v>2016</v>
          </cell>
          <cell r="C65">
            <v>10</v>
          </cell>
          <cell r="D65">
            <v>4</v>
          </cell>
          <cell r="E65">
            <v>14</v>
          </cell>
          <cell r="F65">
            <v>4.2011335815087101</v>
          </cell>
          <cell r="G65">
            <v>4</v>
          </cell>
          <cell r="H65">
            <v>7.3017003722630651</v>
          </cell>
          <cell r="I65">
            <v>7</v>
          </cell>
          <cell r="J65">
            <v>0.7142857142857143</v>
          </cell>
          <cell r="K65">
            <v>5</v>
          </cell>
          <cell r="L65">
            <v>97.006002881820677</v>
          </cell>
          <cell r="M65">
            <v>71.238222842702697</v>
          </cell>
          <cell r="N65">
            <v>168.24422572452337</v>
          </cell>
          <cell r="O65">
            <v>8.6623972718039504</v>
          </cell>
          <cell r="P65">
            <v>9</v>
          </cell>
          <cell r="Q65">
            <v>11.16239727180395</v>
          </cell>
          <cell r="R65">
            <v>12</v>
          </cell>
          <cell r="S65">
            <v>0.57657849750311541</v>
          </cell>
          <cell r="T65">
            <v>3</v>
          </cell>
          <cell r="U65">
            <v>0.6</v>
          </cell>
          <cell r="V65">
            <v>0.4</v>
          </cell>
          <cell r="W65">
            <v>5</v>
          </cell>
          <cell r="X65">
            <v>6.9189419700373849</v>
          </cell>
          <cell r="Y65">
            <v>16.86353085331266</v>
          </cell>
          <cell r="Z65">
            <v>17</v>
          </cell>
          <cell r="AA65">
            <v>23.464097644067017</v>
          </cell>
          <cell r="AB65">
            <v>24</v>
          </cell>
          <cell r="AC65">
            <v>11676960</v>
          </cell>
          <cell r="AD65">
            <v>17.918941970037384</v>
          </cell>
          <cell r="AE65">
            <v>6.081058029962616</v>
          </cell>
          <cell r="AF65">
            <v>8718282.0261019897</v>
          </cell>
          <cell r="AG65">
            <v>2958677.9738980113</v>
          </cell>
          <cell r="AH65">
            <v>8593.0372505052346</v>
          </cell>
          <cell r="AI65">
            <v>7733.7335254547115</v>
          </cell>
          <cell r="AJ65">
            <v>2.1805161501632102</v>
          </cell>
        </row>
        <row r="66">
          <cell r="B66">
            <v>2017</v>
          </cell>
          <cell r="C66">
            <v>10</v>
          </cell>
          <cell r="D66">
            <v>4</v>
          </cell>
          <cell r="E66">
            <v>14</v>
          </cell>
          <cell r="F66">
            <v>4.2011335815087101</v>
          </cell>
          <cell r="G66">
            <v>4</v>
          </cell>
          <cell r="H66">
            <v>7.3017003722630651</v>
          </cell>
          <cell r="I66">
            <v>7</v>
          </cell>
          <cell r="J66">
            <v>0.7142857142857143</v>
          </cell>
          <cell r="K66">
            <v>5</v>
          </cell>
          <cell r="L66">
            <v>99.696365702057989</v>
          </cell>
          <cell r="M66">
            <v>73.226324826047943</v>
          </cell>
          <cell r="N66">
            <v>172.92269052810593</v>
          </cell>
          <cell r="O66">
            <v>8.7543797144764604</v>
          </cell>
          <cell r="P66">
            <v>9</v>
          </cell>
          <cell r="Q66">
            <v>11.25437971447646</v>
          </cell>
          <cell r="R66">
            <v>12</v>
          </cell>
          <cell r="S66">
            <v>0.57653721092116517</v>
          </cell>
          <cell r="T66">
            <v>3</v>
          </cell>
          <cell r="U66">
            <v>0.6</v>
          </cell>
          <cell r="V66">
            <v>0.4</v>
          </cell>
          <cell r="W66">
            <v>5</v>
          </cell>
          <cell r="X66">
            <v>6.9184465310539824</v>
          </cell>
          <cell r="Y66">
            <v>16.95551329598517</v>
          </cell>
          <cell r="Z66">
            <v>17</v>
          </cell>
          <cell r="AA66">
            <v>23.556080086739527</v>
          </cell>
          <cell r="AB66">
            <v>24</v>
          </cell>
          <cell r="AC66">
            <v>11676960</v>
          </cell>
          <cell r="AD66">
            <v>17.918446531053981</v>
          </cell>
          <cell r="AE66">
            <v>6.0815534689460193</v>
          </cell>
          <cell r="AF66">
            <v>8718040.9752190039</v>
          </cell>
          <cell r="AG66">
            <v>2958919.0247809961</v>
          </cell>
          <cell r="AH66">
            <v>8792.3233853376278</v>
          </cell>
          <cell r="AI66">
            <v>7913.0910468038655</v>
          </cell>
          <cell r="AJ66">
            <v>2.1427168214920997</v>
          </cell>
        </row>
        <row r="67">
          <cell r="B67">
            <v>2018</v>
          </cell>
          <cell r="C67">
            <v>10</v>
          </cell>
          <cell r="D67">
            <v>4</v>
          </cell>
          <cell r="E67">
            <v>14</v>
          </cell>
          <cell r="F67">
            <v>4.2011335815087101</v>
          </cell>
          <cell r="G67">
            <v>4</v>
          </cell>
          <cell r="H67">
            <v>7.3017003722630651</v>
          </cell>
          <cell r="I67">
            <v>7</v>
          </cell>
          <cell r="J67">
            <v>0.7142857142857143</v>
          </cell>
          <cell r="K67">
            <v>5</v>
          </cell>
          <cell r="L67">
            <v>102.44912229438216</v>
          </cell>
          <cell r="M67">
            <v>75.260534041139465</v>
          </cell>
          <cell r="N67">
            <v>177.70965633552163</v>
          </cell>
          <cell r="O67">
            <v>8.8459546429252534</v>
          </cell>
          <cell r="P67">
            <v>9</v>
          </cell>
          <cell r="Q67">
            <v>11.345954642925253</v>
          </cell>
          <cell r="R67">
            <v>12</v>
          </cell>
          <cell r="S67">
            <v>0.57649721690393052</v>
          </cell>
          <cell r="T67">
            <v>3</v>
          </cell>
          <cell r="U67">
            <v>0.6</v>
          </cell>
          <cell r="V67">
            <v>0.4</v>
          </cell>
          <cell r="W67">
            <v>5</v>
          </cell>
          <cell r="X67">
            <v>6.9179666028471658</v>
          </cell>
          <cell r="Y67">
            <v>17.047088224433963</v>
          </cell>
          <cell r="Z67">
            <v>17</v>
          </cell>
          <cell r="AA67">
            <v>23.64765501518832</v>
          </cell>
          <cell r="AB67">
            <v>24</v>
          </cell>
          <cell r="AC67">
            <v>11676960</v>
          </cell>
          <cell r="AD67">
            <v>17.917966602847166</v>
          </cell>
          <cell r="AE67">
            <v>6.0820333971528342</v>
          </cell>
          <cell r="AF67">
            <v>8717807.4709492605</v>
          </cell>
          <cell r="AG67">
            <v>2959152.5290507399</v>
          </cell>
          <cell r="AH67">
            <v>8996.2312810653457</v>
          </cell>
          <cell r="AI67">
            <v>8096.6081529588109</v>
          </cell>
          <cell r="AJ67">
            <v>2.1054604474349303</v>
          </cell>
        </row>
        <row r="68">
          <cell r="B68">
            <v>2019</v>
          </cell>
          <cell r="C68">
            <v>10</v>
          </cell>
          <cell r="D68">
            <v>4</v>
          </cell>
          <cell r="E68">
            <v>14</v>
          </cell>
          <cell r="F68">
            <v>4.2011335815087101</v>
          </cell>
          <cell r="G68">
            <v>4</v>
          </cell>
          <cell r="H68">
            <v>7.3017003722630651</v>
          </cell>
          <cell r="I68">
            <v>7</v>
          </cell>
          <cell r="J68">
            <v>0.7142857142857143</v>
          </cell>
          <cell r="K68">
            <v>5</v>
          </cell>
          <cell r="L68">
            <v>105.26571966912428</v>
          </cell>
          <cell r="M68">
            <v>77.34191978765962</v>
          </cell>
          <cell r="N68">
            <v>182.60763945678389</v>
          </cell>
          <cell r="O68">
            <v>8.937134768030635</v>
          </cell>
          <cell r="P68">
            <v>9</v>
          </cell>
          <cell r="Q68">
            <v>11.437134768030635</v>
          </cell>
          <cell r="R68">
            <v>12</v>
          </cell>
          <cell r="S68">
            <v>0.57645846571515746</v>
          </cell>
          <cell r="T68">
            <v>3</v>
          </cell>
          <cell r="U68">
            <v>0.6</v>
          </cell>
          <cell r="V68">
            <v>0.4</v>
          </cell>
          <cell r="W68">
            <v>5</v>
          </cell>
          <cell r="X68">
            <v>6.9175015885818896</v>
          </cell>
          <cell r="Y68">
            <v>17.138268349539345</v>
          </cell>
          <cell r="Z68">
            <v>17</v>
          </cell>
          <cell r="AA68">
            <v>23.738835140293702</v>
          </cell>
          <cell r="AB68">
            <v>24</v>
          </cell>
          <cell r="AC68">
            <v>11676960</v>
          </cell>
          <cell r="AD68">
            <v>17.917501588581889</v>
          </cell>
          <cell r="AE68">
            <v>6.0824984114181113</v>
          </cell>
          <cell r="AF68">
            <v>8717581.2229086328</v>
          </cell>
          <cell r="AG68">
            <v>2959378.7770913681</v>
          </cell>
          <cell r="AH68">
            <v>9204.8681236388347</v>
          </cell>
          <cell r="AI68">
            <v>8284.3813112749522</v>
          </cell>
          <cell r="AJ68">
            <v>2.0687445091662244</v>
          </cell>
        </row>
        <row r="69">
          <cell r="B69">
            <v>2020</v>
          </cell>
          <cell r="C69">
            <v>10</v>
          </cell>
          <cell r="D69">
            <v>4</v>
          </cell>
          <cell r="E69">
            <v>14</v>
          </cell>
          <cell r="F69">
            <v>4.2011335815087101</v>
          </cell>
          <cell r="G69">
            <v>4</v>
          </cell>
          <cell r="H69">
            <v>7.3017003722630651</v>
          </cell>
          <cell r="I69">
            <v>7</v>
          </cell>
          <cell r="J69">
            <v>0.7142857142857143</v>
          </cell>
          <cell r="K69">
            <v>5</v>
          </cell>
          <cell r="L69">
            <v>108.14763839507525</v>
          </cell>
          <cell r="M69">
            <v>79.471576164042929</v>
          </cell>
          <cell r="N69">
            <v>187.61921455911818</v>
          </cell>
          <cell r="O69">
            <v>9.0279323141090408</v>
          </cell>
          <cell r="P69">
            <v>9</v>
          </cell>
          <cell r="Q69">
            <v>11.527932314109041</v>
          </cell>
          <cell r="R69">
            <v>12</v>
          </cell>
          <cell r="S69">
            <v>0.57642091002890483</v>
          </cell>
          <cell r="T69">
            <v>3</v>
          </cell>
          <cell r="U69">
            <v>0.6</v>
          </cell>
          <cell r="V69">
            <v>0.4</v>
          </cell>
          <cell r="W69">
            <v>5</v>
          </cell>
          <cell r="X69">
            <v>6.917050920346858</v>
          </cell>
          <cell r="Y69">
            <v>17.229065895617751</v>
          </cell>
          <cell r="Z69">
            <v>17</v>
          </cell>
          <cell r="AA69">
            <v>23.829632686372108</v>
          </cell>
          <cell r="AB69">
            <v>24</v>
          </cell>
          <cell r="AC69">
            <v>11676960</v>
          </cell>
          <cell r="AD69">
            <v>17.91705092034686</v>
          </cell>
          <cell r="AE69">
            <v>6.0829490796531402</v>
          </cell>
          <cell r="AF69">
            <v>8717361.9547855612</v>
          </cell>
          <cell r="AG69">
            <v>2959598.0452144388</v>
          </cell>
          <cell r="AH69">
            <v>9418.3435848203899</v>
          </cell>
          <cell r="AI69">
            <v>8476.5092263383503</v>
          </cell>
          <cell r="AJ69">
            <v>2.0325661702913398</v>
          </cell>
        </row>
        <row r="70">
          <cell r="B70">
            <v>2021</v>
          </cell>
          <cell r="C70">
            <v>10</v>
          </cell>
          <cell r="D70">
            <v>4</v>
          </cell>
          <cell r="E70">
            <v>14</v>
          </cell>
          <cell r="F70">
            <v>4.2011335815087101</v>
          </cell>
          <cell r="G70">
            <v>4</v>
          </cell>
          <cell r="H70">
            <v>7.3017003722630651</v>
          </cell>
          <cell r="I70">
            <v>7</v>
          </cell>
          <cell r="J70">
            <v>0.7142857142857143</v>
          </cell>
          <cell r="K70">
            <v>5</v>
          </cell>
          <cell r="L70">
            <v>111.09639337775984</v>
          </cell>
          <cell r="M70">
            <v>81.650622642598265</v>
          </cell>
          <cell r="N70">
            <v>192.7470160203581</v>
          </cell>
          <cell r="O70">
            <v>9.1183590423529495</v>
          </cell>
          <cell r="P70">
            <v>9</v>
          </cell>
          <cell r="Q70">
            <v>11.618359042352949</v>
          </cell>
          <cell r="R70">
            <v>12</v>
          </cell>
          <cell r="S70">
            <v>0.57638450478541126</v>
          </cell>
          <cell r="T70">
            <v>3</v>
          </cell>
          <cell r="U70">
            <v>0.6</v>
          </cell>
          <cell r="V70">
            <v>0.4</v>
          </cell>
          <cell r="W70">
            <v>5</v>
          </cell>
          <cell r="X70">
            <v>6.9166140574249351</v>
          </cell>
          <cell r="Y70">
            <v>17.31949262386166</v>
          </cell>
          <cell r="Z70">
            <v>17</v>
          </cell>
          <cell r="AA70">
            <v>23.920059414616013</v>
          </cell>
          <cell r="AB70">
            <v>24</v>
          </cell>
          <cell r="AC70">
            <v>11676960</v>
          </cell>
          <cell r="AD70">
            <v>17.916614057424937</v>
          </cell>
          <cell r="AE70">
            <v>6.0833859425750632</v>
          </cell>
          <cell r="AF70">
            <v>8717149.4034995288</v>
          </cell>
          <cell r="AG70">
            <v>2959810.5965004712</v>
          </cell>
          <cell r="AH70">
            <v>9636.7698798340625</v>
          </cell>
          <cell r="AI70">
            <v>8673.0928918506561</v>
          </cell>
          <cell r="AJ70">
            <v>1.9969223020930937</v>
          </cell>
        </row>
        <row r="71">
          <cell r="B71">
            <v>2022</v>
          </cell>
          <cell r="C71">
            <v>10</v>
          </cell>
          <cell r="D71">
            <v>4</v>
          </cell>
          <cell r="E71">
            <v>14</v>
          </cell>
          <cell r="F71">
            <v>4.2011335815087101</v>
          </cell>
          <cell r="G71">
            <v>4</v>
          </cell>
          <cell r="H71">
            <v>7.3017003722630651</v>
          </cell>
          <cell r="I71">
            <v>7</v>
          </cell>
          <cell r="J71">
            <v>0.7142857142857143</v>
          </cell>
          <cell r="K71">
            <v>5</v>
          </cell>
          <cell r="L71">
            <v>114.11353465575952</v>
          </cell>
          <cell r="M71">
            <v>83.880204657969287</v>
          </cell>
          <cell r="N71">
            <v>197.99373931372881</v>
          </cell>
          <cell r="O71">
            <v>9.2084262728774675</v>
          </cell>
          <cell r="P71">
            <v>9</v>
          </cell>
          <cell r="Q71">
            <v>11.708426272877468</v>
          </cell>
          <cell r="R71">
            <v>12</v>
          </cell>
          <cell r="S71">
            <v>0.57634920705720993</v>
          </cell>
          <cell r="T71">
            <v>3</v>
          </cell>
          <cell r="U71">
            <v>0.6</v>
          </cell>
          <cell r="V71">
            <v>0.4</v>
          </cell>
          <cell r="W71">
            <v>5</v>
          </cell>
          <cell r="X71">
            <v>6.9161904846865188</v>
          </cell>
          <cell r="Y71">
            <v>17.409559854386178</v>
          </cell>
          <cell r="Z71">
            <v>17</v>
          </cell>
          <cell r="AA71">
            <v>24.010126645140531</v>
          </cell>
          <cell r="AB71">
            <v>24</v>
          </cell>
          <cell r="AC71">
            <v>11676960</v>
          </cell>
          <cell r="AD71">
            <v>17.916190484686517</v>
          </cell>
          <cell r="AE71">
            <v>6.083809515313483</v>
          </cell>
          <cell r="AF71">
            <v>8716943.3184193783</v>
          </cell>
          <cell r="AG71">
            <v>2960016.6815806222</v>
          </cell>
          <cell r="AH71">
            <v>9860.2618263525583</v>
          </cell>
          <cell r="AI71">
            <v>8874.2356437173021</v>
          </cell>
          <cell r="AJ71">
            <v>1.9618095071333421</v>
          </cell>
        </row>
        <row r="72">
          <cell r="B72">
            <v>2023</v>
          </cell>
          <cell r="C72">
            <v>10</v>
          </cell>
          <cell r="D72">
            <v>4</v>
          </cell>
          <cell r="E72">
            <v>14</v>
          </cell>
          <cell r="F72">
            <v>4.2011335815087101</v>
          </cell>
          <cell r="G72">
            <v>4</v>
          </cell>
          <cell r="H72">
            <v>7.3017003722630651</v>
          </cell>
          <cell r="I72">
            <v>7</v>
          </cell>
          <cell r="J72">
            <v>0.7142857142857143</v>
          </cell>
          <cell r="K72">
            <v>5</v>
          </cell>
          <cell r="L72">
            <v>117.20064821550405</v>
          </cell>
          <cell r="M72">
            <v>86.161494209242036</v>
          </cell>
          <cell r="N72">
            <v>203.36214242474608</v>
          </cell>
          <cell r="O72">
            <v>9.2981449054721814</v>
          </cell>
          <cell r="P72">
            <v>9</v>
          </cell>
          <cell r="Q72">
            <v>11.798144905472181</v>
          </cell>
          <cell r="R72">
            <v>12</v>
          </cell>
          <cell r="S72">
            <v>0.57631497592465619</v>
          </cell>
          <cell r="T72">
            <v>3</v>
          </cell>
          <cell r="U72">
            <v>0.6</v>
          </cell>
          <cell r="V72">
            <v>0.4</v>
          </cell>
          <cell r="W72">
            <v>5</v>
          </cell>
          <cell r="X72">
            <v>6.9157797110958743</v>
          </cell>
          <cell r="Y72">
            <v>17.499278486980892</v>
          </cell>
          <cell r="Z72">
            <v>17</v>
          </cell>
          <cell r="AA72">
            <v>24.099845277735248</v>
          </cell>
          <cell r="AB72">
            <v>24</v>
          </cell>
          <cell r="AC72">
            <v>11676960</v>
          </cell>
          <cell r="AD72">
            <v>17.915779711095873</v>
          </cell>
          <cell r="AE72">
            <v>6.0842202889041275</v>
          </cell>
          <cell r="AF72">
            <v>8716743.460636586</v>
          </cell>
          <cell r="AG72">
            <v>2960216.539363414</v>
          </cell>
          <cell r="AH72">
            <v>10088.936904852151</v>
          </cell>
          <cell r="AI72">
            <v>9080.0432143669368</v>
          </cell>
          <cell r="AJ72">
            <v>1.9272241413226519</v>
          </cell>
        </row>
        <row r="73">
          <cell r="B73">
            <v>2024</v>
          </cell>
          <cell r="C73">
            <v>11</v>
          </cell>
          <cell r="D73">
            <v>4</v>
          </cell>
          <cell r="E73">
            <v>15</v>
          </cell>
          <cell r="F73">
            <v>4.3389054465810037</v>
          </cell>
          <cell r="G73">
            <v>4</v>
          </cell>
          <cell r="H73">
            <v>7.5083581698715056</v>
          </cell>
          <cell r="I73">
            <v>7</v>
          </cell>
          <cell r="J73">
            <v>0.73333333333333328</v>
          </cell>
          <cell r="K73">
            <v>5.1333333333333329</v>
          </cell>
          <cell r="L73">
            <v>121.8593568249586</v>
          </cell>
          <cell r="M73">
            <v>88.495690476016293</v>
          </cell>
          <cell r="N73">
            <v>210.35504730097489</v>
          </cell>
          <cell r="O73">
            <v>9.4115249636514022</v>
          </cell>
          <cell r="P73">
            <v>9</v>
          </cell>
          <cell r="Q73">
            <v>11.911524963651402</v>
          </cell>
          <cell r="R73">
            <v>12</v>
          </cell>
          <cell r="S73">
            <v>0.57930322275843882</v>
          </cell>
          <cell r="T73">
            <v>3</v>
          </cell>
          <cell r="U73">
            <v>0.6</v>
          </cell>
          <cell r="V73">
            <v>0.4</v>
          </cell>
          <cell r="W73">
            <v>5</v>
          </cell>
          <cell r="X73">
            <v>6.9516386731012663</v>
          </cell>
          <cell r="Y73">
            <v>17.750430410232404</v>
          </cell>
          <cell r="Z73">
            <v>17</v>
          </cell>
          <cell r="AA73">
            <v>24.419883133522909</v>
          </cell>
          <cell r="AB73">
            <v>24</v>
          </cell>
          <cell r="AC73">
            <v>11676960</v>
          </cell>
          <cell r="AD73">
            <v>18.084972006434597</v>
          </cell>
          <cell r="AE73">
            <v>5.9150279935654027</v>
          </cell>
          <cell r="AF73">
            <v>8799062.280010689</v>
          </cell>
          <cell r="AG73">
            <v>2877897.719989311</v>
          </cell>
          <cell r="AH73">
            <v>10322.915320367303</v>
          </cell>
          <cell r="AI73">
            <v>9290.623788330573</v>
          </cell>
          <cell r="AJ73">
            <v>1.9105746626537301</v>
          </cell>
        </row>
        <row r="74">
          <cell r="B74">
            <v>2025</v>
          </cell>
          <cell r="C74">
            <v>11</v>
          </cell>
          <cell r="D74">
            <v>4</v>
          </cell>
          <cell r="E74">
            <v>15</v>
          </cell>
          <cell r="F74">
            <v>4.3389054465810037</v>
          </cell>
          <cell r="G74">
            <v>4</v>
          </cell>
          <cell r="H74">
            <v>7.5083581698715056</v>
          </cell>
          <cell r="I74">
            <v>7</v>
          </cell>
          <cell r="J74">
            <v>0.73333333333333328</v>
          </cell>
          <cell r="K74">
            <v>5.1333333333333329</v>
          </cell>
          <cell r="L74">
            <v>125.09132088664603</v>
          </cell>
          <cell r="M74">
            <v>90.884020448764929</v>
          </cell>
          <cell r="N74">
            <v>215.97534133541097</v>
          </cell>
          <cell r="O74">
            <v>9.4999507975550195</v>
          </cell>
          <cell r="P74">
            <v>9</v>
          </cell>
          <cell r="Q74">
            <v>11.999950797555019</v>
          </cell>
          <cell r="R74">
            <v>12</v>
          </cell>
          <cell r="S74">
            <v>0.57919260649473159</v>
          </cell>
          <cell r="T74">
            <v>3</v>
          </cell>
          <cell r="U74">
            <v>0.6</v>
          </cell>
          <cell r="V74">
            <v>0.4</v>
          </cell>
          <cell r="W74">
            <v>5</v>
          </cell>
          <cell r="X74">
            <v>6.9503112779367786</v>
          </cell>
          <cell r="Y74">
            <v>17.838856244136025</v>
          </cell>
          <cell r="Z74">
            <v>17</v>
          </cell>
          <cell r="AA74">
            <v>24.508308967426526</v>
          </cell>
          <cell r="AB74">
            <v>24</v>
          </cell>
          <cell r="AC74">
            <v>11676960</v>
          </cell>
          <cell r="AD74">
            <v>18.08364461127011</v>
          </cell>
          <cell r="AE74">
            <v>5.9163553887298903</v>
          </cell>
          <cell r="AF74">
            <v>8798416.4491673596</v>
          </cell>
          <cell r="AG74">
            <v>2878543.5508326408</v>
          </cell>
          <cell r="AH74">
            <v>10562.320065677484</v>
          </cell>
          <cell r="AI74">
            <v>9506.0880591097357</v>
          </cell>
          <cell r="AJ74">
            <v>1.8765717436249658</v>
          </cell>
        </row>
        <row r="75">
          <cell r="B75">
            <v>2026</v>
          </cell>
          <cell r="C75">
            <v>11</v>
          </cell>
          <cell r="D75">
            <v>4</v>
          </cell>
          <cell r="E75">
            <v>15</v>
          </cell>
          <cell r="F75">
            <v>4.3389054465810037</v>
          </cell>
          <cell r="G75">
            <v>4</v>
          </cell>
          <cell r="H75">
            <v>7.5083581698715056</v>
          </cell>
          <cell r="I75">
            <v>7</v>
          </cell>
          <cell r="J75">
            <v>0.73333333333333328</v>
          </cell>
          <cell r="K75">
            <v>5.1333333333333329</v>
          </cell>
          <cell r="L75">
            <v>128.39823931045183</v>
          </cell>
          <cell r="M75">
            <v>99.962488480775022</v>
          </cell>
          <cell r="N75">
            <v>228.36072779122685</v>
          </cell>
          <cell r="O75">
            <v>9.6869551711860282</v>
          </cell>
          <cell r="P75">
            <v>10</v>
          </cell>
          <cell r="Q75">
            <v>12.186955171186028</v>
          </cell>
          <cell r="R75">
            <v>13</v>
          </cell>
          <cell r="S75">
            <v>0.56226059774970039</v>
          </cell>
          <cell r="T75">
            <v>3</v>
          </cell>
          <cell r="U75">
            <v>0.6</v>
          </cell>
          <cell r="V75">
            <v>0.4</v>
          </cell>
          <cell r="W75">
            <v>5</v>
          </cell>
          <cell r="X75">
            <v>7.3093877707461052</v>
          </cell>
          <cell r="Y75">
            <v>18.02586061776703</v>
          </cell>
          <cell r="Z75">
            <v>18</v>
          </cell>
          <cell r="AA75">
            <v>24.695313341057535</v>
          </cell>
          <cell r="AB75">
            <v>25</v>
          </cell>
          <cell r="AC75">
            <v>12163500</v>
          </cell>
          <cell r="AD75">
            <v>18.442721104079439</v>
          </cell>
          <cell r="AE75">
            <v>6.557278895920561</v>
          </cell>
          <cell r="AF75">
            <v>8973121.5259788111</v>
          </cell>
          <cell r="AG75">
            <v>3190378.4740211898</v>
          </cell>
          <cell r="AH75">
            <v>10807.276985959395</v>
          </cell>
          <cell r="AI75">
            <v>9726.5492873634557</v>
          </cell>
          <cell r="AJ75">
            <v>1.8532636894346362</v>
          </cell>
        </row>
        <row r="76">
          <cell r="B76">
            <v>2027</v>
          </cell>
          <cell r="C76">
            <v>11</v>
          </cell>
          <cell r="D76">
            <v>4</v>
          </cell>
          <cell r="E76">
            <v>15</v>
          </cell>
          <cell r="F76">
            <v>4.3389054465810037</v>
          </cell>
          <cell r="G76">
            <v>4</v>
          </cell>
          <cell r="H76">
            <v>7.5083581698715056</v>
          </cell>
          <cell r="I76">
            <v>7</v>
          </cell>
          <cell r="J76">
            <v>0.73333333333333328</v>
          </cell>
          <cell r="K76">
            <v>5.1333333333333329</v>
          </cell>
          <cell r="L76">
            <v>131.78185040667069</v>
          </cell>
          <cell r="M76">
            <v>104.31390645769983</v>
          </cell>
          <cell r="N76">
            <v>236.09575686437051</v>
          </cell>
          <cell r="O76">
            <v>9.798666786625283</v>
          </cell>
          <cell r="P76">
            <v>10</v>
          </cell>
          <cell r="Q76">
            <v>12.298666786625283</v>
          </cell>
          <cell r="R76">
            <v>13</v>
          </cell>
          <cell r="S76">
            <v>0.55817119357369538</v>
          </cell>
          <cell r="T76">
            <v>3</v>
          </cell>
          <cell r="U76">
            <v>0.6</v>
          </cell>
          <cell r="V76">
            <v>0.4</v>
          </cell>
          <cell r="W76">
            <v>5</v>
          </cell>
          <cell r="X76">
            <v>7.2562255164580396</v>
          </cell>
          <cell r="Y76">
            <v>18.137572233206285</v>
          </cell>
          <cell r="Z76">
            <v>18</v>
          </cell>
          <cell r="AA76">
            <v>24.80702495649679</v>
          </cell>
          <cell r="AB76">
            <v>25</v>
          </cell>
          <cell r="AC76">
            <v>12163500</v>
          </cell>
          <cell r="AD76">
            <v>18.389558849791371</v>
          </cell>
          <cell r="AE76">
            <v>6.6104411502086293</v>
          </cell>
          <cell r="AF76">
            <v>8947255.9627774935</v>
          </cell>
          <cell r="AG76">
            <v>3216244.0372225065</v>
          </cell>
          <cell r="AH76">
            <v>11057.91484493857</v>
          </cell>
          <cell r="AI76">
            <v>9952.1233604447134</v>
          </cell>
          <cell r="AJ76">
            <v>1.822482657851199</v>
          </cell>
        </row>
        <row r="77">
          <cell r="B77">
            <v>2028</v>
          </cell>
          <cell r="C77">
            <v>11</v>
          </cell>
          <cell r="D77">
            <v>4</v>
          </cell>
          <cell r="E77">
            <v>15</v>
          </cell>
          <cell r="F77">
            <v>4.3389054465810037</v>
          </cell>
          <cell r="G77">
            <v>4</v>
          </cell>
          <cell r="H77">
            <v>7.5083581698715056</v>
          </cell>
          <cell r="I77">
            <v>7</v>
          </cell>
          <cell r="J77">
            <v>0.73333333333333328</v>
          </cell>
          <cell r="K77">
            <v>5.1333333333333329</v>
          </cell>
          <cell r="L77">
            <v>135.24393279976445</v>
          </cell>
          <cell r="M77">
            <v>107.06908589601414</v>
          </cell>
          <cell r="N77">
            <v>242.3130186957786</v>
          </cell>
          <cell r="O77">
            <v>9.8858365220010889</v>
          </cell>
          <cell r="P77">
            <v>10</v>
          </cell>
          <cell r="Q77">
            <v>12.385836522001089</v>
          </cell>
          <cell r="R77">
            <v>13</v>
          </cell>
          <cell r="S77">
            <v>0.55813729500667797</v>
          </cell>
          <cell r="T77">
            <v>3</v>
          </cell>
          <cell r="U77">
            <v>0.6</v>
          </cell>
          <cell r="V77">
            <v>0.4</v>
          </cell>
          <cell r="W77">
            <v>5</v>
          </cell>
          <cell r="X77">
            <v>7.2557848350868133</v>
          </cell>
          <cell r="Y77">
            <v>18.224741968582094</v>
          </cell>
          <cell r="Z77">
            <v>18</v>
          </cell>
          <cell r="AA77">
            <v>24.894194691872595</v>
          </cell>
          <cell r="AB77">
            <v>25</v>
          </cell>
          <cell r="AC77">
            <v>12163500</v>
          </cell>
          <cell r="AD77">
            <v>18.389118168420147</v>
          </cell>
          <cell r="AE77">
            <v>6.610881831579853</v>
          </cell>
          <cell r="AF77">
            <v>8947041.5536631383</v>
          </cell>
          <cell r="AG77">
            <v>3216458.4463368617</v>
          </cell>
          <cell r="AH77">
            <v>11314.365392575146</v>
          </cell>
          <cell r="AI77">
            <v>10182.928853317631</v>
          </cell>
          <cell r="AJ77">
            <v>1.7897347836859738</v>
          </cell>
        </row>
        <row r="78">
          <cell r="B78">
            <v>2029</v>
          </cell>
          <cell r="C78">
            <v>11</v>
          </cell>
          <cell r="D78">
            <v>4</v>
          </cell>
          <cell r="E78">
            <v>15</v>
          </cell>
          <cell r="F78">
            <v>4.3389054465810037</v>
          </cell>
          <cell r="G78">
            <v>4</v>
          </cell>
          <cell r="H78">
            <v>7.5083581698715056</v>
          </cell>
          <cell r="I78">
            <v>7</v>
          </cell>
          <cell r="J78">
            <v>0.73333333333333328</v>
          </cell>
          <cell r="K78">
            <v>5.1333333333333329</v>
          </cell>
          <cell r="L78">
            <v>138.78630636331141</v>
          </cell>
          <cell r="M78">
            <v>109.88816230637974</v>
          </cell>
          <cell r="N78">
            <v>248.67446866969115</v>
          </cell>
          <cell r="O78">
            <v>9.9727428202799828</v>
          </cell>
          <cell r="P78">
            <v>10</v>
          </cell>
          <cell r="Q78">
            <v>12.472742820279983</v>
          </cell>
          <cell r="R78">
            <v>13</v>
          </cell>
          <cell r="S78">
            <v>0.55810436473741187</v>
          </cell>
          <cell r="T78">
            <v>3</v>
          </cell>
          <cell r="U78">
            <v>0.6</v>
          </cell>
          <cell r="V78">
            <v>0.4</v>
          </cell>
          <cell r="W78">
            <v>5</v>
          </cell>
          <cell r="X78">
            <v>7.255356741586354</v>
          </cell>
          <cell r="Y78">
            <v>18.311648266860985</v>
          </cell>
          <cell r="Z78">
            <v>18</v>
          </cell>
          <cell r="AA78">
            <v>24.981100990151489</v>
          </cell>
          <cell r="AB78">
            <v>25</v>
          </cell>
          <cell r="AC78">
            <v>12163500</v>
          </cell>
          <cell r="AD78">
            <v>18.388690074919687</v>
          </cell>
          <cell r="AE78">
            <v>6.6113099250803131</v>
          </cell>
          <cell r="AF78">
            <v>8946833.2690514252</v>
          </cell>
          <cell r="AG78">
            <v>3216666.7309485758</v>
          </cell>
          <cell r="AH78">
            <v>11576.763434319366</v>
          </cell>
          <cell r="AI78">
            <v>10419.087090887429</v>
          </cell>
          <cell r="AJ78">
            <v>1.7575098573536654</v>
          </cell>
        </row>
        <row r="79">
          <cell r="B79">
            <v>2030</v>
          </cell>
          <cell r="C79">
            <v>11</v>
          </cell>
          <cell r="D79">
            <v>4</v>
          </cell>
          <cell r="E79">
            <v>15</v>
          </cell>
          <cell r="F79">
            <v>4.3389054465810037</v>
          </cell>
          <cell r="G79">
            <v>4</v>
          </cell>
          <cell r="H79">
            <v>7.5083581698715056</v>
          </cell>
          <cell r="I79">
            <v>7</v>
          </cell>
          <cell r="J79">
            <v>0.73333333333333328</v>
          </cell>
          <cell r="K79">
            <v>5.1333333333333329</v>
          </cell>
          <cell r="L79">
            <v>142.41083317663862</v>
          </cell>
          <cell r="M79">
            <v>112.7726175607142</v>
          </cell>
          <cell r="N79">
            <v>255.18345073735281</v>
          </cell>
          <cell r="O79">
            <v>10.05939318661029</v>
          </cell>
          <cell r="P79">
            <v>10</v>
          </cell>
          <cell r="Q79">
            <v>0</v>
          </cell>
          <cell r="R79">
            <v>13</v>
          </cell>
          <cell r="S79">
            <v>0.55807237015230571</v>
          </cell>
          <cell r="T79">
            <v>3</v>
          </cell>
          <cell r="U79">
            <v>0.6</v>
          </cell>
          <cell r="V79">
            <v>0.4</v>
          </cell>
          <cell r="W79">
            <v>5</v>
          </cell>
          <cell r="X79">
            <v>7.2549408119799743</v>
          </cell>
          <cell r="Y79">
            <v>18.398298633191295</v>
          </cell>
          <cell r="Z79">
            <v>18</v>
          </cell>
          <cell r="AA79">
            <v>12.508358169871507</v>
          </cell>
          <cell r="AB79">
            <v>25</v>
          </cell>
          <cell r="AC79">
            <v>12163500</v>
          </cell>
          <cell r="AD79">
            <v>18.388274145313307</v>
          </cell>
          <cell r="AE79">
            <v>6.6117258546866928</v>
          </cell>
          <cell r="AF79">
            <v>8946630.9026607368</v>
          </cell>
          <cell r="AG79">
            <v>3216869.0973392637</v>
          </cell>
          <cell r="AH79">
            <v>11845.246901973233</v>
          </cell>
          <cell r="AI79">
            <v>10660.72221177591</v>
          </cell>
          <cell r="AJ79">
            <v>1.7258022737773246</v>
          </cell>
        </row>
        <row r="80">
          <cell r="B80">
            <v>2031</v>
          </cell>
          <cell r="C80">
            <v>12</v>
          </cell>
          <cell r="D80">
            <v>4</v>
          </cell>
          <cell r="E80">
            <v>16</v>
          </cell>
          <cell r="F80">
            <v>4.4677824194406188</v>
          </cell>
          <cell r="G80">
            <v>4</v>
          </cell>
          <cell r="H80">
            <v>7.7016736291609282</v>
          </cell>
          <cell r="I80">
            <v>7</v>
          </cell>
          <cell r="J80">
            <v>0.75</v>
          </cell>
          <cell r="K80">
            <v>5.25</v>
          </cell>
          <cell r="L80">
            <v>147.61941850364005</v>
          </cell>
          <cell r="M80">
            <v>115.72396789789019</v>
          </cell>
          <cell r="N80">
            <v>263.34338640153021</v>
          </cell>
          <cell r="O80">
            <v>10.164951539909417</v>
          </cell>
          <cell r="P80">
            <v>10</v>
          </cell>
          <cell r="Q80">
            <v>0</v>
          </cell>
          <cell r="R80">
            <v>13</v>
          </cell>
          <cell r="S80">
            <v>0.56055867026240336</v>
          </cell>
          <cell r="T80">
            <v>3</v>
          </cell>
          <cell r="U80">
            <v>0.6</v>
          </cell>
          <cell r="V80">
            <v>0.4</v>
          </cell>
          <cell r="W80">
            <v>5</v>
          </cell>
          <cell r="X80">
            <v>7.287262713411244</v>
          </cell>
          <cell r="Y80">
            <v>18.632733959350034</v>
          </cell>
          <cell r="Z80">
            <v>18</v>
          </cell>
          <cell r="AA80">
            <v>12.701673629160929</v>
          </cell>
          <cell r="AB80">
            <v>25</v>
          </cell>
          <cell r="AC80">
            <v>12163500</v>
          </cell>
          <cell r="AD80">
            <v>18.537262713411245</v>
          </cell>
          <cell r="AE80">
            <v>6.4627372865887551</v>
          </cell>
          <cell r="AF80">
            <v>9019119.8005831074</v>
          </cell>
          <cell r="AG80">
            <v>3144380.1994168931</v>
          </cell>
          <cell r="AH80">
            <v>12119.95692619556</v>
          </cell>
          <cell r="AI80">
            <v>10907.961233576005</v>
          </cell>
          <cell r="AJ80">
            <v>1.7081775008510534</v>
          </cell>
        </row>
        <row r="81">
          <cell r="B81">
            <v>2032</v>
          </cell>
          <cell r="C81">
            <v>12</v>
          </cell>
          <cell r="D81">
            <v>4</v>
          </cell>
          <cell r="E81">
            <v>16</v>
          </cell>
          <cell r="F81">
            <v>4.4677824194406188</v>
          </cell>
          <cell r="G81">
            <v>4</v>
          </cell>
          <cell r="H81">
            <v>7.7016736291609282</v>
          </cell>
          <cell r="I81">
            <v>7</v>
          </cell>
          <cell r="J81">
            <v>0.75</v>
          </cell>
          <cell r="K81">
            <v>5.25</v>
          </cell>
          <cell r="L81">
            <v>151.41401179429491</v>
          </cell>
          <cell r="M81">
            <v>118.74376472075988</v>
          </cell>
          <cell r="N81">
            <v>270.15777651505482</v>
          </cell>
          <cell r="O81">
            <v>10.250627010525381</v>
          </cell>
          <cell r="P81">
            <v>10</v>
          </cell>
          <cell r="Q81">
            <v>0</v>
          </cell>
          <cell r="R81">
            <v>13</v>
          </cell>
          <cell r="S81">
            <v>0.56046512429693918</v>
          </cell>
          <cell r="T81">
            <v>3</v>
          </cell>
          <cell r="U81">
            <v>0.6</v>
          </cell>
          <cell r="V81">
            <v>0.4</v>
          </cell>
          <cell r="W81">
            <v>5</v>
          </cell>
          <cell r="X81">
            <v>7.2860466158602097</v>
          </cell>
          <cell r="Y81">
            <v>18.718409429966002</v>
          </cell>
          <cell r="Z81">
            <v>18</v>
          </cell>
          <cell r="AA81">
            <v>12.701673629160929</v>
          </cell>
          <cell r="AB81">
            <v>25</v>
          </cell>
          <cell r="AC81">
            <v>12163500</v>
          </cell>
          <cell r="AD81">
            <v>18.536046615860208</v>
          </cell>
          <cell r="AE81">
            <v>6.463953384139792</v>
          </cell>
          <cell r="AF81">
            <v>9018528.120480625</v>
          </cell>
          <cell r="AG81">
            <v>3144971.8795193746</v>
          </cell>
          <cell r="AH81">
            <v>12401.037910688512</v>
          </cell>
          <cell r="AI81">
            <v>11160.934119619662</v>
          </cell>
          <cell r="AJ81">
            <v>1.6771364501705239</v>
          </cell>
        </row>
        <row r="82">
          <cell r="B82">
            <v>2033</v>
          </cell>
          <cell r="C82">
            <v>12</v>
          </cell>
          <cell r="D82">
            <v>4</v>
          </cell>
          <cell r="E82">
            <v>16</v>
          </cell>
          <cell r="F82">
            <v>4.4677824194406188</v>
          </cell>
          <cell r="G82">
            <v>4</v>
          </cell>
          <cell r="H82">
            <v>7.7016736291609282</v>
          </cell>
          <cell r="I82">
            <v>7</v>
          </cell>
          <cell r="J82">
            <v>0.75</v>
          </cell>
          <cell r="K82">
            <v>5.25</v>
          </cell>
          <cell r="L82">
            <v>155.29660770941308</v>
          </cell>
          <cell r="M82">
            <v>121.83359541166305</v>
          </cell>
          <cell r="N82">
            <v>277.13020312107614</v>
          </cell>
          <cell r="O82">
            <v>10.336081089241151</v>
          </cell>
          <cell r="P82">
            <v>10</v>
          </cell>
          <cell r="Q82">
            <v>0</v>
          </cell>
          <cell r="R82">
            <v>13</v>
          </cell>
          <cell r="S82">
            <v>0.56037417055392247</v>
          </cell>
          <cell r="T82">
            <v>3</v>
          </cell>
          <cell r="U82">
            <v>0.6</v>
          </cell>
          <cell r="V82">
            <v>0.4</v>
          </cell>
          <cell r="W82">
            <v>5</v>
          </cell>
          <cell r="X82">
            <v>7.2848642172009921</v>
          </cell>
          <cell r="Y82">
            <v>18.803863508681772</v>
          </cell>
          <cell r="Z82">
            <v>18</v>
          </cell>
          <cell r="AA82">
            <v>12.701673629160929</v>
          </cell>
          <cell r="AB82">
            <v>25</v>
          </cell>
          <cell r="AC82">
            <v>12163500</v>
          </cell>
          <cell r="AD82">
            <v>18.53486421720099</v>
          </cell>
          <cell r="AE82">
            <v>6.4651357827990097</v>
          </cell>
          <cell r="AF82">
            <v>9017952.8362369705</v>
          </cell>
          <cell r="AG82">
            <v>3145547.16376303</v>
          </cell>
          <cell r="AH82">
            <v>12688.637608104675</v>
          </cell>
          <cell r="AI82">
            <v>11419.773847294207</v>
          </cell>
          <cell r="AJ82">
            <v>1.6466055948329612</v>
          </cell>
        </row>
        <row r="83">
          <cell r="B83">
            <v>2034</v>
          </cell>
          <cell r="C83">
            <v>12</v>
          </cell>
          <cell r="D83">
            <v>4</v>
          </cell>
          <cell r="E83">
            <v>16</v>
          </cell>
          <cell r="F83">
            <v>4.4677824194406188</v>
          </cell>
          <cell r="G83">
            <v>4</v>
          </cell>
          <cell r="H83">
            <v>7.7016736291609282</v>
          </cell>
          <cell r="I83">
            <v>7</v>
          </cell>
          <cell r="J83">
            <v>0.75</v>
          </cell>
          <cell r="K83">
            <v>5.25</v>
          </cell>
          <cell r="L83">
            <v>159.2692471691457</v>
          </cell>
          <cell r="M83">
            <v>124.99508416684851</v>
          </cell>
          <cell r="N83">
            <v>284.2643313359942</v>
          </cell>
          <cell r="O83">
            <v>10.421319896962675</v>
          </cell>
          <cell r="P83">
            <v>10</v>
          </cell>
          <cell r="Q83">
            <v>0</v>
          </cell>
          <cell r="R83">
            <v>13</v>
          </cell>
          <cell r="S83">
            <v>0.56028572568569268</v>
          </cell>
          <cell r="T83">
            <v>3</v>
          </cell>
          <cell r="U83">
            <v>0.6</v>
          </cell>
          <cell r="V83">
            <v>0.4</v>
          </cell>
          <cell r="W83">
            <v>5</v>
          </cell>
          <cell r="X83">
            <v>7.283714433914005</v>
          </cell>
          <cell r="Y83">
            <v>18.889102316403296</v>
          </cell>
          <cell r="Z83">
            <v>18</v>
          </cell>
          <cell r="AA83">
            <v>12.701673629160929</v>
          </cell>
          <cell r="AB83">
            <v>25</v>
          </cell>
          <cell r="AC83">
            <v>12163500</v>
          </cell>
          <cell r="AD83">
            <v>18.533714433914007</v>
          </cell>
          <cell r="AE83">
            <v>6.4662855660859933</v>
          </cell>
          <cell r="AF83">
            <v>9017393.4206765201</v>
          </cell>
          <cell r="AG83">
            <v>3146106.579323479</v>
          </cell>
          <cell r="AH83">
            <v>12982.907197714499</v>
          </cell>
          <cell r="AI83">
            <v>11684.616477943049</v>
          </cell>
          <cell r="AJ83">
            <v>1.6165787171585899</v>
          </cell>
        </row>
        <row r="84">
          <cell r="B84">
            <v>2035</v>
          </cell>
          <cell r="C84">
            <v>12</v>
          </cell>
          <cell r="D84">
            <v>4</v>
          </cell>
          <cell r="E84">
            <v>16</v>
          </cell>
          <cell r="F84">
            <v>4.4677824194406188</v>
          </cell>
          <cell r="G84">
            <v>4</v>
          </cell>
          <cell r="H84">
            <v>7.7016736291609282</v>
          </cell>
          <cell r="I84">
            <v>7</v>
          </cell>
          <cell r="J84">
            <v>0.75</v>
          </cell>
          <cell r="K84">
            <v>5.25</v>
          </cell>
          <cell r="L84">
            <v>163.33401842581273</v>
          </cell>
          <cell r="M84">
            <v>124.99508416684851</v>
          </cell>
          <cell r="N84">
            <v>288.32910259266123</v>
          </cell>
          <cell r="O84">
            <v>10.468934295136972</v>
          </cell>
          <cell r="P84">
            <v>10</v>
          </cell>
          <cell r="Q84">
            <v>0</v>
          </cell>
          <cell r="R84">
            <v>13</v>
          </cell>
          <cell r="S84">
            <v>0.56648467656268431</v>
          </cell>
          <cell r="T84">
            <v>3</v>
          </cell>
          <cell r="U84">
            <v>0.6</v>
          </cell>
          <cell r="V84">
            <v>0.4</v>
          </cell>
          <cell r="W84">
            <v>5</v>
          </cell>
          <cell r="X84">
            <v>7.3643007953148958</v>
          </cell>
          <cell r="Y84">
            <v>18.936716714577592</v>
          </cell>
          <cell r="Z84">
            <v>18</v>
          </cell>
          <cell r="AA84">
            <v>12.701673629160929</v>
          </cell>
          <cell r="AB84">
            <v>25</v>
          </cell>
          <cell r="AC84">
            <v>12163500</v>
          </cell>
          <cell r="AD84">
            <v>18.614300795314897</v>
          </cell>
          <cell r="AE84">
            <v>6.3856992046851033</v>
          </cell>
          <cell r="AF84">
            <v>9056601.90895251</v>
          </cell>
          <cell r="AG84">
            <v>3106898.09104749</v>
          </cell>
          <cell r="AH84">
            <v>13284.001364875019</v>
          </cell>
          <cell r="AI84">
            <v>11955.601228387517</v>
          </cell>
          <cell r="AJ84">
            <v>1.5839200683286454</v>
          </cell>
        </row>
        <row r="85">
          <cell r="B85" t="str">
            <v xml:space="preserve">     </v>
          </cell>
          <cell r="C85">
            <v>0</v>
          </cell>
          <cell r="D85">
            <v>0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  <cell r="Q85">
            <v>0.5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0.5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</row>
        <row r="127">
          <cell r="D127" t="str">
            <v xml:space="preserve">BOMBEO CAPTACIÓN </v>
          </cell>
          <cell r="L127" t="str">
            <v>BOMBEO A TANQUES DE ALMACENAMIENTO</v>
          </cell>
          <cell r="R127" t="str">
            <v>TRATAMIENTO</v>
          </cell>
          <cell r="V127" t="str">
            <v xml:space="preserve"> </v>
          </cell>
          <cell r="X127" t="str">
            <v>ALCANTARILLADO</v>
          </cell>
          <cell r="AD127" t="str">
            <v xml:space="preserve">                         TOTALES</v>
          </cell>
        </row>
        <row r="128">
          <cell r="B128" t="str">
            <v>Año</v>
          </cell>
          <cell r="C128" t="str">
            <v>CAUDAL MEDIO DIARIO (m3/s)</v>
          </cell>
          <cell r="D128" t="str">
            <v>POTENCIA PROMEDIO REQUERIDA (kW)</v>
          </cell>
          <cell r="E128" t="str">
            <v>CAPACIDAD INSTALADA (ACTUAL + AMPLIACIÓN + REHABILITACIÓN) (kW)</v>
          </cell>
          <cell r="F128" t="str">
            <v>ENERGÍA MENSUAL (kWh/mes)</v>
          </cell>
          <cell r="G128" t="str">
            <v>TARIFA ENERGÍA ($/kWh)</v>
          </cell>
          <cell r="H128" t="str">
            <v>COSTO MENSUAL ($)</v>
          </cell>
          <cell r="I128" t="str">
            <v>COSTO ANUAL ($)</v>
          </cell>
          <cell r="K128" t="str">
            <v>POTENCIA PROMEDIO REQUERIDA (kW)</v>
          </cell>
          <cell r="L128" t="str">
            <v>ENERGÍA MENSUAL (kWh/mes)</v>
          </cell>
          <cell r="M128" t="str">
            <v>COSTO MENSUAL ($)</v>
          </cell>
          <cell r="N128" t="str">
            <v>COSTO ANUAL ($)</v>
          </cell>
          <cell r="P128" t="str">
            <v>CAUDAL A BOMBEAR (m3/s)</v>
          </cell>
          <cell r="Q128" t="str">
            <v>POTENCIA REQUERIDA (kW)</v>
          </cell>
          <cell r="R128" t="str">
            <v>ENERGÍA MENSUAL (kWh/mes)</v>
          </cell>
          <cell r="S128" t="str">
            <v>COSTO MENSUAL ($)</v>
          </cell>
          <cell r="T128" t="str">
            <v>COSTO ANUAL ($)</v>
          </cell>
          <cell r="V128" t="str">
            <v>CAUDAL MEDIO DIARIO ALCANTARILLADO (m3/s)</v>
          </cell>
          <cell r="W128" t="str">
            <v>POTENCIA REQUERIDA (kW)</v>
          </cell>
          <cell r="X128" t="str">
            <v>CAPACIDAD INSTALADA (kW)</v>
          </cell>
          <cell r="Y128" t="str">
            <v>ENERGÍA (kWh/mes)</v>
          </cell>
          <cell r="Z128" t="str">
            <v>COSTO MENSUAL ($)</v>
          </cell>
          <cell r="AA128" t="str">
            <v>COSTO ANUAL ($)</v>
          </cell>
          <cell r="AC128" t="str">
            <v>CONSUMO TOTAL MENSUAL  ($)</v>
          </cell>
          <cell r="AD128" t="str">
            <v>COSTO TOTAL MENSUAL  ($)</v>
          </cell>
          <cell r="AE128" t="str">
            <v>CONSUMO TOTAL ANUAL ($)</v>
          </cell>
          <cell r="AF128" t="str">
            <v>COSTO TOTAL ANUAL ($)</v>
          </cell>
        </row>
        <row r="129">
          <cell r="B129">
            <v>2002</v>
          </cell>
          <cell r="C129">
            <v>5.7589553192269299E-2</v>
          </cell>
          <cell r="D129">
            <v>64.028065239165016</v>
          </cell>
          <cell r="E129">
            <v>72.018480000000011</v>
          </cell>
          <cell r="F129">
            <v>43103.693519005894</v>
          </cell>
          <cell r="G129">
            <v>135</v>
          </cell>
          <cell r="H129">
            <v>5818998.6250657961</v>
          </cell>
          <cell r="I129">
            <v>69827983.500789553</v>
          </cell>
          <cell r="K129">
            <v>30.714428369210296</v>
          </cell>
          <cell r="L129">
            <v>20676.953178152373</v>
          </cell>
          <cell r="M129">
            <v>2791388.6790505704</v>
          </cell>
          <cell r="N129">
            <v>33496664.148606844</v>
          </cell>
          <cell r="P129">
            <v>5.7589553192269301E-3</v>
          </cell>
          <cell r="Q129">
            <v>7.5327135575488244E-2</v>
          </cell>
          <cell r="R129">
            <v>50.710227669418678</v>
          </cell>
          <cell r="S129">
            <v>6845.880735371522</v>
          </cell>
          <cell r="T129">
            <v>82150.568824458256</v>
          </cell>
          <cell r="V129">
            <v>0.14397388298067326</v>
          </cell>
          <cell r="W129">
            <v>39.160896170743129</v>
          </cell>
          <cell r="X129">
            <v>195.99263593248452</v>
          </cell>
          <cell r="Y129">
            <v>766.54103987447024</v>
          </cell>
          <cell r="Z129">
            <v>103483.04038305348</v>
          </cell>
          <cell r="AA129">
            <v>1241796.4845966417</v>
          </cell>
          <cell r="AC129">
            <v>64597.897964702162</v>
          </cell>
          <cell r="AD129">
            <v>8720716.2252347916</v>
          </cell>
          <cell r="AE129">
            <v>775174.77557642595</v>
          </cell>
          <cell r="AF129">
            <v>104648594.7028175</v>
          </cell>
        </row>
        <row r="130">
          <cell r="B130">
            <v>2003</v>
          </cell>
          <cell r="C130">
            <v>5.7406236426290953E-2</v>
          </cell>
          <cell r="D130">
            <v>63.824253658750287</v>
          </cell>
          <cell r="E130">
            <v>72.018480000000011</v>
          </cell>
          <cell r="F130">
            <v>42966.487563070703</v>
          </cell>
          <cell r="G130">
            <v>135</v>
          </cell>
          <cell r="H130">
            <v>5800475.8210145449</v>
          </cell>
          <cell r="I130">
            <v>69605709.852174535</v>
          </cell>
          <cell r="K130">
            <v>30.616659427355177</v>
          </cell>
          <cell r="L130">
            <v>20611.135126495505</v>
          </cell>
          <cell r="M130">
            <v>2782503.2420768933</v>
          </cell>
          <cell r="N130">
            <v>33390038.90492272</v>
          </cell>
          <cell r="P130">
            <v>5.740623642629096E-3</v>
          </cell>
          <cell r="Q130">
            <v>7.5087357245588585E-2</v>
          </cell>
          <cell r="R130">
            <v>50.54880889773024</v>
          </cell>
          <cell r="S130">
            <v>6824.0892011935821</v>
          </cell>
          <cell r="T130">
            <v>81889.070414322981</v>
          </cell>
          <cell r="V130">
            <v>0.14351559106572739</v>
          </cell>
          <cell r="W130">
            <v>39.03624076987785</v>
          </cell>
          <cell r="X130">
            <v>119.36</v>
          </cell>
          <cell r="Y130">
            <v>764.10101704688668</v>
          </cell>
          <cell r="Z130">
            <v>103153.6373013297</v>
          </cell>
          <cell r="AA130">
            <v>1237843.6476159564</v>
          </cell>
          <cell r="AC130">
            <v>64392.27251551082</v>
          </cell>
          <cell r="AD130">
            <v>8692956.7895939611</v>
          </cell>
          <cell r="AE130">
            <v>772707.27018612984</v>
          </cell>
          <cell r="AF130">
            <v>104315481.47512753</v>
          </cell>
        </row>
        <row r="131">
          <cell r="B131">
            <v>2004</v>
          </cell>
          <cell r="C131">
            <v>5.7387263394427561E-2</v>
          </cell>
          <cell r="D131">
            <v>63.803159441924556</v>
          </cell>
          <cell r="E131">
            <v>72.018480000000011</v>
          </cell>
          <cell r="F131">
            <v>42952.286936303615</v>
          </cell>
          <cell r="G131">
            <v>135</v>
          </cell>
          <cell r="H131">
            <v>5798558.736400988</v>
          </cell>
          <cell r="I131">
            <v>69582704.836811855</v>
          </cell>
          <cell r="K131">
            <v>30.60654047702803</v>
          </cell>
          <cell r="L131">
            <v>20604.32304913527</v>
          </cell>
          <cell r="M131">
            <v>2781583.6116332612</v>
          </cell>
          <cell r="N131">
            <v>33379003.339599133</v>
          </cell>
          <cell r="P131">
            <v>5.7387263394427564E-3</v>
          </cell>
          <cell r="Q131">
            <v>7.506254051991125E-2</v>
          </cell>
          <cell r="R131">
            <v>50.53210227800426</v>
          </cell>
          <cell r="S131">
            <v>6821.8338075305746</v>
          </cell>
          <cell r="T131">
            <v>81862.005690366903</v>
          </cell>
          <cell r="V131">
            <v>0.14346815848606889</v>
          </cell>
          <cell r="W131">
            <v>39.023339108210742</v>
          </cell>
          <cell r="X131">
            <v>119.36</v>
          </cell>
          <cell r="Y131">
            <v>763.84847805729623</v>
          </cell>
          <cell r="Z131">
            <v>103119.544537735</v>
          </cell>
          <cell r="AA131">
            <v>1237434.53445282</v>
          </cell>
          <cell r="AC131">
            <v>64370.990565774191</v>
          </cell>
          <cell r="AD131">
            <v>8690083.7263795156</v>
          </cell>
          <cell r="AE131">
            <v>772451.88678929023</v>
          </cell>
          <cell r="AF131">
            <v>104281004.71655418</v>
          </cell>
        </row>
        <row r="132">
          <cell r="B132">
            <v>2005</v>
          </cell>
          <cell r="C132">
            <v>5.7506581241340282E-2</v>
          </cell>
          <cell r="D132">
            <v>63.935817024122137</v>
          </cell>
          <cell r="E132">
            <v>72.018480000000011</v>
          </cell>
          <cell r="F132">
            <v>43041.592020639022</v>
          </cell>
          <cell r="G132">
            <v>135</v>
          </cell>
          <cell r="H132">
            <v>5810614.9227862684</v>
          </cell>
          <cell r="I132">
            <v>69727379.073435217</v>
          </cell>
          <cell r="K132">
            <v>30.670176662048149</v>
          </cell>
          <cell r="L132">
            <v>20647.162928890815</v>
          </cell>
          <cell r="M132">
            <v>2787366.9954002602</v>
          </cell>
          <cell r="N132">
            <v>33448403.944803122</v>
          </cell>
          <cell r="P132">
            <v>5.7506581241340282E-3</v>
          </cell>
          <cell r="Q132">
            <v>7.521860826367309E-2</v>
          </cell>
          <cell r="R132">
            <v>50.637167083104721</v>
          </cell>
          <cell r="S132">
            <v>6836.0175562191371</v>
          </cell>
          <cell r="T132">
            <v>82032.210674629649</v>
          </cell>
          <cell r="V132">
            <v>0.14376645310335071</v>
          </cell>
          <cell r="W132">
            <v>39.104475244111391</v>
          </cell>
          <cell r="X132">
            <v>119.36</v>
          </cell>
          <cell r="Y132">
            <v>765.4366485045075</v>
          </cell>
          <cell r="Z132">
            <v>103333.94754810851</v>
          </cell>
          <cell r="AA132">
            <v>1240007.3705773021</v>
          </cell>
          <cell r="AC132">
            <v>64504.828765117454</v>
          </cell>
          <cell r="AD132">
            <v>8708151.8832908571</v>
          </cell>
          <cell r="AE132">
            <v>774057.94518140948</v>
          </cell>
          <cell r="AF132">
            <v>104497822.59949027</v>
          </cell>
        </row>
        <row r="133">
          <cell r="B133">
            <v>2006</v>
          </cell>
          <cell r="C133">
            <v>6.0369039844402533E-2</v>
          </cell>
          <cell r="D133">
            <v>67.118298499006741</v>
          </cell>
          <cell r="E133">
            <v>72.018480000000011</v>
          </cell>
          <cell r="F133">
            <v>45184.038549531339</v>
          </cell>
          <cell r="G133">
            <v>135</v>
          </cell>
          <cell r="H133">
            <v>6099845.204186731</v>
          </cell>
          <cell r="I133">
            <v>73198142.450240776</v>
          </cell>
          <cell r="K133">
            <v>32.196821250348023</v>
          </cell>
          <cell r="L133">
            <v>21674.900065734291</v>
          </cell>
          <cell r="M133">
            <v>2926111.5088741295</v>
          </cell>
          <cell r="N133">
            <v>35113338.106489554</v>
          </cell>
          <cell r="P133">
            <v>6.0369039844402539E-3</v>
          </cell>
          <cell r="Q133">
            <v>7.896270411647853E-2</v>
          </cell>
          <cell r="R133">
            <v>53.157692411213347</v>
          </cell>
          <cell r="S133">
            <v>7176.288475513802</v>
          </cell>
          <cell r="T133">
            <v>86115.461706165632</v>
          </cell>
          <cell r="V133">
            <v>0.15092259961100635</v>
          </cell>
          <cell r="W133">
            <v>41.050947094193724</v>
          </cell>
          <cell r="X133">
            <v>119.36</v>
          </cell>
          <cell r="Y133">
            <v>803.53716973729763</v>
          </cell>
          <cell r="Z133">
            <v>108477.51791453519</v>
          </cell>
          <cell r="AA133">
            <v>1301730.2149744222</v>
          </cell>
          <cell r="AC133">
            <v>67715.633477414143</v>
          </cell>
          <cell r="AD133">
            <v>9141610.5194509104</v>
          </cell>
          <cell r="AE133">
            <v>812587.60172896972</v>
          </cell>
          <cell r="AF133">
            <v>109699326.23341091</v>
          </cell>
        </row>
        <row r="134">
          <cell r="B134">
            <v>2007</v>
          </cell>
          <cell r="C134">
            <v>6.3286644570891754E-2</v>
          </cell>
          <cell r="D134">
            <v>70.362091433917456</v>
          </cell>
          <cell r="E134">
            <v>72.018480000000011</v>
          </cell>
          <cell r="F134">
            <v>47367.759953313238</v>
          </cell>
          <cell r="G134">
            <v>135</v>
          </cell>
          <cell r="H134">
            <v>6394647.5936972871</v>
          </cell>
          <cell r="I134">
            <v>76735771.124367446</v>
          </cell>
          <cell r="K134">
            <v>33.752877104475601</v>
          </cell>
          <cell r="L134">
            <v>22722.436866732976</v>
          </cell>
          <cell r="M134">
            <v>3067528.9770089518</v>
          </cell>
          <cell r="N134">
            <v>36810347.724107422</v>
          </cell>
          <cell r="P134">
            <v>6.3286644570891759E-3</v>
          </cell>
          <cell r="Q134">
            <v>8.277893109872643E-2</v>
          </cell>
          <cell r="R134">
            <v>55.726776415662634</v>
          </cell>
          <cell r="S134">
            <v>7523.1148161144556</v>
          </cell>
          <cell r="T134">
            <v>90277.377793373467</v>
          </cell>
          <cell r="V134">
            <v>0.15821661142722937</v>
          </cell>
          <cell r="W134">
            <v>43.034918308206386</v>
          </cell>
          <cell r="X134">
            <v>119.36</v>
          </cell>
          <cell r="Y134">
            <v>842.37170893781934</v>
          </cell>
          <cell r="Z134">
            <v>113720.18070660561</v>
          </cell>
          <cell r="AA134">
            <v>1364642.1684792673</v>
          </cell>
          <cell r="AC134">
            <v>70988.29530539969</v>
          </cell>
          <cell r="AD134">
            <v>9583419.8662289586</v>
          </cell>
          <cell r="AE134">
            <v>851859.54366479628</v>
          </cell>
          <cell r="AF134">
            <v>115001038.3947475</v>
          </cell>
        </row>
        <row r="135">
          <cell r="B135">
            <v>2008</v>
          </cell>
          <cell r="C135">
            <v>6.6261438594999361E-2</v>
          </cell>
          <cell r="D135">
            <v>73.669467429920289</v>
          </cell>
          <cell r="E135">
            <v>72.018480000000011</v>
          </cell>
          <cell r="F135">
            <v>49594.285473822332</v>
          </cell>
          <cell r="G135">
            <v>135</v>
          </cell>
          <cell r="H135">
            <v>6695228.538966015</v>
          </cell>
          <cell r="I135">
            <v>80342742.46759218</v>
          </cell>
          <cell r="K135">
            <v>35.33943391733299</v>
          </cell>
          <cell r="L135">
            <v>23790.506913148569</v>
          </cell>
          <cell r="M135">
            <v>3211718.433275057</v>
          </cell>
          <cell r="N135">
            <v>38540621.199300684</v>
          </cell>
          <cell r="P135">
            <v>6.6261438594999366E-3</v>
          </cell>
          <cell r="Q135">
            <v>8.666996168225917E-2</v>
          </cell>
          <cell r="R135">
            <v>58.346218204496871</v>
          </cell>
          <cell r="S135">
            <v>7876.7394576070774</v>
          </cell>
          <cell r="T135">
            <v>94520.873491284932</v>
          </cell>
          <cell r="V135">
            <v>0.16565359648749839</v>
          </cell>
          <cell r="W135">
            <v>45.057778244599568</v>
          </cell>
          <cell r="X135">
            <v>119.36</v>
          </cell>
          <cell r="Y135">
            <v>881.96746160912005</v>
          </cell>
          <cell r="Z135">
            <v>119065.6073172312</v>
          </cell>
          <cell r="AA135">
            <v>1428787.2878067745</v>
          </cell>
          <cell r="AC135">
            <v>74325.106066784516</v>
          </cell>
          <cell r="AD135">
            <v>10033889.319015911</v>
          </cell>
          <cell r="AE135">
            <v>891901.27280141413</v>
          </cell>
          <cell r="AF135">
            <v>120406671.82819092</v>
          </cell>
        </row>
        <row r="136">
          <cell r="B136">
            <v>2009</v>
          </cell>
          <cell r="C136">
            <v>6.9295477826537097E-2</v>
          </cell>
          <cell r="D136">
            <v>77.042712247543946</v>
          </cell>
          <cell r="E136">
            <v>94.254480000000015</v>
          </cell>
          <cell r="F136">
            <v>51865.153885046588</v>
          </cell>
          <cell r="G136">
            <v>135</v>
          </cell>
          <cell r="H136">
            <v>7001795.7744812891</v>
          </cell>
          <cell r="I136">
            <v>84021549.293775469</v>
          </cell>
          <cell r="K136">
            <v>36.957588174153123</v>
          </cell>
          <cell r="L136">
            <v>24879.848358839881</v>
          </cell>
          <cell r="M136">
            <v>3358779.528443384</v>
          </cell>
          <cell r="N136">
            <v>40305354.341320604</v>
          </cell>
          <cell r="P136">
            <v>6.9295477826537104E-3</v>
          </cell>
          <cell r="Q136">
            <v>9.0638484997110538E-2</v>
          </cell>
          <cell r="R136">
            <v>61.017828100054821</v>
          </cell>
          <cell r="S136">
            <v>8237.4067935074017</v>
          </cell>
          <cell r="T136">
            <v>98848.881522088821</v>
          </cell>
          <cell r="V136">
            <v>0.17323869456634275</v>
          </cell>
          <cell r="W136">
            <v>47.120924922045226</v>
          </cell>
          <cell r="X136">
            <v>119.36</v>
          </cell>
          <cell r="Y136">
            <v>922.35179277068016</v>
          </cell>
          <cell r="Z136">
            <v>124517.49202404183</v>
          </cell>
          <cell r="AA136">
            <v>1494209.9042885019</v>
          </cell>
          <cell r="AC136">
            <v>77728.37186475721</v>
          </cell>
          <cell r="AD136">
            <v>10493330.201742223</v>
          </cell>
          <cell r="AE136">
            <v>932740.46237708651</v>
          </cell>
          <cell r="AF136">
            <v>125919962.42090666</v>
          </cell>
        </row>
        <row r="137">
          <cell r="B137">
            <v>2010</v>
          </cell>
          <cell r="C137">
            <v>7.2390833660215106E-2</v>
          </cell>
          <cell r="D137">
            <v>80.484128863427159</v>
          </cell>
          <cell r="E137">
            <v>94.254480000000015</v>
          </cell>
          <cell r="F137">
            <v>54181.915550859172</v>
          </cell>
          <cell r="G137">
            <v>135</v>
          </cell>
          <cell r="H137">
            <v>7314558.5993659878</v>
          </cell>
          <cell r="I137">
            <v>87774703.192391858</v>
          </cell>
          <cell r="K137">
            <v>38.608444618781391</v>
          </cell>
          <cell r="L137">
            <v>25991.204917363633</v>
          </cell>
          <cell r="M137">
            <v>3508812.6638440904</v>
          </cell>
          <cell r="N137">
            <v>42105751.966129087</v>
          </cell>
          <cell r="P137">
            <v>7.2390833660215112E-3</v>
          </cell>
          <cell r="Q137">
            <v>9.4687210427561383E-2</v>
          </cell>
          <cell r="R137">
            <v>63.743430059834324</v>
          </cell>
          <cell r="S137">
            <v>8605.3630580776335</v>
          </cell>
          <cell r="T137">
            <v>103264.3566969316</v>
          </cell>
          <cell r="V137">
            <v>0.18097708415053776</v>
          </cell>
          <cell r="W137">
            <v>49.225766888946261</v>
          </cell>
          <cell r="X137">
            <v>119.36</v>
          </cell>
          <cell r="Y137">
            <v>963.55227355245404</v>
          </cell>
          <cell r="Z137">
            <v>130079.55692958129</v>
          </cell>
          <cell r="AA137">
            <v>1560954.6831549755</v>
          </cell>
          <cell r="AC137">
            <v>81200.416171835095</v>
          </cell>
          <cell r="AD137">
            <v>10962056.183197737</v>
          </cell>
          <cell r="AE137">
            <v>974404.99406202114</v>
          </cell>
          <cell r="AF137">
            <v>131544674.19837284</v>
          </cell>
        </row>
        <row r="138">
          <cell r="B138">
            <v>2011</v>
          </cell>
          <cell r="C138">
            <v>7.66288755283627E-2</v>
          </cell>
          <cell r="D138">
            <v>85.195983812433653</v>
          </cell>
          <cell r="E138">
            <v>94.254480000000015</v>
          </cell>
          <cell r="F138">
            <v>57353.936302530339</v>
          </cell>
          <cell r="G138">
            <v>135</v>
          </cell>
          <cell r="H138">
            <v>7742781.4008415956</v>
          </cell>
          <cell r="I138">
            <v>92913376.810099155</v>
          </cell>
          <cell r="K138">
            <v>40.868733615126779</v>
          </cell>
          <cell r="L138">
            <v>27512.831469703349</v>
          </cell>
          <cell r="M138">
            <v>3714232.248409952</v>
          </cell>
          <cell r="N138">
            <v>44570786.980919421</v>
          </cell>
          <cell r="P138">
            <v>7.66288755283627E-3</v>
          </cell>
          <cell r="Q138">
            <v>0.10023056919109842</v>
          </cell>
          <cell r="R138">
            <v>67.475219179447464</v>
          </cell>
          <cell r="S138">
            <v>9109.1545892254071</v>
          </cell>
          <cell r="T138">
            <v>109309.85507070489</v>
          </cell>
          <cell r="V138">
            <v>0.19157218882090676</v>
          </cell>
          <cell r="W138">
            <v>52.10763535928664</v>
          </cell>
          <cell r="X138">
            <v>119.36</v>
          </cell>
          <cell r="Y138">
            <v>1019.9623833825386</v>
          </cell>
          <cell r="Z138">
            <v>137694.92175664273</v>
          </cell>
          <cell r="AA138">
            <v>1652339.0610797126</v>
          </cell>
          <cell r="AC138">
            <v>85954.205374795682</v>
          </cell>
          <cell r="AD138">
            <v>11603817.725597415</v>
          </cell>
          <cell r="AE138">
            <v>1031450.4644975482</v>
          </cell>
          <cell r="AF138">
            <v>139245812.707169</v>
          </cell>
        </row>
        <row r="139">
          <cell r="B139">
            <v>2012</v>
          </cell>
          <cell r="C139">
            <v>7.8556061405649247E-2</v>
          </cell>
          <cell r="D139">
            <v>87.338629070800835</v>
          </cell>
          <cell r="E139">
            <v>94.254480000000015</v>
          </cell>
          <cell r="F139">
            <v>58796.365090463121</v>
          </cell>
          <cell r="G139">
            <v>135</v>
          </cell>
          <cell r="H139">
            <v>7937509.2872125218</v>
          </cell>
          <cell r="I139">
            <v>95250111.446550265</v>
          </cell>
          <cell r="K139">
            <v>41.896566083012935</v>
          </cell>
          <cell r="L139">
            <v>28204.768287084309</v>
          </cell>
          <cell r="M139">
            <v>3807643.7187563819</v>
          </cell>
          <cell r="N139">
            <v>45691724.625076585</v>
          </cell>
          <cell r="P139">
            <v>7.8556061405649254E-3</v>
          </cell>
          <cell r="Q139">
            <v>0.10275132831858923</v>
          </cell>
          <cell r="R139">
            <v>69.172194224074261</v>
          </cell>
          <cell r="S139">
            <v>9338.2462202500246</v>
          </cell>
          <cell r="T139">
            <v>112058.9546430003</v>
          </cell>
          <cell r="V139">
            <v>0.19639015351412312</v>
          </cell>
          <cell r="W139">
            <v>53.41812175584149</v>
          </cell>
          <cell r="X139">
            <v>119.36</v>
          </cell>
          <cell r="Y139">
            <v>1045.6140334565473</v>
          </cell>
          <cell r="Z139">
            <v>141157.89451663388</v>
          </cell>
          <cell r="AA139">
            <v>1693894.7341996066</v>
          </cell>
          <cell r="AC139">
            <v>88115.91960522806</v>
          </cell>
          <cell r="AD139">
            <v>11895649.146705788</v>
          </cell>
          <cell r="AE139">
            <v>1057391.0352627367</v>
          </cell>
          <cell r="AF139">
            <v>142747789.76046947</v>
          </cell>
        </row>
        <row r="140">
          <cell r="B140">
            <v>2013</v>
          </cell>
          <cell r="C140">
            <v>8.0377900807575259E-2</v>
          </cell>
          <cell r="D140">
            <v>89.364150117862167</v>
          </cell>
          <cell r="E140">
            <v>94.254480000000015</v>
          </cell>
          <cell r="F140">
            <v>60159.945859344822</v>
          </cell>
          <cell r="G140">
            <v>135</v>
          </cell>
          <cell r="H140">
            <v>8121592.6910115508</v>
          </cell>
          <cell r="I140">
            <v>97459112.292138606</v>
          </cell>
          <cell r="K140">
            <v>42.868213764040128</v>
          </cell>
          <cell r="L140">
            <v>28858.881505951817</v>
          </cell>
          <cell r="M140">
            <v>3895949.0033034952</v>
          </cell>
          <cell r="N140">
            <v>46751388.039641947</v>
          </cell>
          <cell r="P140">
            <v>8.0377900807575269E-3</v>
          </cell>
          <cell r="Q140">
            <v>0.10513429425630845</v>
          </cell>
          <cell r="R140">
            <v>70.776406893346845</v>
          </cell>
          <cell r="S140">
            <v>9554.814930601824</v>
          </cell>
          <cell r="T140">
            <v>114657.77916722189</v>
          </cell>
          <cell r="V140">
            <v>0.20094475201893813</v>
          </cell>
          <cell r="W140">
            <v>54.65697254915117</v>
          </cell>
          <cell r="X140">
            <v>119.36</v>
          </cell>
          <cell r="Y140">
            <v>1069.8634778822445</v>
          </cell>
          <cell r="Z140">
            <v>144431.569514103</v>
          </cell>
          <cell r="AA140">
            <v>1733178.834169236</v>
          </cell>
          <cell r="AC140">
            <v>90159.467250072223</v>
          </cell>
          <cell r="AD140">
            <v>12171528.078759752</v>
          </cell>
          <cell r="AE140">
            <v>1081913.6070008667</v>
          </cell>
          <cell r="AF140">
            <v>146058336.945117</v>
          </cell>
        </row>
        <row r="141">
          <cell r="B141">
            <v>2014</v>
          </cell>
          <cell r="C141">
            <v>8.224199154882525E-2</v>
          </cell>
          <cell r="D141">
            <v>91.436646203983912</v>
          </cell>
          <cell r="E141">
            <v>94.254480000000015</v>
          </cell>
          <cell r="F141">
            <v>61555.150224521974</v>
          </cell>
          <cell r="G141">
            <v>135</v>
          </cell>
          <cell r="H141">
            <v>8309945.2803104669</v>
          </cell>
          <cell r="I141">
            <v>99719343.363725603</v>
          </cell>
          <cell r="K141">
            <v>43.862395492706803</v>
          </cell>
          <cell r="L141">
            <v>29528.164645690216</v>
          </cell>
          <cell r="M141">
            <v>3986302.2271681791</v>
          </cell>
          <cell r="N141">
            <v>47835626.726018146</v>
          </cell>
          <cell r="P141">
            <v>8.224199154882525E-3</v>
          </cell>
          <cell r="Q141">
            <v>0.10757252494586343</v>
          </cell>
          <cell r="R141">
            <v>72.417823793555272</v>
          </cell>
          <cell r="S141">
            <v>9776.4062121299612</v>
          </cell>
          <cell r="T141">
            <v>117316.87454555953</v>
          </cell>
          <cell r="V141">
            <v>0.20560497887206314</v>
          </cell>
          <cell r="W141">
            <v>55.924554253201173</v>
          </cell>
          <cell r="X141">
            <v>119.36</v>
          </cell>
          <cell r="Y141">
            <v>1094.6753053060063</v>
          </cell>
          <cell r="Z141">
            <v>147781.16621631084</v>
          </cell>
          <cell r="AA141">
            <v>1773373.9945957302</v>
          </cell>
          <cell r="AC141">
            <v>92250.407999311748</v>
          </cell>
          <cell r="AD141">
            <v>12453805.079907086</v>
          </cell>
          <cell r="AE141">
            <v>1107004.895991741</v>
          </cell>
          <cell r="AF141">
            <v>149445660.95888504</v>
          </cell>
        </row>
        <row r="142">
          <cell r="B142">
            <v>2015</v>
          </cell>
          <cell r="C142">
            <v>8.4149313504833317E-2</v>
          </cell>
          <cell r="D142">
            <v>93.557206754673686</v>
          </cell>
          <cell r="E142">
            <v>94.254480000000015</v>
          </cell>
          <cell r="F142">
            <v>62982.711587246318</v>
          </cell>
          <cell r="G142">
            <v>135</v>
          </cell>
          <cell r="H142">
            <v>8502666.0642782524</v>
          </cell>
          <cell r="I142">
            <v>102031992.77133903</v>
          </cell>
          <cell r="K142">
            <v>44.879633869244437</v>
          </cell>
          <cell r="L142">
            <v>30212.969520775361</v>
          </cell>
          <cell r="M142">
            <v>4078750.8853046736</v>
          </cell>
          <cell r="N142">
            <v>48945010.623656079</v>
          </cell>
          <cell r="P142">
            <v>8.4149313504833321E-3</v>
          </cell>
          <cell r="Q142">
            <v>0.11006730206432198</v>
          </cell>
          <cell r="R142">
            <v>74.097307749701557</v>
          </cell>
          <cell r="S142">
            <v>10003.136546209711</v>
          </cell>
          <cell r="T142">
            <v>120037.63855451654</v>
          </cell>
          <cell r="V142">
            <v>0.21037328376208331</v>
          </cell>
          <cell r="W142">
            <v>57.22153318328666</v>
          </cell>
          <cell r="X142">
            <v>119.36</v>
          </cell>
          <cell r="Y142">
            <v>1120.0625582796947</v>
          </cell>
          <cell r="Z142">
            <v>151208.44536775877</v>
          </cell>
          <cell r="AA142">
            <v>1814501.3444131054</v>
          </cell>
          <cell r="AC142">
            <v>94389.840974051069</v>
          </cell>
          <cell r="AD142">
            <v>12742628.531496894</v>
          </cell>
          <cell r="AE142">
            <v>1132678.0916886129</v>
          </cell>
          <cell r="AF142">
            <v>152911542.37796271</v>
          </cell>
        </row>
        <row r="143">
          <cell r="B143">
            <v>2016</v>
          </cell>
          <cell r="C143">
            <v>8.6100869275895706E-2</v>
          </cell>
          <cell r="D143">
            <v>95.726946460940852</v>
          </cell>
          <cell r="E143">
            <v>116.49048000000002</v>
          </cell>
          <cell r="F143">
            <v>64443.38035750539</v>
          </cell>
          <cell r="G143">
            <v>135</v>
          </cell>
          <cell r="H143">
            <v>8699856.3482632283</v>
          </cell>
          <cell r="I143">
            <v>104398276.17915875</v>
          </cell>
          <cell r="K143">
            <v>45.920463613811044</v>
          </cell>
          <cell r="L143">
            <v>30913.656104817594</v>
          </cell>
          <cell r="M143">
            <v>4173343.5741503751</v>
          </cell>
          <cell r="N143">
            <v>50080122.889804497</v>
          </cell>
          <cell r="P143">
            <v>8.6100869275895706E-3</v>
          </cell>
          <cell r="Q143">
            <v>0.1126199370128716</v>
          </cell>
          <cell r="R143">
            <v>75.81574159706517</v>
          </cell>
          <cell r="S143">
            <v>10235.125115603798</v>
          </cell>
          <cell r="T143">
            <v>122821.50138724557</v>
          </cell>
          <cell r="V143">
            <v>0.21525217318973927</v>
          </cell>
          <cell r="W143">
            <v>58.548591107609091</v>
          </cell>
          <cell r="X143">
            <v>119.36</v>
          </cell>
          <cell r="Y143">
            <v>1146.0385818325917</v>
          </cell>
          <cell r="Z143">
            <v>154715.20854739987</v>
          </cell>
          <cell r="AA143">
            <v>1856582.5025687986</v>
          </cell>
          <cell r="AC143">
            <v>96578.890785752636</v>
          </cell>
          <cell r="AD143">
            <v>13038150.256076608</v>
          </cell>
          <cell r="AE143">
            <v>1158946.6894290317</v>
          </cell>
          <cell r="AF143">
            <v>156457803.07291928</v>
          </cell>
        </row>
        <row r="144">
          <cell r="B144">
            <v>2017</v>
          </cell>
          <cell r="C144">
            <v>8.8097684714196489E-2</v>
          </cell>
          <cell r="D144">
            <v>97.947005865243668</v>
          </cell>
          <cell r="E144">
            <v>116.49048000000002</v>
          </cell>
          <cell r="F144">
            <v>65937.924348482033</v>
          </cell>
          <cell r="G144">
            <v>135</v>
          </cell>
          <cell r="H144">
            <v>8901619.7870450746</v>
          </cell>
          <cell r="I144">
            <v>106819437.44454089</v>
          </cell>
          <cell r="K144">
            <v>46.985431847571455</v>
          </cell>
          <cell r="L144">
            <v>31630.592719785109</v>
          </cell>
          <cell r="M144">
            <v>4270130.0171709899</v>
          </cell>
          <cell r="N144">
            <v>51241560.206051879</v>
          </cell>
          <cell r="P144">
            <v>8.8097684714196489E-3</v>
          </cell>
          <cell r="Q144">
            <v>0.115231771606169</v>
          </cell>
          <cell r="R144">
            <v>77.574028645272975</v>
          </cell>
          <cell r="S144">
            <v>10472.493867111851</v>
          </cell>
          <cell r="T144">
            <v>125669.92640534221</v>
          </cell>
          <cell r="V144">
            <v>0.22024421178549122</v>
          </cell>
          <cell r="W144">
            <v>59.906425605653617</v>
          </cell>
          <cell r="X144">
            <v>119.36</v>
          </cell>
          <cell r="Y144">
            <v>1172.6170304863303</v>
          </cell>
          <cell r="Z144">
            <v>158303.2991156546</v>
          </cell>
          <cell r="AA144">
            <v>1899639.5893878553</v>
          </cell>
          <cell r="AC144">
            <v>98818.708127398757</v>
          </cell>
          <cell r="AD144">
            <v>13340525.597198831</v>
          </cell>
          <cell r="AE144">
            <v>1185824.4975287851</v>
          </cell>
          <cell r="AF144">
            <v>160086307.16638595</v>
          </cell>
        </row>
        <row r="145">
          <cell r="B145">
            <v>2018</v>
          </cell>
          <cell r="C145">
            <v>9.0140809463055555E-2</v>
          </cell>
          <cell r="D145">
            <v>100.21855196102517</v>
          </cell>
          <cell r="E145">
            <v>116.49048000000002</v>
          </cell>
          <cell r="F145">
            <v>67467.129180162141</v>
          </cell>
          <cell r="G145">
            <v>135</v>
          </cell>
          <cell r="H145">
            <v>9108062.4393218886</v>
          </cell>
          <cell r="I145">
            <v>109296749.27186266</v>
          </cell>
          <cell r="K145">
            <v>48.075098380296303</v>
          </cell>
          <cell r="L145">
            <v>32364.156229615473</v>
          </cell>
          <cell r="M145">
            <v>4369161.0909980889</v>
          </cell>
          <cell r="N145">
            <v>52429933.091977067</v>
          </cell>
          <cell r="P145">
            <v>9.0140809463055555E-3</v>
          </cell>
          <cell r="Q145">
            <v>0.11790417877767667</v>
          </cell>
          <cell r="R145">
            <v>79.373093153131947</v>
          </cell>
          <cell r="S145">
            <v>10715.367575672813</v>
          </cell>
          <cell r="T145">
            <v>128584.41090807377</v>
          </cell>
          <cell r="V145">
            <v>0.2253520236576389</v>
          </cell>
          <cell r="W145">
            <v>61.295750434877782</v>
          </cell>
          <cell r="X145">
            <v>119.36</v>
          </cell>
          <cell r="Y145">
            <v>1199.8118754325126</v>
          </cell>
          <cell r="Z145">
            <v>161974.6031833892</v>
          </cell>
          <cell r="AA145">
            <v>1943695.2382006706</v>
          </cell>
          <cell r="AC145">
            <v>101110.47037836326</v>
          </cell>
          <cell r="AD145">
            <v>13649913.50107904</v>
          </cell>
          <cell r="AE145">
            <v>1213325.644540359</v>
          </cell>
          <cell r="AF145">
            <v>163798962.01294845</v>
          </cell>
        </row>
        <row r="146">
          <cell r="B146">
            <v>2019</v>
          </cell>
          <cell r="C146">
            <v>9.2231317508682756E-2</v>
          </cell>
          <cell r="D146">
            <v>102.54277880615349</v>
          </cell>
          <cell r="E146">
            <v>116.49048000000002</v>
          </cell>
          <cell r="F146">
            <v>69031.798692302531</v>
          </cell>
          <cell r="G146">
            <v>135</v>
          </cell>
          <cell r="H146">
            <v>9319292.8234608416</v>
          </cell>
          <cell r="I146">
            <v>111831513.88153011</v>
          </cell>
          <cell r="K146">
            <v>49.190036004630798</v>
          </cell>
          <cell r="L146">
            <v>33114.732238317454</v>
          </cell>
          <cell r="M146">
            <v>4470488.8521728562</v>
          </cell>
          <cell r="N146">
            <v>53645866.226074278</v>
          </cell>
          <cell r="P146">
            <v>9.2231317508682763E-3</v>
          </cell>
          <cell r="Q146">
            <v>0.12063856330135707</v>
          </cell>
          <cell r="R146">
            <v>81.213880814473583</v>
          </cell>
          <cell r="S146">
            <v>10963.873909953934</v>
          </cell>
          <cell r="T146">
            <v>131566.4869194472</v>
          </cell>
          <cell r="V146">
            <v>0.23057829377170688</v>
          </cell>
          <cell r="W146">
            <v>62.717295905904273</v>
          </cell>
          <cell r="X146">
            <v>119.36</v>
          </cell>
          <cell r="Y146">
            <v>1227.6374118767881</v>
          </cell>
          <cell r="Z146">
            <v>165731.0506033664</v>
          </cell>
          <cell r="AA146">
            <v>1988772.6072403968</v>
          </cell>
          <cell r="AC146">
            <v>103455.38222331123</v>
          </cell>
          <cell r="AD146">
            <v>13966476.600147016</v>
          </cell>
          <cell r="AE146">
            <v>1241464.5866797348</v>
          </cell>
          <cell r="AF146">
            <v>167597719.20176423</v>
          </cell>
        </row>
        <row r="147">
          <cell r="B147">
            <v>2020</v>
          </cell>
          <cell r="C147">
            <v>9.4370307744728113E-2</v>
          </cell>
          <cell r="D147">
            <v>104.92090815058873</v>
          </cell>
          <cell r="E147">
            <v>116.49048000000002</v>
          </cell>
          <cell r="F147">
            <v>70632.755366976344</v>
          </cell>
          <cell r="G147">
            <v>135</v>
          </cell>
          <cell r="H147">
            <v>9535421.9745418057</v>
          </cell>
          <cell r="I147">
            <v>114425063.69450167</v>
          </cell>
          <cell r="K147">
            <v>50.330830797188327</v>
          </cell>
          <cell r="L147">
            <v>33882.715292667177</v>
          </cell>
          <cell r="M147">
            <v>4574166.5645100689</v>
          </cell>
          <cell r="N147">
            <v>54889998.774120823</v>
          </cell>
          <cell r="P147">
            <v>9.4370307744728113E-3</v>
          </cell>
          <cell r="Q147">
            <v>0.12343636253010437</v>
          </cell>
          <cell r="R147">
            <v>83.097359255266255</v>
          </cell>
          <cell r="S147">
            <v>11218.143499460944</v>
          </cell>
          <cell r="T147">
            <v>134617.72199353133</v>
          </cell>
          <cell r="V147">
            <v>0.23592576936182028</v>
          </cell>
          <cell r="W147">
            <v>64.17180926641511</v>
          </cell>
          <cell r="X147">
            <v>119.36</v>
          </cell>
          <cell r="Y147">
            <v>1256.108266553251</v>
          </cell>
          <cell r="Z147">
            <v>169574.61598468889</v>
          </cell>
          <cell r="AA147">
            <v>2034895.3918162668</v>
          </cell>
          <cell r="AC147">
            <v>105854.67628545203</v>
          </cell>
          <cell r="AD147">
            <v>14290381.298536025</v>
          </cell>
          <cell r="AE147">
            <v>1270256.1154254244</v>
          </cell>
          <cell r="AF147">
            <v>171484575.5824323</v>
          </cell>
        </row>
        <row r="148">
          <cell r="B148">
            <v>2021</v>
          </cell>
          <cell r="C148">
            <v>9.6558904549924648E-2</v>
          </cell>
          <cell r="D148">
            <v>107.35419007860622</v>
          </cell>
          <cell r="E148">
            <v>116.49048000000002</v>
          </cell>
          <cell r="F148">
            <v>72270.840760917708</v>
          </cell>
          <cell r="G148">
            <v>135</v>
          </cell>
          <cell r="H148">
            <v>9756563.5027238913</v>
          </cell>
          <cell r="I148">
            <v>117078762.0326867</v>
          </cell>
          <cell r="K148">
            <v>51.498082426626475</v>
          </cell>
          <cell r="L148">
            <v>34668.509089604944</v>
          </cell>
          <cell r="M148">
            <v>4680248.7270966675</v>
          </cell>
          <cell r="N148">
            <v>56162984.72516001</v>
          </cell>
          <cell r="P148">
            <v>9.6558904549924659E-3</v>
          </cell>
          <cell r="Q148">
            <v>0.12629904715130147</v>
          </cell>
          <cell r="R148">
            <v>85.02451854225616</v>
          </cell>
          <cell r="S148">
            <v>11478.310003204582</v>
          </cell>
          <cell r="T148">
            <v>137739.72003845498</v>
          </cell>
          <cell r="V148">
            <v>0.24139726137481163</v>
          </cell>
          <cell r="W148">
            <v>65.660055093948756</v>
          </cell>
          <cell r="X148">
            <v>119.36</v>
          </cell>
          <cell r="Y148">
            <v>1285.2394054131112</v>
          </cell>
          <cell r="Z148">
            <v>173507.31973077002</v>
          </cell>
          <cell r="AA148">
            <v>2082087.8367692402</v>
          </cell>
          <cell r="AC148">
            <v>108309.61377447803</v>
          </cell>
          <cell r="AD148">
            <v>14621797.859554533</v>
          </cell>
          <cell r="AE148">
            <v>1299715.3652937363</v>
          </cell>
          <cell r="AF148">
            <v>175461574.31465441</v>
          </cell>
        </row>
        <row r="149">
          <cell r="B149">
            <v>2022</v>
          </cell>
          <cell r="C149">
            <v>9.8798258379127799E-2</v>
          </cell>
          <cell r="D149">
            <v>109.84390366591428</v>
          </cell>
          <cell r="E149">
            <v>116.49048000000002</v>
          </cell>
          <cell r="F149">
            <v>73946.915947893489</v>
          </cell>
          <cell r="G149">
            <v>135</v>
          </cell>
          <cell r="H149">
            <v>9982833.6529656202</v>
          </cell>
          <cell r="I149">
            <v>119794003.83558744</v>
          </cell>
          <cell r="K149">
            <v>52.692404468868155</v>
          </cell>
          <cell r="L149">
            <v>35472.526688442049</v>
          </cell>
          <cell r="M149">
            <v>4788791.1029396765</v>
          </cell>
          <cell r="N149">
            <v>57465493.235276118</v>
          </cell>
          <cell r="P149">
            <v>9.8798258379127809E-3</v>
          </cell>
          <cell r="Q149">
            <v>0.12922812195989919</v>
          </cell>
          <cell r="R149">
            <v>86.996371703404137</v>
          </cell>
          <cell r="S149">
            <v>11744.510179959558</v>
          </cell>
          <cell r="T149">
            <v>140934.12215951469</v>
          </cell>
          <cell r="V149">
            <v>0.2469956459478195</v>
          </cell>
          <cell r="W149">
            <v>67.182815697806902</v>
          </cell>
          <cell r="X149">
            <v>119.36</v>
          </cell>
          <cell r="Y149">
            <v>1315.0461414916729</v>
          </cell>
          <cell r="Z149">
            <v>177531.22910137585</v>
          </cell>
          <cell r="AA149">
            <v>2130374.74921651</v>
          </cell>
          <cell r="AC149">
            <v>110821.48514953061</v>
          </cell>
          <cell r="AD149">
            <v>14960900.495186632</v>
          </cell>
          <cell r="AE149">
            <v>1329857.8217943674</v>
          </cell>
          <cell r="AF149">
            <v>179530805.94223958</v>
          </cell>
        </row>
        <row r="150">
          <cell r="B150">
            <v>2023</v>
          </cell>
          <cell r="C150">
            <v>0.10108954636806228</v>
          </cell>
          <cell r="D150">
            <v>112.39135765201165</v>
          </cell>
          <cell r="E150">
            <v>116.49048000000002</v>
          </cell>
          <cell r="F150">
            <v>75661.861971334234</v>
          </cell>
          <cell r="G150">
            <v>135</v>
          </cell>
          <cell r="H150">
            <v>10214351.366130121</v>
          </cell>
          <cell r="I150">
            <v>122572216.39356145</v>
          </cell>
          <cell r="K150">
            <v>53.914424729633218</v>
          </cell>
          <cell r="L150">
            <v>36295.190727989087</v>
          </cell>
          <cell r="M150">
            <v>4899850.7482785266</v>
          </cell>
          <cell r="N150">
            <v>58798208.979342319</v>
          </cell>
          <cell r="P150">
            <v>1.0108954636806229E-2</v>
          </cell>
          <cell r="Q150">
            <v>0.13222512664942548</v>
          </cell>
          <cell r="R150">
            <v>89.013955260393232</v>
          </cell>
          <cell r="S150">
            <v>12016.883960153085</v>
          </cell>
          <cell r="T150">
            <v>144202.60752183702</v>
          </cell>
          <cell r="V150">
            <v>0.25272386592015572</v>
          </cell>
          <cell r="W150">
            <v>68.740891530282354</v>
          </cell>
          <cell r="X150">
            <v>119.36</v>
          </cell>
          <cell r="Y150">
            <v>1345.5441429577704</v>
          </cell>
          <cell r="Z150">
            <v>181648.45929929899</v>
          </cell>
          <cell r="AA150">
            <v>2179781.5115915881</v>
          </cell>
          <cell r="AC150">
            <v>113391.61079754149</v>
          </cell>
          <cell r="AD150">
            <v>15307867.457668101</v>
          </cell>
          <cell r="AE150">
            <v>1360699.3295704979</v>
          </cell>
          <cell r="AF150">
            <v>183694409.49201718</v>
          </cell>
        </row>
        <row r="151">
          <cell r="B151">
            <v>2024</v>
          </cell>
          <cell r="C151">
            <v>0.103433972952093</v>
          </cell>
          <cell r="D151">
            <v>114.997891128137</v>
          </cell>
          <cell r="E151">
            <v>138.72648000000001</v>
          </cell>
          <cell r="F151">
            <v>77416.580307461845</v>
          </cell>
          <cell r="G151">
            <v>135</v>
          </cell>
          <cell r="H151">
            <v>10451238.341507349</v>
          </cell>
          <cell r="I151">
            <v>125414860.09808819</v>
          </cell>
          <cell r="K151">
            <v>55.164785574449603</v>
          </cell>
          <cell r="L151">
            <v>37136.933648719474</v>
          </cell>
          <cell r="M151">
            <v>5013486.0425771289</v>
          </cell>
          <cell r="N151">
            <v>60161832.510925546</v>
          </cell>
          <cell r="P151">
            <v>1.03433972952093E-2</v>
          </cell>
          <cell r="Q151">
            <v>0.13529163662133767</v>
          </cell>
          <cell r="R151">
            <v>91.078329773484512</v>
          </cell>
          <cell r="S151">
            <v>12295.574519420408</v>
          </cell>
          <cell r="T151">
            <v>147546.89423304491</v>
          </cell>
          <cell r="V151">
            <v>0.2585849323802325</v>
          </cell>
          <cell r="W151">
            <v>70.33510160742324</v>
          </cell>
          <cell r="X151">
            <v>119.36</v>
          </cell>
          <cell r="Y151">
            <v>1376.7494413498666</v>
          </cell>
          <cell r="Z151">
            <v>185861.17458223199</v>
          </cell>
          <cell r="AA151">
            <v>2230334.0949867838</v>
          </cell>
          <cell r="AC151">
            <v>116021.34172730468</v>
          </cell>
          <cell r="AD151">
            <v>15662881.13318613</v>
          </cell>
          <cell r="AE151">
            <v>1392256.1007276562</v>
          </cell>
          <cell r="AF151">
            <v>187954573.59823358</v>
          </cell>
        </row>
        <row r="152">
          <cell r="B152">
            <v>2025</v>
          </cell>
          <cell r="C152">
            <v>0.10583277049934782</v>
          </cell>
          <cell r="D152">
            <v>117.6648742411749</v>
          </cell>
          <cell r="E152">
            <v>138.72648000000001</v>
          </cell>
          <cell r="F152">
            <v>79211.993339158944</v>
          </cell>
          <cell r="G152">
            <v>135</v>
          </cell>
          <cell r="H152">
            <v>10693619.100786457</v>
          </cell>
          <cell r="I152">
            <v>128323429.20943749</v>
          </cell>
          <cell r="K152">
            <v>56.444144266318837</v>
          </cell>
          <cell r="L152">
            <v>37998.197920085848</v>
          </cell>
          <cell r="M152">
            <v>5129756.7192115895</v>
          </cell>
          <cell r="N152">
            <v>61557080.630539075</v>
          </cell>
          <cell r="P152">
            <v>1.0583277049934782E-2</v>
          </cell>
          <cell r="Q152">
            <v>0.13842926381314696</v>
          </cell>
          <cell r="R152">
            <v>93.190580399010528</v>
          </cell>
          <cell r="S152">
            <v>12580.728353866421</v>
          </cell>
          <cell r="T152">
            <v>150968.74024639706</v>
          </cell>
          <cell r="V152">
            <v>0.26458192624836957</v>
          </cell>
          <cell r="W152">
            <v>71.966283939556533</v>
          </cell>
          <cell r="X152">
            <v>119.36</v>
          </cell>
          <cell r="Y152">
            <v>1408.6784400031829</v>
          </cell>
          <cell r="Z152">
            <v>190171.58940042969</v>
          </cell>
          <cell r="AA152">
            <v>2282059.072805156</v>
          </cell>
          <cell r="AC152">
            <v>118712.06027964699</v>
          </cell>
          <cell r="AD152">
            <v>16026128.137752343</v>
          </cell>
          <cell r="AE152">
            <v>1424544.7233557638</v>
          </cell>
          <cell r="AF152">
            <v>192313537.65302813</v>
          </cell>
        </row>
        <row r="153">
          <cell r="B153">
            <v>2026</v>
          </cell>
          <cell r="C153">
            <v>0.10828719995852172</v>
          </cell>
          <cell r="D153">
            <v>120.39370891388445</v>
          </cell>
          <cell r="E153">
            <v>138.72648000000001</v>
          </cell>
          <cell r="F153">
            <v>81049.044840827031</v>
          </cell>
          <cell r="G153">
            <v>135</v>
          </cell>
          <cell r="H153">
            <v>10941621.053511649</v>
          </cell>
          <cell r="I153">
            <v>131299452.64213979</v>
          </cell>
          <cell r="K153">
            <v>57.753173311211583</v>
          </cell>
          <cell r="L153">
            <v>38879.43627310764</v>
          </cell>
          <cell r="M153">
            <v>5248723.8968695318</v>
          </cell>
          <cell r="N153">
            <v>62984686.762434378</v>
          </cell>
          <cell r="P153">
            <v>1.0828719995852172E-2</v>
          </cell>
          <cell r="Q153">
            <v>0.14163965754574642</v>
          </cell>
          <cell r="R153">
            <v>95.351817459796493</v>
          </cell>
          <cell r="S153">
            <v>12872.495357072527</v>
          </cell>
          <cell r="T153">
            <v>154469.94428487032</v>
          </cell>
          <cell r="V153">
            <v>0.2707179998963043</v>
          </cell>
          <cell r="W153">
            <v>73.635295971794775</v>
          </cell>
          <cell r="X153">
            <v>119.36</v>
          </cell>
          <cell r="Y153">
            <v>1441.3479226722416</v>
          </cell>
          <cell r="Z153">
            <v>194581.96956075262</v>
          </cell>
          <cell r="AA153">
            <v>2334983.6347290315</v>
          </cell>
          <cell r="AC153">
            <v>121465.18085406671</v>
          </cell>
          <cell r="AD153">
            <v>16397799.415299006</v>
          </cell>
          <cell r="AE153">
            <v>1457582.1702488004</v>
          </cell>
          <cell r="AF153">
            <v>196773592.98358807</v>
          </cell>
        </row>
        <row r="154">
          <cell r="B154">
            <v>2027</v>
          </cell>
          <cell r="C154">
            <v>0.11079855152170591</v>
          </cell>
          <cell r="D154">
            <v>123.18582958183264</v>
          </cell>
          <cell r="E154">
            <v>138.72648000000001</v>
          </cell>
          <cell r="F154">
            <v>82928.700474489728</v>
          </cell>
          <cell r="G154">
            <v>135</v>
          </cell>
          <cell r="H154">
            <v>11195374.564056113</v>
          </cell>
          <cell r="I154">
            <v>134344494.76867336</v>
          </cell>
          <cell r="K154">
            <v>59.092560811576483</v>
          </cell>
          <cell r="L154">
            <v>39781.111938353293</v>
          </cell>
          <cell r="M154">
            <v>5370450.1116776941</v>
          </cell>
          <cell r="N154">
            <v>64445401.340132326</v>
          </cell>
          <cell r="P154">
            <v>1.1079855152170592E-2</v>
          </cell>
          <cell r="Q154">
            <v>0.14492450539039134</v>
          </cell>
          <cell r="R154">
            <v>97.563177028811452</v>
          </cell>
          <cell r="S154">
            <v>13171.028898889546</v>
          </cell>
          <cell r="T154">
            <v>158052.34678667455</v>
          </cell>
          <cell r="V154">
            <v>0.27699637880426475</v>
          </cell>
          <cell r="W154">
            <v>75.343015034760015</v>
          </cell>
          <cell r="X154">
            <v>119.36</v>
          </cell>
          <cell r="Y154">
            <v>1474.7750623534016</v>
          </cell>
          <cell r="Z154">
            <v>199094.63341770921</v>
          </cell>
          <cell r="AA154">
            <v>2389135.6010125102</v>
          </cell>
          <cell r="AC154">
            <v>124282.15065222525</v>
          </cell>
          <cell r="AD154">
            <v>16778090.338050406</v>
          </cell>
          <cell r="AE154">
            <v>1491385.8078267029</v>
          </cell>
          <cell r="AF154">
            <v>201337084.05660486</v>
          </cell>
        </row>
        <row r="155">
          <cell r="B155">
            <v>2028</v>
          </cell>
          <cell r="C155">
            <v>0.11336814530258825</v>
          </cell>
          <cell r="D155">
            <v>126.04270394741762</v>
          </cell>
          <cell r="E155">
            <v>138.72648000000001</v>
          </cell>
          <cell r="F155">
            <v>84851.948297401541</v>
          </cell>
          <cell r="G155">
            <v>135</v>
          </cell>
          <cell r="H155">
            <v>11455013.020149209</v>
          </cell>
          <cell r="I155">
            <v>137460156.2417905</v>
          </cell>
          <cell r="K155">
            <v>60.463010828047068</v>
          </cell>
          <cell r="L155">
            <v>40703.698889441293</v>
          </cell>
          <cell r="M155">
            <v>5494999.3500745744</v>
          </cell>
          <cell r="N155">
            <v>65939992.200894892</v>
          </cell>
          <cell r="P155">
            <v>1.1336814530258825E-2</v>
          </cell>
          <cell r="Q155">
            <v>0.14828553405578546</v>
          </cell>
          <cell r="R155">
            <v>99.825821526354758</v>
          </cell>
          <cell r="S155">
            <v>13476.485906057893</v>
          </cell>
          <cell r="T155">
            <v>161717.83087269473</v>
          </cell>
          <cell r="V155">
            <v>0.28342036325647063</v>
          </cell>
          <cell r="W155">
            <v>77.090338805759998</v>
          </cell>
          <cell r="X155">
            <v>119.36</v>
          </cell>
          <cell r="Y155">
            <v>1508.9774303119871</v>
          </cell>
          <cell r="Z155">
            <v>203711.95309211826</v>
          </cell>
          <cell r="AA155">
            <v>2444543.4371054191</v>
          </cell>
          <cell r="AC155">
            <v>127164.45043868118</v>
          </cell>
          <cell r="AD155">
            <v>17167200.809221961</v>
          </cell>
          <cell r="AE155">
            <v>1525973.4052641741</v>
          </cell>
          <cell r="AF155">
            <v>206006409.7106635</v>
          </cell>
        </row>
        <row r="156">
          <cell r="B156">
            <v>2029</v>
          </cell>
          <cell r="C156">
            <v>0.11599733203038254</v>
          </cell>
          <cell r="D156">
            <v>128.96583375137934</v>
          </cell>
          <cell r="E156">
            <v>138.72648000000001</v>
          </cell>
          <cell r="F156">
            <v>86819.799281428568</v>
          </cell>
          <cell r="G156">
            <v>135</v>
          </cell>
          <cell r="H156">
            <v>11720672.902992856</v>
          </cell>
          <cell r="I156">
            <v>140648074.83591425</v>
          </cell>
          <cell r="K156">
            <v>61.865243749537349</v>
          </cell>
          <cell r="L156">
            <v>41647.682092188552</v>
          </cell>
          <cell r="M156">
            <v>5622437.0824454548</v>
          </cell>
          <cell r="N156">
            <v>67469244.989345461</v>
          </cell>
          <cell r="P156">
            <v>1.1599733203038254E-2</v>
          </cell>
          <cell r="Q156">
            <v>0.15172451029574038</v>
          </cell>
          <cell r="R156">
            <v>102.14094033109242</v>
          </cell>
          <cell r="S156">
            <v>13789.026944697478</v>
          </cell>
          <cell r="T156">
            <v>165468.32333636974</v>
          </cell>
          <cell r="V156">
            <v>0.28999333007595635</v>
          </cell>
          <cell r="W156">
            <v>78.878185780660132</v>
          </cell>
          <cell r="X156">
            <v>119.36</v>
          </cell>
          <cell r="Y156">
            <v>1543.9730053187768</v>
          </cell>
          <cell r="Z156">
            <v>208436.35571803487</v>
          </cell>
          <cell r="AA156">
            <v>2501236.2686164184</v>
          </cell>
          <cell r="AC156">
            <v>130113.595319267</v>
          </cell>
          <cell r="AD156">
            <v>17565335.368101042</v>
          </cell>
          <cell r="AE156">
            <v>1561363.1438312039</v>
          </cell>
          <cell r="AF156">
            <v>210784024.41721249</v>
          </cell>
        </row>
        <row r="157">
          <cell r="B157">
            <v>2030</v>
          </cell>
          <cell r="C157">
            <v>0.11868749375985087</v>
          </cell>
          <cell r="D157">
            <v>131.9567555622022</v>
          </cell>
          <cell r="E157">
            <v>138.72648000000001</v>
          </cell>
          <cell r="F157">
            <v>88833.287844474529</v>
          </cell>
          <cell r="G157">
            <v>135</v>
          </cell>
          <cell r="H157">
            <v>11992493.859004062</v>
          </cell>
          <cell r="I157">
            <v>143909926.30804873</v>
          </cell>
          <cell r="K157">
            <v>63.299996671920461</v>
          </cell>
          <cell r="L157">
            <v>42613.557759536852</v>
          </cell>
          <cell r="M157">
            <v>5752830.2975374749</v>
          </cell>
          <cell r="N157">
            <v>69033963.570449695</v>
          </cell>
          <cell r="P157">
            <v>1.1868749375985088E-2</v>
          </cell>
          <cell r="Q157">
            <v>0.15524324183788496</v>
          </cell>
          <cell r="R157">
            <v>104.50975040526416</v>
          </cell>
          <cell r="S157">
            <v>14108.816304710661</v>
          </cell>
          <cell r="T157">
            <v>169305.79565652792</v>
          </cell>
          <cell r="V157">
            <v>0.29671873439962715</v>
          </cell>
          <cell r="W157">
            <v>80.707495756698577</v>
          </cell>
          <cell r="X157">
            <v>119.36</v>
          </cell>
          <cell r="Y157">
            <v>1579.7801831007007</v>
          </cell>
          <cell r="Z157">
            <v>213270.32471859458</v>
          </cell>
          <cell r="AA157">
            <v>2559243.8966231351</v>
          </cell>
          <cell r="AC157">
            <v>133131.13553751734</v>
          </cell>
          <cell r="AD157">
            <v>17972703.297564842</v>
          </cell>
          <cell r="AE157">
            <v>1597573.626450208</v>
          </cell>
          <cell r="AF157">
            <v>215672439.57077807</v>
          </cell>
        </row>
        <row r="158">
          <cell r="B158">
            <v>2031</v>
          </cell>
          <cell r="C158">
            <v>0.12144004459779287</v>
          </cell>
          <cell r="D158">
            <v>135.01704158382611</v>
          </cell>
          <cell r="E158">
            <v>160.96248</v>
          </cell>
          <cell r="F158">
            <v>90893.472394231765</v>
          </cell>
          <cell r="G158">
            <v>135</v>
          </cell>
          <cell r="H158">
            <v>12270618.773221288</v>
          </cell>
          <cell r="I158">
            <v>147247425.27865547</v>
          </cell>
          <cell r="K158">
            <v>64.768023785489532</v>
          </cell>
          <cell r="L158">
            <v>43601.833612391558</v>
          </cell>
          <cell r="M158">
            <v>5886247.5376728605</v>
          </cell>
          <cell r="N158">
            <v>70634970.452074319</v>
          </cell>
          <cell r="P158">
            <v>1.2144004459779287E-2</v>
          </cell>
          <cell r="Q158">
            <v>0.15884357833391308</v>
          </cell>
          <cell r="R158">
            <v>106.93349693439029</v>
          </cell>
          <cell r="S158">
            <v>14436.02208614269</v>
          </cell>
          <cell r="T158">
            <v>173232.26503371226</v>
          </cell>
          <cell r="V158">
            <v>0.30360011149448218</v>
          </cell>
          <cell r="W158">
            <v>82.579230326499157</v>
          </cell>
          <cell r="X158">
            <v>119.36</v>
          </cell>
          <cell r="Y158">
            <v>1616.4177860107138</v>
          </cell>
          <cell r="Z158">
            <v>218216.40111144638</v>
          </cell>
          <cell r="AA158">
            <v>2618596.8133373568</v>
          </cell>
          <cell r="AC158">
            <v>136218.65728956842</v>
          </cell>
          <cell r="AD158">
            <v>18389518.734091736</v>
          </cell>
          <cell r="AE158">
            <v>1634623.8874748209</v>
          </cell>
          <cell r="AF158">
            <v>220674224.80910087</v>
          </cell>
        </row>
        <row r="159">
          <cell r="B159">
            <v>2032</v>
          </cell>
          <cell r="C159">
            <v>0.12425643144638292</v>
          </cell>
          <cell r="D159">
            <v>138.14830048208856</v>
          </cell>
          <cell r="E159">
            <v>160.96248</v>
          </cell>
          <cell r="F159">
            <v>93001.435884542036</v>
          </cell>
          <cell r="G159">
            <v>135</v>
          </cell>
          <cell r="H159">
            <v>12555193.844413174</v>
          </cell>
          <cell r="I159">
            <v>150662326.13295808</v>
          </cell>
          <cell r="K159">
            <v>66.270096771404226</v>
          </cell>
          <cell r="L159">
            <v>44613.029146509332</v>
          </cell>
          <cell r="M159">
            <v>6022758.9347787602</v>
          </cell>
          <cell r="N159">
            <v>72273107.217345119</v>
          </cell>
          <cell r="P159">
            <v>1.2425643144638293E-2</v>
          </cell>
          <cell r="Q159">
            <v>0.16252741233186888</v>
          </cell>
          <cell r="R159">
            <v>109.41345398181414</v>
          </cell>
          <cell r="S159">
            <v>14770.816287544909</v>
          </cell>
          <cell r="T159">
            <v>177249.79545053892</v>
          </cell>
          <cell r="V159">
            <v>0.3106410786159573</v>
          </cell>
          <cell r="W159">
            <v>84.494373383540392</v>
          </cell>
          <cell r="X159">
            <v>119.36</v>
          </cell>
          <cell r="Y159">
            <v>1653.9050729219239</v>
          </cell>
          <cell r="Z159">
            <v>223277.18484445973</v>
          </cell>
          <cell r="AA159">
            <v>2679326.2181335166</v>
          </cell>
          <cell r="AC159">
            <v>139377.78355795512</v>
          </cell>
          <cell r="AD159">
            <v>18816000.780323941</v>
          </cell>
          <cell r="AE159">
            <v>1672533.4026954614</v>
          </cell>
          <cell r="AF159">
            <v>225792009.36388725</v>
          </cell>
        </row>
        <row r="160">
          <cell r="B160">
            <v>2033</v>
          </cell>
          <cell r="C160">
            <v>0.12713813476374727</v>
          </cell>
          <cell r="D160">
            <v>141.35217823033423</v>
          </cell>
          <cell r="E160">
            <v>160.96248</v>
          </cell>
          <cell r="F160">
            <v>95158.286384661013</v>
          </cell>
          <cell r="G160">
            <v>135</v>
          </cell>
          <cell r="H160">
            <v>12846368.661929237</v>
          </cell>
          <cell r="I160">
            <v>154156423.94315085</v>
          </cell>
          <cell r="K160">
            <v>67.807005207331869</v>
          </cell>
          <cell r="L160">
            <v>45647.675905575816</v>
          </cell>
          <cell r="M160">
            <v>6162436.2472527353</v>
          </cell>
          <cell r="N160">
            <v>73949234.96703282</v>
          </cell>
          <cell r="P160">
            <v>1.2713813476374729E-2</v>
          </cell>
          <cell r="Q160">
            <v>0.16629668027098146</v>
          </cell>
          <cell r="R160">
            <v>111.95092515842474</v>
          </cell>
          <cell r="S160">
            <v>15113.37489638734</v>
          </cell>
          <cell r="T160">
            <v>181360.4987566481</v>
          </cell>
          <cell r="V160">
            <v>0.31784533690936817</v>
          </cell>
          <cell r="W160">
            <v>86.453931639348141</v>
          </cell>
          <cell r="X160">
            <v>119.36</v>
          </cell>
          <cell r="Y160">
            <v>1692.261749351195</v>
          </cell>
          <cell r="Z160">
            <v>228455.33616241132</v>
          </cell>
          <cell r="AA160">
            <v>2741464.0339489356</v>
          </cell>
          <cell r="AC160">
            <v>142610.17496474646</v>
          </cell>
          <cell r="AD160">
            <v>19252373.62024077</v>
          </cell>
          <cell r="AE160">
            <v>1711322.0995769575</v>
          </cell>
          <cell r="AF160">
            <v>231028483.44288924</v>
          </cell>
        </row>
        <row r="161">
          <cell r="B161">
            <v>2034</v>
          </cell>
          <cell r="C161">
            <v>0.13008666934217902</v>
          </cell>
          <cell r="D161">
            <v>144.63035897463465</v>
          </cell>
          <cell r="E161">
            <v>160.96248</v>
          </cell>
          <cell r="F161">
            <v>97365.15766172405</v>
          </cell>
          <cell r="G161">
            <v>135</v>
          </cell>
          <cell r="H161">
            <v>13144296.284332747</v>
          </cell>
          <cell r="I161">
            <v>157731555.41199297</v>
          </cell>
          <cell r="K161">
            <v>69.379556982495487</v>
          </cell>
          <cell r="L161">
            <v>46706.317760615959</v>
          </cell>
          <cell r="M161">
            <v>6305352.8976831548</v>
          </cell>
          <cell r="N161">
            <v>75664234.772197857</v>
          </cell>
          <cell r="P161">
            <v>1.3008666934217903E-2</v>
          </cell>
          <cell r="Q161">
            <v>0.17015336349957019</v>
          </cell>
          <cell r="R161">
            <v>114.54724430791066</v>
          </cell>
          <cell r="S161">
            <v>15463.877981567939</v>
          </cell>
          <cell r="T161">
            <v>185566.53577881528</v>
          </cell>
          <cell r="V161">
            <v>0.32521667335544757</v>
          </cell>
          <cell r="W161">
            <v>88.458935152681747</v>
          </cell>
          <cell r="X161">
            <v>119.36</v>
          </cell>
          <cell r="Y161">
            <v>1731.507977817512</v>
          </cell>
          <cell r="Z161">
            <v>233753.57700536412</v>
          </cell>
          <cell r="AA161">
            <v>2805042.9240643694</v>
          </cell>
          <cell r="AC161">
            <v>145917.53064446541</v>
          </cell>
          <cell r="AD161">
            <v>19698866.637002833</v>
          </cell>
          <cell r="AE161">
            <v>1751010.3677335849</v>
          </cell>
          <cell r="AF161">
            <v>236386399.64403403</v>
          </cell>
        </row>
        <row r="162">
          <cell r="B162">
            <v>2035</v>
          </cell>
          <cell r="C162">
            <v>0.13310358510440251</v>
          </cell>
          <cell r="D162">
            <v>147.98456591907473</v>
          </cell>
          <cell r="E162">
            <v>160.96248</v>
          </cell>
          <cell r="F162">
            <v>99623.209776721109</v>
          </cell>
          <cell r="G162">
            <v>135</v>
          </cell>
          <cell r="H162">
            <v>13449133.31985735</v>
          </cell>
          <cell r="I162">
            <v>161389599.83828819</v>
          </cell>
          <cell r="K162">
            <v>70.988578722347995</v>
          </cell>
          <cell r="L162">
            <v>47789.511195884676</v>
          </cell>
          <cell r="M162">
            <v>6451584.0114444308</v>
          </cell>
          <cell r="N162">
            <v>77419008.13733317</v>
          </cell>
          <cell r="P162">
            <v>1.3310358510440252E-2</v>
          </cell>
          <cell r="Q162">
            <v>0.1740994893165585</v>
          </cell>
          <cell r="R162">
            <v>117.20377620790718</v>
          </cell>
          <cell r="S162">
            <v>15822.509788067469</v>
          </cell>
          <cell r="T162">
            <v>189870.11745680962</v>
          </cell>
          <cell r="V162">
            <v>0.33275896276100625</v>
          </cell>
          <cell r="W162">
            <v>90.510437870993698</v>
          </cell>
          <cell r="X162">
            <v>119.36</v>
          </cell>
          <cell r="Y162">
            <v>1771.6643884405919</v>
          </cell>
          <cell r="Z162">
            <v>239174.6924394799</v>
          </cell>
          <cell r="AA162">
            <v>2870096.3092737589</v>
          </cell>
          <cell r="AC162">
            <v>149301.58913725428</v>
          </cell>
          <cell r="AD162">
            <v>20155714.533529326</v>
          </cell>
          <cell r="AE162">
            <v>1791619.0696470514</v>
          </cell>
          <cell r="AF162">
            <v>241868574.40235192</v>
          </cell>
        </row>
        <row r="163">
          <cell r="B163" t="str">
            <v xml:space="preserve">     </v>
          </cell>
          <cell r="C163">
            <v>0</v>
          </cell>
          <cell r="D163">
            <v>0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P163">
            <v>0</v>
          </cell>
          <cell r="Q163">
            <v>0</v>
          </cell>
          <cell r="R163">
            <v>0</v>
          </cell>
          <cell r="S163">
            <v>0</v>
          </cell>
          <cell r="T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</row>
        <row r="176">
          <cell r="B176" t="str">
            <v>Año</v>
          </cell>
          <cell r="C176" t="str">
            <v>VOLUMEN DIARIO DE AGUA TRATADA (l/día)</v>
          </cell>
          <cell r="D176" t="str">
            <v>CANTIDAD DE QUIMICOS PARA CLORACIÓN (kg/día)</v>
          </cell>
          <cell r="E176" t="str">
            <v>CANTIDAD DE QUIMICOS PARA CLORACIÓN (kg/año)</v>
          </cell>
          <cell r="F176" t="str">
            <v>COSTO DE QUIMICOS PARA CLORACIÓN ($/año)</v>
          </cell>
          <cell r="H176" t="str">
            <v>CANTIDAD DE QUIMICOS PARA COAGULACIÓN (kg/día)</v>
          </cell>
          <cell r="I176" t="str">
            <v>CANTIDAD DE QUIMICOS PARA COAGULACIÓN (kg/año)</v>
          </cell>
          <cell r="J176" t="str">
            <v>COSTO DE QUIMICOS PARA COAGULACIÓN ($/año)</v>
          </cell>
        </row>
        <row r="177">
          <cell r="B177">
            <v>2002</v>
          </cell>
          <cell r="C177">
            <v>82928.956596867793</v>
          </cell>
          <cell r="D177">
            <v>0.5805026961780746</v>
          </cell>
          <cell r="E177">
            <v>211.88348410499722</v>
          </cell>
          <cell r="F177">
            <v>2118834.8410499725</v>
          </cell>
          <cell r="H177">
            <v>4.1464478298433898</v>
          </cell>
          <cell r="I177">
            <v>1513.4534578928374</v>
          </cell>
          <cell r="J177">
            <v>832399.40184106061</v>
          </cell>
        </row>
        <row r="178">
          <cell r="B178">
            <v>2003</v>
          </cell>
          <cell r="C178">
            <v>82664.980453858981</v>
          </cell>
          <cell r="D178">
            <v>0.57865486317701287</v>
          </cell>
          <cell r="E178">
            <v>211.2090250596097</v>
          </cell>
          <cell r="F178">
            <v>2112090.2505960972</v>
          </cell>
          <cell r="H178">
            <v>4.133249022692949</v>
          </cell>
          <cell r="I178">
            <v>1508.6358932829264</v>
          </cell>
          <cell r="J178">
            <v>829749.74130560958</v>
          </cell>
        </row>
        <row r="179">
          <cell r="B179">
            <v>2004</v>
          </cell>
          <cell r="C179">
            <v>82637.659287975679</v>
          </cell>
          <cell r="D179">
            <v>0.57846361501582977</v>
          </cell>
          <cell r="E179">
            <v>211.13921948077785</v>
          </cell>
          <cell r="F179">
            <v>2111392.1948077786</v>
          </cell>
          <cell r="H179">
            <v>4.131882964398784</v>
          </cell>
          <cell r="I179">
            <v>1508.1372820055562</v>
          </cell>
          <cell r="J179">
            <v>829475.50510305597</v>
          </cell>
        </row>
        <row r="180">
          <cell r="B180">
            <v>2005</v>
          </cell>
          <cell r="C180">
            <v>82809.476987530012</v>
          </cell>
          <cell r="D180">
            <v>0.57966633891271013</v>
          </cell>
          <cell r="E180">
            <v>211.5782137031392</v>
          </cell>
          <cell r="F180">
            <v>2115782.1370313922</v>
          </cell>
          <cell r="H180">
            <v>4.1404738493765008</v>
          </cell>
          <cell r="I180">
            <v>1511.2729550224228</v>
          </cell>
          <cell r="J180">
            <v>831200.1252623325</v>
          </cell>
        </row>
        <row r="181">
          <cell r="B181">
            <v>2006</v>
          </cell>
          <cell r="C181">
            <v>86931.417375939651</v>
          </cell>
          <cell r="D181">
            <v>0.60851992163157753</v>
          </cell>
          <cell r="E181">
            <v>222.1097713955258</v>
          </cell>
          <cell r="F181">
            <v>2221097.713955258</v>
          </cell>
          <cell r="H181">
            <v>4.3465708687969826</v>
          </cell>
          <cell r="I181">
            <v>1586.4983671108987</v>
          </cell>
          <cell r="J181">
            <v>872574.10191099427</v>
          </cell>
        </row>
        <row r="182">
          <cell r="B182">
            <v>2007</v>
          </cell>
          <cell r="C182">
            <v>91132.768182084124</v>
          </cell>
          <cell r="D182">
            <v>0.63792937727458887</v>
          </cell>
          <cell r="E182">
            <v>232.84422270522495</v>
          </cell>
          <cell r="F182">
            <v>2328442.2270522495</v>
          </cell>
          <cell r="H182">
            <v>4.5566384091042069</v>
          </cell>
          <cell r="I182">
            <v>1663.1730193230355</v>
          </cell>
          <cell r="J182">
            <v>914745.16062766954</v>
          </cell>
        </row>
        <row r="183">
          <cell r="B183">
            <v>2008</v>
          </cell>
          <cell r="C183">
            <v>95416.471576799086</v>
          </cell>
          <cell r="D183">
            <v>0.66791530103759367</v>
          </cell>
          <cell r="E183">
            <v>243.7890848787217</v>
          </cell>
          <cell r="F183">
            <v>2437890.8487872169</v>
          </cell>
          <cell r="H183">
            <v>4.7708235788399538</v>
          </cell>
          <cell r="I183">
            <v>1741.3506062765832</v>
          </cell>
          <cell r="J183">
            <v>957742.83345212077</v>
          </cell>
        </row>
        <row r="184">
          <cell r="B184">
            <v>2009</v>
          </cell>
          <cell r="C184">
            <v>99785.488070213425</v>
          </cell>
          <cell r="D184">
            <v>0.69849841649149391</v>
          </cell>
          <cell r="E184">
            <v>254.95192201939528</v>
          </cell>
          <cell r="F184">
            <v>2549519.2201939528</v>
          </cell>
          <cell r="H184">
            <v>4.9892744035106711</v>
          </cell>
          <cell r="I184">
            <v>1821.0851572813949</v>
          </cell>
          <cell r="J184">
            <v>1001596.8365047672</v>
          </cell>
        </row>
        <row r="185">
          <cell r="B185">
            <v>2010</v>
          </cell>
          <cell r="C185">
            <v>104242.80047070976</v>
          </cell>
          <cell r="D185">
            <v>0.7296996032949683</v>
          </cell>
          <cell r="E185">
            <v>266.34035520266343</v>
          </cell>
          <cell r="F185">
            <v>2663403.5520266341</v>
          </cell>
          <cell r="H185">
            <v>5.212140023535488</v>
          </cell>
          <cell r="I185">
            <v>1902.4311085904531</v>
          </cell>
          <cell r="J185">
            <v>1046337.1097247492</v>
          </cell>
        </row>
        <row r="186">
          <cell r="B186">
            <v>2011</v>
          </cell>
          <cell r="C186">
            <v>110345.58076084229</v>
          </cell>
          <cell r="D186">
            <v>0.77241906532589599</v>
          </cell>
          <cell r="E186">
            <v>281.93295884395206</v>
          </cell>
          <cell r="F186">
            <v>2819329.5884395204</v>
          </cell>
          <cell r="H186">
            <v>5.5172790380421137</v>
          </cell>
          <cell r="I186">
            <v>2013.8068488853714</v>
          </cell>
          <cell r="J186">
            <v>1107593.7668869542</v>
          </cell>
        </row>
        <row r="187">
          <cell r="B187">
            <v>2012</v>
          </cell>
          <cell r="C187">
            <v>113120.72842413491</v>
          </cell>
          <cell r="D187">
            <v>0.79184509896894439</v>
          </cell>
          <cell r="E187">
            <v>289.02346112366473</v>
          </cell>
          <cell r="F187">
            <v>2890234.6112366472</v>
          </cell>
          <cell r="H187">
            <v>5.6560364212067453</v>
          </cell>
          <cell r="I187">
            <v>2064.453293740462</v>
          </cell>
          <cell r="J187">
            <v>1135449.3115572541</v>
          </cell>
        </row>
        <row r="188">
          <cell r="B188">
            <v>2013</v>
          </cell>
          <cell r="C188">
            <v>115744.17716290837</v>
          </cell>
          <cell r="D188">
            <v>0.81020924014035856</v>
          </cell>
          <cell r="E188">
            <v>295.72637265123086</v>
          </cell>
          <cell r="F188">
            <v>2957263.7265123087</v>
          </cell>
          <cell r="H188">
            <v>5.7872088581454184</v>
          </cell>
          <cell r="I188">
            <v>2112.3312332230776</v>
          </cell>
          <cell r="J188">
            <v>1161782.1782726927</v>
          </cell>
        </row>
        <row r="189">
          <cell r="B189">
            <v>2014</v>
          </cell>
          <cell r="C189">
            <v>118428.46783030838</v>
          </cell>
          <cell r="D189">
            <v>0.82899927481215863</v>
          </cell>
          <cell r="E189">
            <v>302.58473530643789</v>
          </cell>
          <cell r="F189">
            <v>3025847.3530643787</v>
          </cell>
          <cell r="H189">
            <v>5.9214233915154191</v>
          </cell>
          <cell r="I189">
            <v>2161.3195379031281</v>
          </cell>
          <cell r="J189">
            <v>1188725.7458467204</v>
          </cell>
        </row>
        <row r="190">
          <cell r="B190">
            <v>2015</v>
          </cell>
          <cell r="C190">
            <v>121175.01144695998</v>
          </cell>
          <cell r="D190">
            <v>0.84822508012871978</v>
          </cell>
          <cell r="E190">
            <v>309.60215424698271</v>
          </cell>
          <cell r="F190">
            <v>3096021.542469827</v>
          </cell>
          <cell r="H190">
            <v>6.0587505723479982</v>
          </cell>
          <cell r="I190">
            <v>2211.4439589070194</v>
          </cell>
          <cell r="J190">
            <v>1216294.1773988607</v>
          </cell>
        </row>
        <row r="191">
          <cell r="B191">
            <v>2016</v>
          </cell>
          <cell r="C191">
            <v>123985.25175728981</v>
          </cell>
          <cell r="D191">
            <v>0.86789676230102875</v>
          </cell>
          <cell r="E191">
            <v>316.78231823987551</v>
          </cell>
          <cell r="F191">
            <v>3167823.1823987551</v>
          </cell>
          <cell r="H191">
            <v>6.1992625878644905</v>
          </cell>
          <cell r="I191">
            <v>2262.7308445705389</v>
          </cell>
          <cell r="J191">
            <v>1244501.9645137964</v>
          </cell>
        </row>
        <row r="192">
          <cell r="B192">
            <v>2017</v>
          </cell>
          <cell r="C192">
            <v>126860.66598844295</v>
          </cell>
          <cell r="D192">
            <v>0.88802466191910068</v>
          </cell>
          <cell r="E192">
            <v>324.12900160047172</v>
          </cell>
          <cell r="F192">
            <v>3241290.0160047174</v>
          </cell>
          <cell r="H192">
            <v>6.3430332994221477</v>
          </cell>
          <cell r="I192">
            <v>2315.207154289084</v>
          </cell>
          <cell r="J192">
            <v>1273363.9348589962</v>
          </cell>
        </row>
        <row r="193">
          <cell r="B193">
            <v>2018</v>
          </cell>
          <cell r="C193">
            <v>129802.7656268</v>
          </cell>
          <cell r="D193">
            <v>0.90861935938759997</v>
          </cell>
          <cell r="E193">
            <v>331.64606617647399</v>
          </cell>
          <cell r="F193">
            <v>3316460.66176474</v>
          </cell>
          <cell r="H193">
            <v>6.4901382813400001</v>
          </cell>
          <cell r="I193">
            <v>2368.9004726890998</v>
          </cell>
          <cell r="J193">
            <v>1302895.259979005</v>
          </cell>
        </row>
        <row r="194">
          <cell r="B194">
            <v>2019</v>
          </cell>
          <cell r="C194">
            <v>132813.09721250314</v>
          </cell>
          <cell r="D194">
            <v>0.92969168048752193</v>
          </cell>
          <cell r="E194">
            <v>339.33746337794548</v>
          </cell>
          <cell r="F194">
            <v>3393374.633779455</v>
          </cell>
          <cell r="H194">
            <v>6.6406548606251574</v>
          </cell>
          <cell r="I194">
            <v>2423.8390241281822</v>
          </cell>
          <cell r="J194">
            <v>1333111.4632705003</v>
          </cell>
        </row>
        <row r="195">
          <cell r="B195">
            <v>2020</v>
          </cell>
          <cell r="C195">
            <v>135893.24315240848</v>
          </cell>
          <cell r="D195">
            <v>0.9512527020668593</v>
          </cell>
          <cell r="E195">
            <v>347.20723625440365</v>
          </cell>
          <cell r="F195">
            <v>3472072.3625440365</v>
          </cell>
          <cell r="H195">
            <v>6.794662157620424</v>
          </cell>
          <cell r="I195">
            <v>2480.0516875314547</v>
          </cell>
          <cell r="J195">
            <v>1364028.4281423001</v>
          </cell>
        </row>
        <row r="196">
          <cell r="B196">
            <v>2021</v>
          </cell>
          <cell r="C196">
            <v>139044.8225518915</v>
          </cell>
          <cell r="D196">
            <v>0.97331375786324059</v>
          </cell>
          <cell r="E196">
            <v>355.25952162008281</v>
          </cell>
          <cell r="F196">
            <v>3552595.2162008281</v>
          </cell>
          <cell r="H196">
            <v>6.9522411275945757</v>
          </cell>
          <cell r="I196">
            <v>2537.5680115720202</v>
          </cell>
          <cell r="J196">
            <v>1395662.4063646111</v>
          </cell>
        </row>
        <row r="197">
          <cell r="B197">
            <v>2022</v>
          </cell>
          <cell r="C197">
            <v>142269.49206594404</v>
          </cell>
          <cell r="D197">
            <v>0.99588644446160834</v>
          </cell>
          <cell r="E197">
            <v>363.49855222848703</v>
          </cell>
          <cell r="F197">
            <v>3634985.5222848705</v>
          </cell>
          <cell r="H197">
            <v>7.1134746032972016</v>
          </cell>
          <cell r="I197">
            <v>2596.4182302034787</v>
          </cell>
          <cell r="J197">
            <v>1428030.0266119132</v>
          </cell>
        </row>
        <row r="198">
          <cell r="B198">
            <v>2023</v>
          </cell>
          <cell r="C198">
            <v>145568.94677000967</v>
          </cell>
          <cell r="D198">
            <v>1.0189826273900677</v>
          </cell>
          <cell r="E198">
            <v>371.92865899737473</v>
          </cell>
          <cell r="F198">
            <v>3719286.5899737473</v>
          </cell>
          <cell r="H198">
            <v>7.2784473385004835</v>
          </cell>
          <cell r="I198">
            <v>2656.6332785526765</v>
          </cell>
          <cell r="J198">
            <v>1461148.3032039721</v>
          </cell>
        </row>
        <row r="199">
          <cell r="B199">
            <v>2024</v>
          </cell>
          <cell r="C199">
            <v>148944.92105101392</v>
          </cell>
          <cell r="D199">
            <v>1.0426144473570975</v>
          </cell>
          <cell r="E199">
            <v>380.55427328534057</v>
          </cell>
          <cell r="F199">
            <v>3805542.7328534056</v>
          </cell>
          <cell r="H199">
            <v>7.447246052550696</v>
          </cell>
          <cell r="I199">
            <v>2718.2448091810043</v>
          </cell>
          <cell r="J199">
            <v>1495034.6450495524</v>
          </cell>
        </row>
        <row r="200">
          <cell r="B200">
            <v>2025</v>
          </cell>
          <cell r="C200">
            <v>152399.18951906086</v>
          </cell>
          <cell r="D200">
            <v>1.0667943266334261</v>
          </cell>
          <cell r="E200">
            <v>389.37992922120054</v>
          </cell>
          <cell r="F200">
            <v>3893799.2922120052</v>
          </cell>
          <cell r="H200">
            <v>7.6199594759530438</v>
          </cell>
          <cell r="I200">
            <v>2781.2852087228612</v>
          </cell>
          <cell r="J200">
            <v>1529706.8647975735</v>
          </cell>
        </row>
        <row r="201">
          <cell r="B201">
            <v>2026</v>
          </cell>
          <cell r="C201">
            <v>155933.56794027128</v>
          </cell>
          <cell r="D201">
            <v>1.091534975581899</v>
          </cell>
          <cell r="E201">
            <v>398.41026608739315</v>
          </cell>
          <cell r="F201">
            <v>3984102.6608739314</v>
          </cell>
          <cell r="H201">
            <v>7.7966783970135642</v>
          </cell>
          <cell r="I201">
            <v>2845.7876149099511</v>
          </cell>
          <cell r="J201">
            <v>1565183.1882004731</v>
          </cell>
        </row>
        <row r="202">
          <cell r="B202">
            <v>2027</v>
          </cell>
          <cell r="C202">
            <v>159549.91419125648</v>
          </cell>
          <cell r="D202">
            <v>1.1168493993387953</v>
          </cell>
          <cell r="E202">
            <v>407.65003075866031</v>
          </cell>
          <cell r="F202">
            <v>4076500.3075866029</v>
          </cell>
          <cell r="H202">
            <v>7.9774957095628238</v>
          </cell>
          <cell r="I202">
            <v>2911.7859339904307</v>
          </cell>
          <cell r="J202">
            <v>1601482.2636947369</v>
          </cell>
        </row>
        <row r="203">
          <cell r="B203">
            <v>2028</v>
          </cell>
          <cell r="C203">
            <v>163250.12923572707</v>
          </cell>
          <cell r="D203">
            <v>1.1427509046500897</v>
          </cell>
          <cell r="E203">
            <v>417.10408019728271</v>
          </cell>
          <cell r="F203">
            <v>4171040.8019728269</v>
          </cell>
          <cell r="H203">
            <v>8.1625064617863536</v>
          </cell>
          <cell r="I203">
            <v>2979.3148585520189</v>
          </cell>
          <cell r="J203">
            <v>1638623.1722036104</v>
          </cell>
        </row>
        <row r="204">
          <cell r="B204">
            <v>2029</v>
          </cell>
          <cell r="C204">
            <v>167036.15812375085</v>
          </cell>
          <cell r="D204">
            <v>1.1692531068662559</v>
          </cell>
          <cell r="E204">
            <v>426.77738400618341</v>
          </cell>
          <cell r="F204">
            <v>4267773.8400618341</v>
          </cell>
          <cell r="H204">
            <v>8.3518079061875419</v>
          </cell>
          <cell r="I204">
            <v>3048.4098857584527</v>
          </cell>
          <cell r="J204">
            <v>1676625.437167149</v>
          </cell>
        </row>
        <row r="205">
          <cell r="B205">
            <v>2030</v>
          </cell>
          <cell r="C205">
            <v>170909.99101418525</v>
          </cell>
          <cell r="D205">
            <v>1.1963699370992966</v>
          </cell>
          <cell r="E205">
            <v>436.67502704124325</v>
          </cell>
          <cell r="F205">
            <v>4366750.270412433</v>
          </cell>
          <cell r="H205">
            <v>8.5454995507092626</v>
          </cell>
          <cell r="I205">
            <v>3119.1073360088808</v>
          </cell>
          <cell r="J205">
            <v>1715509.0348048843</v>
          </cell>
        </row>
        <row r="206">
          <cell r="B206">
            <v>2031</v>
          </cell>
          <cell r="C206">
            <v>174873.66422082172</v>
          </cell>
          <cell r="D206">
            <v>1.2241156495457519</v>
          </cell>
          <cell r="E206">
            <v>446.80221208419943</v>
          </cell>
          <cell r="F206">
            <v>4468022.120841994</v>
          </cell>
          <cell r="H206">
            <v>8.7436832110410858</v>
          </cell>
          <cell r="I206">
            <v>3191.4443720299964</v>
          </cell>
          <cell r="J206">
            <v>1755294.4046164979</v>
          </cell>
        </row>
        <row r="207">
          <cell r="B207">
            <v>2032</v>
          </cell>
          <cell r="C207">
            <v>178929.26128279141</v>
          </cell>
          <cell r="D207">
            <v>1.25250482897954</v>
          </cell>
          <cell r="E207">
            <v>457.1642625775321</v>
          </cell>
          <cell r="F207">
            <v>4571642.6257753214</v>
          </cell>
          <cell r="H207">
            <v>8.9464630641395715</v>
          </cell>
          <cell r="I207">
            <v>3265.4590184109434</v>
          </cell>
          <cell r="J207">
            <v>1796002.4601260189</v>
          </cell>
        </row>
        <row r="208">
          <cell r="B208">
            <v>2033</v>
          </cell>
          <cell r="C208">
            <v>183078.91405979605</v>
          </cell>
          <cell r="D208">
            <v>1.2815523984185722</v>
          </cell>
          <cell r="E208">
            <v>467.76662542277882</v>
          </cell>
          <cell r="F208">
            <v>4677666.2542277882</v>
          </cell>
          <cell r="H208">
            <v>9.1539457029898017</v>
          </cell>
          <cell r="I208">
            <v>3341.1901815912775</v>
          </cell>
          <cell r="J208">
            <v>1837654.5998752026</v>
          </cell>
        </row>
        <row r="209">
          <cell r="B209">
            <v>2034</v>
          </cell>
          <cell r="C209">
            <v>187324.80385273779</v>
          </cell>
          <cell r="D209">
            <v>1.3112736269691645</v>
          </cell>
          <cell r="E209">
            <v>478.61487384374504</v>
          </cell>
          <cell r="F209">
            <v>4786148.7384374505</v>
          </cell>
          <cell r="H209">
            <v>9.3662401926368908</v>
          </cell>
          <cell r="I209">
            <v>3418.6776703124651</v>
          </cell>
          <cell r="J209">
            <v>1880272.7186718557</v>
          </cell>
        </row>
        <row r="210">
          <cell r="B210">
            <v>2035</v>
          </cell>
          <cell r="C210">
            <v>191669.16255033959</v>
          </cell>
          <cell r="D210">
            <v>1.3416841378523772</v>
          </cell>
          <cell r="E210">
            <v>489.71471031611765</v>
          </cell>
          <cell r="F210">
            <v>4897147.1031611767</v>
          </cell>
          <cell r="H210">
            <v>9.5834581275169786</v>
          </cell>
          <cell r="I210">
            <v>3497.9622165436972</v>
          </cell>
          <cell r="J210">
            <v>1923879.2190990334</v>
          </cell>
        </row>
        <row r="211">
          <cell r="B211" t="str">
            <v xml:space="preserve">     </v>
          </cell>
          <cell r="C211">
            <v>0</v>
          </cell>
          <cell r="D211">
            <v>0</v>
          </cell>
          <cell r="E211">
            <v>0</v>
          </cell>
          <cell r="F211">
            <v>0</v>
          </cell>
          <cell r="H211">
            <v>0</v>
          </cell>
          <cell r="I211">
            <v>0</v>
          </cell>
          <cell r="J211">
            <v>0</v>
          </cell>
        </row>
      </sheetData>
      <sheetData sheetId="26" refreshError="1">
        <row r="8">
          <cell r="B8" t="str">
            <v>MUNICIPIO</v>
          </cell>
          <cell r="C8" t="str">
            <v>CAPACIDAD PRODUCCIÓN ACTUAL [lps]</v>
          </cell>
        </row>
        <row r="9">
          <cell r="B9" t="str">
            <v>Majagual</v>
          </cell>
          <cell r="C9">
            <v>35</v>
          </cell>
        </row>
        <row r="10">
          <cell r="B10" t="str">
            <v>San Benito Abad</v>
          </cell>
          <cell r="C10">
            <v>30</v>
          </cell>
        </row>
        <row r="11">
          <cell r="B11" t="str">
            <v>San Marcos</v>
          </cell>
          <cell r="C11">
            <v>63</v>
          </cell>
        </row>
        <row r="12">
          <cell r="B12" t="str">
            <v>San Onofre</v>
          </cell>
          <cell r="C12">
            <v>28</v>
          </cell>
        </row>
        <row r="13">
          <cell r="B13" t="str">
            <v>San Pedro</v>
          </cell>
          <cell r="C13">
            <v>7.1</v>
          </cell>
        </row>
        <row r="14">
          <cell r="B14" t="str">
            <v>Santiago de Tolú</v>
          </cell>
          <cell r="C14">
            <v>51</v>
          </cell>
        </row>
        <row r="15">
          <cell r="B15" t="str">
            <v>Cerro de San Antonio</v>
          </cell>
          <cell r="C15">
            <v>21</v>
          </cell>
        </row>
        <row r="16">
          <cell r="B16" t="str">
            <v>El Piñón</v>
          </cell>
          <cell r="C16">
            <v>30</v>
          </cell>
        </row>
        <row r="17">
          <cell r="B17" t="str">
            <v>Pedraza</v>
          </cell>
          <cell r="C17">
            <v>10</v>
          </cell>
        </row>
        <row r="18">
          <cell r="B18" t="str">
            <v>Pivijay</v>
          </cell>
          <cell r="C18">
            <v>45</v>
          </cell>
        </row>
        <row r="19">
          <cell r="B19" t="str">
            <v>Salamina</v>
          </cell>
          <cell r="C19">
            <v>16</v>
          </cell>
        </row>
        <row r="23">
          <cell r="B23" t="str">
            <v>MUNICIPIO</v>
          </cell>
          <cell r="C23" t="str">
            <v>ALTURA DINAMICA [ML]</v>
          </cell>
          <cell r="D23" t="str">
            <v>CAUDAL REHABILITABLE (lps)</v>
          </cell>
          <cell r="E23" t="str">
            <v>CAPACIDAD PROMEDIO DE POZOS (lps)</v>
          </cell>
          <cell r="F23" t="str">
            <v>POZO REHABILITABLE</v>
          </cell>
          <cell r="G23" t="str">
            <v>S.B REHABILITABLE</v>
          </cell>
        </row>
        <row r="24">
          <cell r="B24" t="str">
            <v>Majagual</v>
          </cell>
          <cell r="C24">
            <v>148</v>
          </cell>
          <cell r="D24">
            <v>0</v>
          </cell>
          <cell r="E24">
            <v>15</v>
          </cell>
          <cell r="F24" t="str">
            <v>No</v>
          </cell>
          <cell r="G24" t="str">
            <v>No</v>
          </cell>
        </row>
        <row r="25">
          <cell r="B25" t="str">
            <v>San Benito Abad</v>
          </cell>
          <cell r="C25">
            <v>100</v>
          </cell>
          <cell r="D25">
            <v>0</v>
          </cell>
          <cell r="E25">
            <v>25</v>
          </cell>
          <cell r="F25" t="str">
            <v>No</v>
          </cell>
          <cell r="G25" t="str">
            <v>No</v>
          </cell>
        </row>
        <row r="26">
          <cell r="B26" t="str">
            <v>San Marcos</v>
          </cell>
          <cell r="C26">
            <v>85</v>
          </cell>
          <cell r="D26">
            <v>20</v>
          </cell>
          <cell r="E26">
            <v>20</v>
          </cell>
          <cell r="F26" t="str">
            <v>No</v>
          </cell>
          <cell r="G26" t="str">
            <v>si</v>
          </cell>
        </row>
        <row r="27">
          <cell r="B27" t="str">
            <v>San Onofre</v>
          </cell>
          <cell r="C27">
            <v>40</v>
          </cell>
          <cell r="D27">
            <v>28</v>
          </cell>
          <cell r="E27">
            <v>5.6</v>
          </cell>
          <cell r="F27" t="str">
            <v>No</v>
          </cell>
          <cell r="G27" t="str">
            <v>Si</v>
          </cell>
        </row>
        <row r="28">
          <cell r="B28" t="str">
            <v>San Pedro</v>
          </cell>
          <cell r="C28">
            <v>143</v>
          </cell>
          <cell r="D28">
            <v>7.5</v>
          </cell>
          <cell r="E28">
            <v>15</v>
          </cell>
          <cell r="F28" t="str">
            <v>si</v>
          </cell>
          <cell r="G28" t="str">
            <v>si</v>
          </cell>
        </row>
        <row r="29">
          <cell r="B29" t="str">
            <v>Santiago de Tolú</v>
          </cell>
          <cell r="C29">
            <v>79.5</v>
          </cell>
          <cell r="D29">
            <v>0</v>
          </cell>
          <cell r="E29">
            <v>20</v>
          </cell>
          <cell r="F29" t="str">
            <v>No</v>
          </cell>
          <cell r="G29" t="str">
            <v>No</v>
          </cell>
          <cell r="H29" t="str">
            <v>POTENCIA PROMEDIO BOMBAS (Kw)</v>
          </cell>
          <cell r="I29" t="str">
            <v>ESTIMACIÓN CAUDAL REQUERIDO EN 10 AÑOS BOMBAS (lps)</v>
          </cell>
          <cell r="J29" t="str">
            <v>CAUDAL REHABILITABLE</v>
          </cell>
          <cell r="K29" t="str">
            <v>REHABILITAR BOMBA</v>
          </cell>
          <cell r="L29" t="str">
            <v>REHABILITAR BARCAZA</v>
          </cell>
          <cell r="M29" t="str">
            <v>MANTENIMIENTO BARCAZA</v>
          </cell>
        </row>
        <row r="30">
          <cell r="B30" t="str">
            <v>Cerro de San Antonio</v>
          </cell>
          <cell r="C30">
            <v>40</v>
          </cell>
          <cell r="H30">
            <v>85.79</v>
          </cell>
          <cell r="I30">
            <v>10</v>
          </cell>
          <cell r="J30">
            <v>0</v>
          </cell>
          <cell r="K30" t="str">
            <v>NO</v>
          </cell>
          <cell r="L30" t="str">
            <v>NO</v>
          </cell>
          <cell r="M30" t="str">
            <v>SI</v>
          </cell>
        </row>
        <row r="31">
          <cell r="B31" t="str">
            <v>El Piñón</v>
          </cell>
          <cell r="C31">
            <v>10</v>
          </cell>
          <cell r="H31">
            <v>29.8</v>
          </cell>
          <cell r="I31">
            <v>15</v>
          </cell>
          <cell r="J31">
            <v>0</v>
          </cell>
          <cell r="K31" t="str">
            <v>NO</v>
          </cell>
          <cell r="L31" t="str">
            <v>NO</v>
          </cell>
          <cell r="M31" t="str">
            <v>NO</v>
          </cell>
        </row>
        <row r="32">
          <cell r="B32" t="str">
            <v>Pedraza</v>
          </cell>
          <cell r="C32">
            <v>56</v>
          </cell>
          <cell r="H32">
            <v>26.856000000000002</v>
          </cell>
          <cell r="I32">
            <v>10</v>
          </cell>
          <cell r="J32">
            <v>0</v>
          </cell>
          <cell r="K32" t="str">
            <v>NO</v>
          </cell>
          <cell r="L32" t="str">
            <v>NO</v>
          </cell>
          <cell r="M32" t="str">
            <v>SI</v>
          </cell>
        </row>
        <row r="33">
          <cell r="B33" t="str">
            <v>Pivijay</v>
          </cell>
          <cell r="C33">
            <v>20</v>
          </cell>
          <cell r="H33">
            <v>18.649999999999999</v>
          </cell>
          <cell r="I33">
            <v>20</v>
          </cell>
          <cell r="J33">
            <v>0</v>
          </cell>
          <cell r="K33" t="str">
            <v>NO</v>
          </cell>
          <cell r="L33" t="str">
            <v>SI</v>
          </cell>
          <cell r="M33" t="str">
            <v>NO</v>
          </cell>
        </row>
        <row r="34">
          <cell r="B34" t="str">
            <v>Salamina</v>
          </cell>
          <cell r="C34">
            <v>20</v>
          </cell>
          <cell r="H34">
            <v>5.968</v>
          </cell>
          <cell r="I34">
            <v>10</v>
          </cell>
          <cell r="J34">
            <v>0</v>
          </cell>
          <cell r="K34" t="str">
            <v>NO</v>
          </cell>
          <cell r="L34" t="str">
            <v>NO</v>
          </cell>
          <cell r="M34" t="str">
            <v>SI</v>
          </cell>
        </row>
        <row r="90">
          <cell r="B90" t="str">
            <v>MATERIAL DE LA TUBERIA</v>
          </cell>
          <cell r="C90" t="str">
            <v>C</v>
          </cell>
        </row>
        <row r="91">
          <cell r="B91" t="str">
            <v>Acero remachado (Nuevo)</v>
          </cell>
          <cell r="C91">
            <v>110</v>
          </cell>
        </row>
        <row r="92">
          <cell r="B92" t="str">
            <v>Acero remachado (Usado)</v>
          </cell>
          <cell r="C92">
            <v>85</v>
          </cell>
        </row>
        <row r="93">
          <cell r="B93" t="str">
            <v>Acero soldado (Nuevo)</v>
          </cell>
          <cell r="C93">
            <v>130</v>
          </cell>
        </row>
        <row r="94">
          <cell r="B94" t="str">
            <v>Acero soldado (Usado)</v>
          </cell>
          <cell r="C94">
            <v>90</v>
          </cell>
        </row>
        <row r="95">
          <cell r="B95" t="str">
            <v>HFN</v>
          </cell>
          <cell r="C95">
            <v>130</v>
          </cell>
        </row>
        <row r="96">
          <cell r="B96" t="str">
            <v>Hierro fundido (15 - 20 años)</v>
          </cell>
          <cell r="C96">
            <v>100</v>
          </cell>
        </row>
        <row r="97">
          <cell r="B97" t="str">
            <v>Hierro fundido (&gt; 20 años)</v>
          </cell>
          <cell r="C97">
            <v>90</v>
          </cell>
        </row>
        <row r="98">
          <cell r="B98" t="str">
            <v>Concreto (Buena terminación)</v>
          </cell>
          <cell r="C98">
            <v>130</v>
          </cell>
        </row>
        <row r="99">
          <cell r="B99" t="str">
            <v>Concreto (Terminación común)</v>
          </cell>
          <cell r="C99">
            <v>120</v>
          </cell>
        </row>
        <row r="100">
          <cell r="B100" t="str">
            <v>AC</v>
          </cell>
          <cell r="C100">
            <v>140</v>
          </cell>
        </row>
        <row r="101">
          <cell r="B101" t="str">
            <v>PVC</v>
          </cell>
          <cell r="C101">
            <v>150</v>
          </cell>
        </row>
        <row r="122">
          <cell r="B122" t="str">
            <v>MUNICIPIO</v>
          </cell>
          <cell r="C122" t="str">
            <v>Longitud promedio de conducción (ML)</v>
          </cell>
          <cell r="D122" t="str">
            <v>Material Tubería  a instalar</v>
          </cell>
          <cell r="E122" t="str">
            <v xml:space="preserve">Caudal máximo tubería de impulsión (lps) - (Magdalena) </v>
          </cell>
          <cell r="F122" t="str">
            <v>Longitud Tuberia de reposicion (ML) en 2 - 4"</v>
          </cell>
        </row>
        <row r="123">
          <cell r="B123" t="str">
            <v>Majagual</v>
          </cell>
          <cell r="C123">
            <v>540</v>
          </cell>
          <cell r="D123" t="str">
            <v>PVC</v>
          </cell>
        </row>
        <row r="124">
          <cell r="B124" t="str">
            <v>San Benito Abad</v>
          </cell>
          <cell r="C124">
            <v>1000</v>
          </cell>
          <cell r="D124" t="str">
            <v>PVC</v>
          </cell>
          <cell r="F124">
            <v>25</v>
          </cell>
        </row>
        <row r="125">
          <cell r="B125" t="str">
            <v>San Marcos</v>
          </cell>
          <cell r="C125">
            <v>1500</v>
          </cell>
          <cell r="D125" t="str">
            <v>PVC</v>
          </cell>
          <cell r="F125">
            <v>0</v>
          </cell>
        </row>
        <row r="126">
          <cell r="B126" t="str">
            <v>San Onofre</v>
          </cell>
          <cell r="C126">
            <v>798</v>
          </cell>
          <cell r="D126" t="str">
            <v>PVC</v>
          </cell>
        </row>
        <row r="127">
          <cell r="B127" t="str">
            <v>San Pedro</v>
          </cell>
          <cell r="C127">
            <v>170</v>
          </cell>
          <cell r="D127" t="str">
            <v>PVC</v>
          </cell>
          <cell r="F127">
            <v>0</v>
          </cell>
        </row>
        <row r="128">
          <cell r="B128" t="str">
            <v>Santiago de Tolú</v>
          </cell>
          <cell r="C128">
            <v>1671</v>
          </cell>
          <cell r="D128" t="str">
            <v>PVC</v>
          </cell>
          <cell r="F128">
            <v>1884</v>
          </cell>
        </row>
        <row r="129">
          <cell r="B129" t="str">
            <v>Cerro de San Antonio</v>
          </cell>
          <cell r="C129">
            <v>800</v>
          </cell>
          <cell r="D129" t="str">
            <v>PVC</v>
          </cell>
          <cell r="E129">
            <v>100</v>
          </cell>
        </row>
        <row r="130">
          <cell r="B130" t="str">
            <v>El Piñón</v>
          </cell>
          <cell r="C130">
            <v>500</v>
          </cell>
          <cell r="D130" t="str">
            <v>PVC</v>
          </cell>
        </row>
        <row r="131">
          <cell r="B131" t="str">
            <v>Pedraza</v>
          </cell>
          <cell r="C131">
            <v>900</v>
          </cell>
          <cell r="D131" t="str">
            <v>PVC</v>
          </cell>
        </row>
        <row r="132">
          <cell r="B132" t="str">
            <v>Pivijay</v>
          </cell>
          <cell r="C132">
            <v>450</v>
          </cell>
          <cell r="D132" t="str">
            <v>PVC</v>
          </cell>
          <cell r="E132">
            <v>90</v>
          </cell>
        </row>
        <row r="133">
          <cell r="B133" t="str">
            <v>Salamina</v>
          </cell>
          <cell r="C133">
            <v>1539</v>
          </cell>
          <cell r="D133" t="str">
            <v>PVC</v>
          </cell>
          <cell r="E133">
            <v>52</v>
          </cell>
        </row>
        <row r="216">
          <cell r="B216" t="str">
            <v>NIVEL DE COMPLEJIDAD</v>
          </cell>
          <cell r="C216" t="str">
            <v>FLOCULADOR</v>
          </cell>
          <cell r="D216" t="str">
            <v>SEDIMENTADOR</v>
          </cell>
          <cell r="E216" t="str">
            <v>FILTRACIÓN</v>
          </cell>
          <cell r="F216" t="str">
            <v>DESINFECCIÓN</v>
          </cell>
        </row>
        <row r="217">
          <cell r="B217" t="str">
            <v>BAJO</v>
          </cell>
          <cell r="C217">
            <v>2</v>
          </cell>
          <cell r="D217">
            <v>2</v>
          </cell>
          <cell r="E217">
            <v>3</v>
          </cell>
          <cell r="F217">
            <v>1</v>
          </cell>
        </row>
        <row r="218">
          <cell r="B218" t="str">
            <v>MEDIO</v>
          </cell>
          <cell r="C218">
            <v>2</v>
          </cell>
          <cell r="D218">
            <v>2</v>
          </cell>
          <cell r="E218">
            <v>3</v>
          </cell>
          <cell r="F218">
            <v>1</v>
          </cell>
        </row>
        <row r="219">
          <cell r="B219" t="str">
            <v>MEDIO ALTO</v>
          </cell>
          <cell r="C219">
            <v>4</v>
          </cell>
          <cell r="D219">
            <v>3</v>
          </cell>
          <cell r="E219">
            <v>4</v>
          </cell>
          <cell r="F219">
            <v>1</v>
          </cell>
        </row>
        <row r="220">
          <cell r="B220" t="str">
            <v>ALTO</v>
          </cell>
          <cell r="C220">
            <v>4</v>
          </cell>
          <cell r="D220">
            <v>3</v>
          </cell>
          <cell r="E220">
            <v>4</v>
          </cell>
          <cell r="F220">
            <v>1</v>
          </cell>
        </row>
        <row r="245">
          <cell r="B245" t="str">
            <v>LOCALIDAD</v>
          </cell>
          <cell r="C245" t="str">
            <v>CATASTRO DE USARIOS Y REDES</v>
          </cell>
          <cell r="D245" t="str">
            <v>ESTUDIO DE CAPACIDAD HIDRÁULICA</v>
          </cell>
          <cell r="E245" t="str">
            <v xml:space="preserve">PLAN DE OPERACIÓN Y DEFINICIÓN DE OBRAS NECESARIAS </v>
          </cell>
        </row>
        <row r="246">
          <cell r="B246" t="str">
            <v>Majagual</v>
          </cell>
          <cell r="C246" t="str">
            <v>No</v>
          </cell>
          <cell r="D246" t="str">
            <v>No</v>
          </cell>
          <cell r="E246" t="str">
            <v>No</v>
          </cell>
        </row>
        <row r="247">
          <cell r="B247" t="str">
            <v>San Benito Abad</v>
          </cell>
          <cell r="C247" t="str">
            <v>No</v>
          </cell>
          <cell r="D247" t="str">
            <v>No</v>
          </cell>
          <cell r="E247" t="str">
            <v>No</v>
          </cell>
        </row>
        <row r="248">
          <cell r="B248" t="str">
            <v>San Marcos</v>
          </cell>
          <cell r="C248" t="str">
            <v>No</v>
          </cell>
          <cell r="D248" t="str">
            <v>No</v>
          </cell>
          <cell r="E248" t="str">
            <v>No</v>
          </cell>
        </row>
        <row r="249">
          <cell r="B249" t="str">
            <v>San Onofre</v>
          </cell>
          <cell r="C249" t="str">
            <v>No</v>
          </cell>
          <cell r="D249" t="str">
            <v>No</v>
          </cell>
          <cell r="E249" t="str">
            <v>No</v>
          </cell>
        </row>
        <row r="250">
          <cell r="B250" t="str">
            <v>San Pedro</v>
          </cell>
          <cell r="C250" t="str">
            <v>No</v>
          </cell>
          <cell r="D250" t="str">
            <v>No</v>
          </cell>
          <cell r="E250" t="str">
            <v>No</v>
          </cell>
        </row>
        <row r="251">
          <cell r="B251" t="str">
            <v>Santiago de Tolú</v>
          </cell>
          <cell r="C251" t="str">
            <v>No</v>
          </cell>
          <cell r="D251" t="str">
            <v>No</v>
          </cell>
          <cell r="E251" t="str">
            <v>No</v>
          </cell>
        </row>
        <row r="252">
          <cell r="B252" t="str">
            <v>Cerro de San Antonio</v>
          </cell>
          <cell r="C252" t="str">
            <v>No</v>
          </cell>
          <cell r="D252" t="str">
            <v>No</v>
          </cell>
          <cell r="E252" t="str">
            <v>No</v>
          </cell>
        </row>
        <row r="253">
          <cell r="B253" t="str">
            <v>El Piñón</v>
          </cell>
          <cell r="C253" t="str">
            <v>No</v>
          </cell>
          <cell r="D253" t="str">
            <v>No</v>
          </cell>
          <cell r="E253" t="str">
            <v>No</v>
          </cell>
        </row>
        <row r="254">
          <cell r="B254" t="str">
            <v>Pedraza</v>
          </cell>
          <cell r="C254" t="str">
            <v>No</v>
          </cell>
          <cell r="D254" t="str">
            <v>No</v>
          </cell>
          <cell r="E254" t="str">
            <v>No</v>
          </cell>
        </row>
        <row r="255">
          <cell r="B255" t="str">
            <v>Pivijay</v>
          </cell>
          <cell r="C255" t="str">
            <v>No</v>
          </cell>
          <cell r="D255" t="str">
            <v>No</v>
          </cell>
          <cell r="E255" t="str">
            <v>No</v>
          </cell>
        </row>
        <row r="256">
          <cell r="B256" t="str">
            <v>Salamina</v>
          </cell>
          <cell r="C256" t="str">
            <v>No</v>
          </cell>
          <cell r="D256" t="str">
            <v>No</v>
          </cell>
          <cell r="E256" t="str">
            <v>No</v>
          </cell>
        </row>
        <row r="260">
          <cell r="D260" t="str">
            <v>DIAMETRO 2 - 4"</v>
          </cell>
          <cell r="G260" t="str">
            <v>DIAMETRO 6 - 8 "</v>
          </cell>
          <cell r="J260" t="str">
            <v>DIAMETRO 10 - 12"</v>
          </cell>
        </row>
        <row r="261">
          <cell r="B261" t="str">
            <v>LOCALIDAD</v>
          </cell>
          <cell r="C261" t="str">
            <v xml:space="preserve">MATERIAL </v>
          </cell>
          <cell r="D261" t="str">
            <v>LONGITUD  (kML)</v>
          </cell>
          <cell r="E261" t="str">
            <v>AÑO DE INSTALACIÓN</v>
          </cell>
          <cell r="F261" t="str">
            <v xml:space="preserve">MATERIAL </v>
          </cell>
          <cell r="G261" t="str">
            <v>LONGITUD  (kML)</v>
          </cell>
          <cell r="H261" t="str">
            <v>AÑO DE INSTALACIÓN</v>
          </cell>
          <cell r="I261" t="str">
            <v xml:space="preserve">MATERIAL </v>
          </cell>
          <cell r="J261" t="str">
            <v xml:space="preserve">LONGITUD </v>
          </cell>
          <cell r="K261" t="str">
            <v>AÑO DE INSTALACIÓN</v>
          </cell>
        </row>
        <row r="262">
          <cell r="B262" t="str">
            <v>Majagual</v>
          </cell>
          <cell r="C262" t="str">
            <v>AC</v>
          </cell>
          <cell r="D262">
            <v>7.5090000000000003</v>
          </cell>
          <cell r="E262">
            <v>1969</v>
          </cell>
          <cell r="F262" t="str">
            <v>PVC</v>
          </cell>
          <cell r="G262">
            <v>4.7939999999999996</v>
          </cell>
          <cell r="H262">
            <v>1993</v>
          </cell>
          <cell r="J262">
            <v>0</v>
          </cell>
          <cell r="K262">
            <v>2000</v>
          </cell>
        </row>
        <row r="263">
          <cell r="B263" t="str">
            <v>San Benito Abad</v>
          </cell>
          <cell r="C263" t="str">
            <v>AC</v>
          </cell>
          <cell r="D263">
            <v>5</v>
          </cell>
          <cell r="E263">
            <v>1976</v>
          </cell>
          <cell r="F263" t="str">
            <v>AC</v>
          </cell>
          <cell r="G263">
            <v>7</v>
          </cell>
          <cell r="H263">
            <v>1976</v>
          </cell>
          <cell r="I263" t="str">
            <v>AC</v>
          </cell>
          <cell r="J263">
            <v>2</v>
          </cell>
          <cell r="K263">
            <v>1976</v>
          </cell>
        </row>
        <row r="264">
          <cell r="B264" t="str">
            <v>San Marcos</v>
          </cell>
          <cell r="C264" t="str">
            <v>AC</v>
          </cell>
          <cell r="D264">
            <v>10.7</v>
          </cell>
          <cell r="E264">
            <v>1980</v>
          </cell>
          <cell r="F264" t="str">
            <v>AC</v>
          </cell>
          <cell r="G264">
            <v>2.29</v>
          </cell>
          <cell r="H264">
            <v>1975</v>
          </cell>
          <cell r="J264">
            <v>0</v>
          </cell>
          <cell r="K264">
            <v>2000</v>
          </cell>
        </row>
        <row r="265">
          <cell r="B265" t="str">
            <v>San Onofre</v>
          </cell>
          <cell r="C265" t="str">
            <v>PVC</v>
          </cell>
          <cell r="D265">
            <v>35.799999999999997</v>
          </cell>
          <cell r="E265">
            <v>1995</v>
          </cell>
          <cell r="F265" t="str">
            <v>PVC</v>
          </cell>
          <cell r="G265">
            <v>0</v>
          </cell>
          <cell r="H265">
            <v>2000</v>
          </cell>
          <cell r="I265" t="str">
            <v>PVC</v>
          </cell>
          <cell r="J265">
            <v>0</v>
          </cell>
          <cell r="K265">
            <v>2000</v>
          </cell>
        </row>
        <row r="266">
          <cell r="B266" t="str">
            <v>San Pedro</v>
          </cell>
          <cell r="C266" t="str">
            <v>AC</v>
          </cell>
          <cell r="D266">
            <v>12.987800000000002</v>
          </cell>
          <cell r="E266">
            <v>1980</v>
          </cell>
          <cell r="F266" t="str">
            <v>AC</v>
          </cell>
          <cell r="G266">
            <v>1.89</v>
          </cell>
          <cell r="H266">
            <v>1980</v>
          </cell>
          <cell r="J266">
            <v>0</v>
          </cell>
          <cell r="K266">
            <v>2000</v>
          </cell>
        </row>
        <row r="267">
          <cell r="B267" t="str">
            <v>Santiago de Tolú</v>
          </cell>
          <cell r="C267" t="str">
            <v>AC</v>
          </cell>
          <cell r="D267">
            <v>19.2</v>
          </cell>
          <cell r="E267">
            <v>1954</v>
          </cell>
          <cell r="F267" t="str">
            <v>AC</v>
          </cell>
          <cell r="G267">
            <v>0.38</v>
          </cell>
          <cell r="H267">
            <v>1954</v>
          </cell>
          <cell r="I267" t="str">
            <v>PVC</v>
          </cell>
          <cell r="J267">
            <v>0</v>
          </cell>
          <cell r="K267">
            <v>2000</v>
          </cell>
        </row>
        <row r="268">
          <cell r="B268" t="str">
            <v>Cerro de San Antonio</v>
          </cell>
        </row>
        <row r="269">
          <cell r="B269" t="str">
            <v>El Piñón</v>
          </cell>
          <cell r="C269" t="str">
            <v>AC</v>
          </cell>
          <cell r="D269">
            <v>7.74</v>
          </cell>
          <cell r="E269">
            <v>1970</v>
          </cell>
          <cell r="F269" t="str">
            <v>AC</v>
          </cell>
          <cell r="G269">
            <v>1.02</v>
          </cell>
          <cell r="H269">
            <v>1970</v>
          </cell>
          <cell r="I269" t="str">
            <v>PVC</v>
          </cell>
          <cell r="J269">
            <v>0</v>
          </cell>
          <cell r="K269">
            <v>2000</v>
          </cell>
        </row>
        <row r="270">
          <cell r="B270" t="str">
            <v>Pedraza</v>
          </cell>
          <cell r="C270" t="str">
            <v>PVC</v>
          </cell>
          <cell r="D270">
            <v>6.6280000000000001</v>
          </cell>
          <cell r="E270">
            <v>1996</v>
          </cell>
          <cell r="F270" t="str">
            <v>PVC</v>
          </cell>
          <cell r="G270">
            <v>1.6950000000000001</v>
          </cell>
          <cell r="H270">
            <v>1996</v>
          </cell>
          <cell r="I270" t="str">
            <v>PVC</v>
          </cell>
          <cell r="J270">
            <v>0</v>
          </cell>
          <cell r="K270">
            <v>2000</v>
          </cell>
        </row>
        <row r="271">
          <cell r="B271" t="str">
            <v>Pivijay</v>
          </cell>
          <cell r="C271" t="str">
            <v>AC</v>
          </cell>
          <cell r="D271">
            <v>9.6</v>
          </cell>
          <cell r="E271">
            <v>1981</v>
          </cell>
          <cell r="F271" t="str">
            <v>AC</v>
          </cell>
          <cell r="G271">
            <v>2.4</v>
          </cell>
          <cell r="H271">
            <v>1981</v>
          </cell>
        </row>
        <row r="272">
          <cell r="B272" t="str">
            <v>Salamina</v>
          </cell>
          <cell r="C272" t="str">
            <v>AC</v>
          </cell>
          <cell r="D272">
            <v>3.94</v>
          </cell>
          <cell r="E272">
            <v>1975</v>
          </cell>
          <cell r="F272" t="str">
            <v>AC</v>
          </cell>
          <cell r="G272">
            <v>0.74</v>
          </cell>
          <cell r="H272">
            <v>1975</v>
          </cell>
          <cell r="I272" t="str">
            <v>PVC</v>
          </cell>
          <cell r="J272">
            <v>0</v>
          </cell>
          <cell r="K272">
            <v>2000</v>
          </cell>
        </row>
        <row r="276">
          <cell r="B276" t="str">
            <v>LOCALIDAD</v>
          </cell>
          <cell r="C276" t="str">
            <v>LONGITUD DE RED POR USUARIO (ML/USUARIO)</v>
          </cell>
        </row>
        <row r="277">
          <cell r="B277" t="str">
            <v>Majagual</v>
          </cell>
          <cell r="C277">
            <v>11</v>
          </cell>
        </row>
        <row r="278">
          <cell r="B278" t="str">
            <v>San Benito Abad</v>
          </cell>
          <cell r="C278">
            <v>11.6</v>
          </cell>
        </row>
        <row r="279">
          <cell r="B279" t="str">
            <v>San Marcos</v>
          </cell>
          <cell r="C279">
            <v>15</v>
          </cell>
        </row>
        <row r="280">
          <cell r="B280" t="str">
            <v>San Onofre</v>
          </cell>
          <cell r="C280">
            <v>13.5</v>
          </cell>
        </row>
        <row r="281">
          <cell r="B281" t="str">
            <v>San Pedro</v>
          </cell>
          <cell r="C281">
            <v>10.7</v>
          </cell>
        </row>
        <row r="282">
          <cell r="B282" t="str">
            <v>Santiago de Tolú</v>
          </cell>
          <cell r="C282">
            <v>8.5</v>
          </cell>
        </row>
        <row r="283">
          <cell r="B283" t="str">
            <v>Cerro de San Antonio</v>
          </cell>
          <cell r="C283">
            <v>9.31</v>
          </cell>
        </row>
        <row r="284">
          <cell r="B284" t="str">
            <v>El Piñón</v>
          </cell>
          <cell r="C284">
            <v>15</v>
          </cell>
        </row>
        <row r="285">
          <cell r="B285" t="str">
            <v>Pedraza</v>
          </cell>
          <cell r="C285">
            <v>16</v>
          </cell>
        </row>
        <row r="286">
          <cell r="B286" t="str">
            <v>Pivijay</v>
          </cell>
          <cell r="C286">
            <v>16.5</v>
          </cell>
        </row>
        <row r="287">
          <cell r="B287" t="str">
            <v>Salamina</v>
          </cell>
          <cell r="C287">
            <v>25</v>
          </cell>
        </row>
        <row r="313">
          <cell r="B313" t="str">
            <v>LOCALIDAD</v>
          </cell>
          <cell r="C313" t="str">
            <v>CAPACIDAD DE LA PLANTA DE TRTAMIENTO DE AR M3</v>
          </cell>
          <cell r="D313" t="str">
            <v>VOLUMEN LAGUNA 1 (m3)</v>
          </cell>
          <cell r="E313" t="str">
            <v>VOLUMEN LAGUNA 2 (m3)</v>
          </cell>
          <cell r="F313" t="str">
            <v>VOLUMEN LAGUNA 3 (m3)</v>
          </cell>
          <cell r="G313" t="str">
            <v>VOLUMEN LAGUNA 4 (m3)</v>
          </cell>
          <cell r="H313" t="str">
            <v>VOLUMEN TOTAL  (m3)</v>
          </cell>
          <cell r="I313" t="str">
            <v xml:space="preserve">OBRAS A REALIZAR A LA INFRAESTRUCTURA ACTUAL </v>
          </cell>
        </row>
        <row r="314">
          <cell r="B314" t="str">
            <v>Majagual</v>
          </cell>
          <cell r="C314">
            <v>33750</v>
          </cell>
          <cell r="D314">
            <v>33750</v>
          </cell>
          <cell r="E314">
            <v>0</v>
          </cell>
          <cell r="F314">
            <v>0</v>
          </cell>
          <cell r="G314">
            <v>0</v>
          </cell>
          <cell r="H314">
            <v>33750</v>
          </cell>
          <cell r="I314" t="str">
            <v>REHABILITACIÓN</v>
          </cell>
        </row>
        <row r="315">
          <cell r="B315" t="str">
            <v>San Benito Abad</v>
          </cell>
          <cell r="C315">
            <v>0</v>
          </cell>
          <cell r="D315">
            <v>0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</row>
        <row r="316">
          <cell r="B316" t="str">
            <v>San Marcos</v>
          </cell>
          <cell r="C316">
            <v>86400</v>
          </cell>
          <cell r="D316">
            <v>57600</v>
          </cell>
          <cell r="E316">
            <v>28800</v>
          </cell>
          <cell r="F316">
            <v>0</v>
          </cell>
          <cell r="G316">
            <v>0</v>
          </cell>
          <cell r="H316">
            <v>86400</v>
          </cell>
          <cell r="I316" t="str">
            <v>OPERACIÓN</v>
          </cell>
        </row>
        <row r="317">
          <cell r="B317" t="str">
            <v>San Onofre</v>
          </cell>
          <cell r="C317">
            <v>0</v>
          </cell>
          <cell r="D317">
            <v>0</v>
          </cell>
          <cell r="E317">
            <v>0</v>
          </cell>
          <cell r="F317">
            <v>0</v>
          </cell>
          <cell r="G317">
            <v>0</v>
          </cell>
          <cell r="H317">
            <v>0</v>
          </cell>
          <cell r="I317" t="str">
            <v>REPOSICIÓN</v>
          </cell>
        </row>
        <row r="318">
          <cell r="B318" t="str">
            <v>San Pedro</v>
          </cell>
          <cell r="C318">
            <v>2800</v>
          </cell>
          <cell r="D318">
            <v>2800</v>
          </cell>
          <cell r="E318">
            <v>0</v>
          </cell>
          <cell r="F318">
            <v>0</v>
          </cell>
          <cell r="G318">
            <v>0</v>
          </cell>
          <cell r="H318">
            <v>2800</v>
          </cell>
          <cell r="I318" t="str">
            <v>REPOSICIÓN</v>
          </cell>
        </row>
        <row r="319">
          <cell r="B319" t="str">
            <v>Santiago de Tolú</v>
          </cell>
          <cell r="C319">
            <v>126000</v>
          </cell>
          <cell r="D319">
            <v>43200</v>
          </cell>
          <cell r="E319">
            <v>43200</v>
          </cell>
          <cell r="F319">
            <v>19800</v>
          </cell>
          <cell r="G319">
            <v>19800</v>
          </cell>
          <cell r="H319">
            <v>126000</v>
          </cell>
          <cell r="I319" t="str">
            <v>OPERACIÓN</v>
          </cell>
        </row>
        <row r="320">
          <cell r="B320" t="str">
            <v>Cerro de San Antonio</v>
          </cell>
          <cell r="C320">
            <v>0</v>
          </cell>
          <cell r="D320">
            <v>0</v>
          </cell>
          <cell r="E320">
            <v>0</v>
          </cell>
          <cell r="F320">
            <v>0</v>
          </cell>
          <cell r="G320">
            <v>0</v>
          </cell>
          <cell r="H320">
            <v>0</v>
          </cell>
          <cell r="I320" t="str">
            <v>REPOSICIÓN</v>
          </cell>
        </row>
        <row r="321">
          <cell r="B321" t="str">
            <v>El Piñón</v>
          </cell>
          <cell r="C321">
            <v>27000</v>
          </cell>
          <cell r="D321">
            <v>9000</v>
          </cell>
          <cell r="E321">
            <v>9000</v>
          </cell>
          <cell r="F321">
            <v>9000</v>
          </cell>
          <cell r="H321">
            <v>27000</v>
          </cell>
          <cell r="I321" t="str">
            <v>OPERACIÓN</v>
          </cell>
        </row>
        <row r="322">
          <cell r="B322" t="str">
            <v>Pedraza</v>
          </cell>
          <cell r="C322">
            <v>6604</v>
          </cell>
          <cell r="D322">
            <v>1207</v>
          </cell>
          <cell r="E322">
            <v>3774</v>
          </cell>
          <cell r="F322">
            <v>1623</v>
          </cell>
          <cell r="G322">
            <v>0</v>
          </cell>
          <cell r="H322">
            <v>6604</v>
          </cell>
          <cell r="I322" t="str">
            <v>REHABILITACIÓN</v>
          </cell>
        </row>
        <row r="323">
          <cell r="B323" t="str">
            <v>Pivijay</v>
          </cell>
          <cell r="C323">
            <v>8250</v>
          </cell>
          <cell r="D323">
            <v>0</v>
          </cell>
          <cell r="E323">
            <v>0</v>
          </cell>
          <cell r="F323">
            <v>0</v>
          </cell>
          <cell r="G323">
            <v>0</v>
          </cell>
          <cell r="H323">
            <v>0</v>
          </cell>
          <cell r="I323" t="str">
            <v>REPOSICIÓN</v>
          </cell>
        </row>
        <row r="324">
          <cell r="B324" t="str">
            <v>Salamina</v>
          </cell>
          <cell r="C324">
            <v>10395</v>
          </cell>
          <cell r="D324">
            <v>10395</v>
          </cell>
          <cell r="E324">
            <v>0</v>
          </cell>
          <cell r="F324">
            <v>0</v>
          </cell>
          <cell r="G324">
            <v>0</v>
          </cell>
          <cell r="H324">
            <v>10395</v>
          </cell>
          <cell r="I324" t="str">
            <v>OPERACIÓN</v>
          </cell>
        </row>
        <row r="330">
          <cell r="B330" t="str">
            <v>LOCALIDAD</v>
          </cell>
          <cell r="C330" t="str">
            <v>LONGITUD DE RED CONSTRUIDA (km)</v>
          </cell>
          <cell r="D330" t="str">
            <v>PORCENTAJE DE RED UTILIZADA (%)</v>
          </cell>
          <cell r="E330" t="str">
            <v>PORCENTAJE DE RED NO UTILIZADA (%)</v>
          </cell>
          <cell r="F330" t="str">
            <v>PORCENTAJE DE RED A SUSTITUIR (REHABILITACIÓN 2)</v>
          </cell>
        </row>
        <row r="331">
          <cell r="B331" t="str">
            <v>Majagual</v>
          </cell>
          <cell r="C331">
            <v>6.45</v>
          </cell>
          <cell r="D331">
            <v>0</v>
          </cell>
          <cell r="E331">
            <v>1</v>
          </cell>
          <cell r="F331">
            <v>0</v>
          </cell>
        </row>
        <row r="332">
          <cell r="B332" t="str">
            <v>San Benito Abad</v>
          </cell>
          <cell r="C332">
            <v>0.85</v>
          </cell>
          <cell r="D332">
            <v>0</v>
          </cell>
          <cell r="E332">
            <v>1</v>
          </cell>
          <cell r="F332">
            <v>0</v>
          </cell>
        </row>
        <row r="333">
          <cell r="B333" t="str">
            <v>San Marcos</v>
          </cell>
          <cell r="C333">
            <v>19.98</v>
          </cell>
          <cell r="D333">
            <v>0</v>
          </cell>
          <cell r="E333">
            <v>1</v>
          </cell>
          <cell r="F333">
            <v>0</v>
          </cell>
        </row>
        <row r="334">
          <cell r="B334" t="str">
            <v>San Onofre</v>
          </cell>
          <cell r="C334">
            <v>10.9</v>
          </cell>
          <cell r="D334">
            <v>0</v>
          </cell>
          <cell r="E334">
            <v>1</v>
          </cell>
          <cell r="F334">
            <v>0</v>
          </cell>
        </row>
        <row r="335">
          <cell r="B335" t="str">
            <v>San Pedro</v>
          </cell>
          <cell r="C335">
            <v>17.5</v>
          </cell>
          <cell r="D335">
            <v>0.96599999999999997</v>
          </cell>
          <cell r="E335">
            <v>3.400000000000003E-2</v>
          </cell>
          <cell r="F335">
            <v>1</v>
          </cell>
        </row>
        <row r="336">
          <cell r="B336" t="str">
            <v>Santiago de Tolú</v>
          </cell>
          <cell r="C336">
            <v>30</v>
          </cell>
          <cell r="D336">
            <v>0.83</v>
          </cell>
          <cell r="E336">
            <v>0.17000000000000004</v>
          </cell>
          <cell r="F336">
            <v>0</v>
          </cell>
        </row>
        <row r="337">
          <cell r="B337" t="str">
            <v>Cerro de San Antonio</v>
          </cell>
          <cell r="C337">
            <v>0</v>
          </cell>
          <cell r="D337">
            <v>0</v>
          </cell>
          <cell r="E337">
            <v>0</v>
          </cell>
          <cell r="F337">
            <v>0</v>
          </cell>
        </row>
        <row r="338">
          <cell r="B338" t="str">
            <v>El Piñón</v>
          </cell>
          <cell r="C338">
            <v>16.312000000000001</v>
          </cell>
          <cell r="D338">
            <v>0.1</v>
          </cell>
          <cell r="E338">
            <v>0.9</v>
          </cell>
          <cell r="F338">
            <v>0</v>
          </cell>
        </row>
        <row r="339">
          <cell r="B339" t="str">
            <v>Pedraza</v>
          </cell>
          <cell r="C339">
            <v>8.34</v>
          </cell>
          <cell r="D339">
            <v>0.27</v>
          </cell>
          <cell r="E339">
            <v>0.73</v>
          </cell>
          <cell r="F339">
            <v>0.16</v>
          </cell>
        </row>
        <row r="340">
          <cell r="B340" t="str">
            <v>Pivijay</v>
          </cell>
          <cell r="C340">
            <v>10</v>
          </cell>
          <cell r="D340">
            <v>1</v>
          </cell>
          <cell r="E340">
            <v>0</v>
          </cell>
          <cell r="F340">
            <v>0</v>
          </cell>
        </row>
        <row r="341">
          <cell r="B341" t="str">
            <v>Salamina</v>
          </cell>
          <cell r="C341">
            <v>4.5</v>
          </cell>
          <cell r="D341">
            <v>0</v>
          </cell>
          <cell r="E341">
            <v>1</v>
          </cell>
          <cell r="F341">
            <v>0</v>
          </cell>
        </row>
        <row r="352">
          <cell r="D352" t="str">
            <v>TIPO DE REHABILITACIONES</v>
          </cell>
        </row>
        <row r="353">
          <cell r="B353" t="str">
            <v>LOCALIDAD</v>
          </cell>
          <cell r="C353">
            <v>1</v>
          </cell>
          <cell r="D353">
            <v>2</v>
          </cell>
          <cell r="E353">
            <v>3</v>
          </cell>
          <cell r="F353">
            <v>4</v>
          </cell>
        </row>
        <row r="354">
          <cell r="B354" t="str">
            <v>Majagual</v>
          </cell>
          <cell r="C354" t="str">
            <v>NO</v>
          </cell>
          <cell r="D354" t="str">
            <v>NO</v>
          </cell>
          <cell r="E354" t="str">
            <v>SI</v>
          </cell>
          <cell r="F354" t="str">
            <v>SI</v>
          </cell>
        </row>
        <row r="355">
          <cell r="B355" t="str">
            <v>San Benito Abad</v>
          </cell>
          <cell r="C355" t="str">
            <v>NO</v>
          </cell>
          <cell r="D355" t="str">
            <v>NO</v>
          </cell>
          <cell r="E355" t="str">
            <v>SI</v>
          </cell>
          <cell r="F355" t="str">
            <v>NO</v>
          </cell>
        </row>
        <row r="356">
          <cell r="B356" t="str">
            <v>San Marcos</v>
          </cell>
          <cell r="C356" t="str">
            <v>NO</v>
          </cell>
          <cell r="D356" t="str">
            <v>NO</v>
          </cell>
          <cell r="E356" t="str">
            <v>SI</v>
          </cell>
          <cell r="F356" t="str">
            <v>NO</v>
          </cell>
        </row>
        <row r="357">
          <cell r="B357" t="str">
            <v>San Onofre</v>
          </cell>
          <cell r="C357" t="str">
            <v>NO</v>
          </cell>
          <cell r="D357" t="str">
            <v>NO</v>
          </cell>
          <cell r="E357" t="str">
            <v>SI</v>
          </cell>
          <cell r="F357" t="str">
            <v>NO</v>
          </cell>
        </row>
        <row r="358">
          <cell r="B358" t="str">
            <v>San Pedro</v>
          </cell>
          <cell r="C358" t="str">
            <v>SI</v>
          </cell>
          <cell r="D358" t="str">
            <v>SI</v>
          </cell>
          <cell r="E358" t="str">
            <v>NO</v>
          </cell>
          <cell r="F358" t="str">
            <v>NO</v>
          </cell>
        </row>
        <row r="359">
          <cell r="B359" t="str">
            <v>Santiago de Tolú</v>
          </cell>
          <cell r="C359" t="str">
            <v>SI</v>
          </cell>
          <cell r="D359" t="str">
            <v>NO</v>
          </cell>
          <cell r="E359" t="str">
            <v>NO</v>
          </cell>
          <cell r="F359" t="str">
            <v>NO</v>
          </cell>
        </row>
        <row r="360">
          <cell r="B360" t="str">
            <v>Cerro de San Antonio</v>
          </cell>
          <cell r="C360" t="str">
            <v>NO</v>
          </cell>
          <cell r="D360" t="str">
            <v>NO</v>
          </cell>
          <cell r="E360" t="str">
            <v>NO</v>
          </cell>
          <cell r="F360" t="str">
            <v>NO</v>
          </cell>
        </row>
        <row r="361">
          <cell r="B361" t="str">
            <v>El Piñón</v>
          </cell>
          <cell r="C361" t="str">
            <v>NO</v>
          </cell>
          <cell r="D361" t="str">
            <v>NO</v>
          </cell>
          <cell r="E361" t="str">
            <v>NO</v>
          </cell>
          <cell r="F361" t="str">
            <v>SI</v>
          </cell>
        </row>
        <row r="362">
          <cell r="B362" t="str">
            <v>Pedraza</v>
          </cell>
          <cell r="C362" t="str">
            <v>NO</v>
          </cell>
          <cell r="D362" t="str">
            <v>SI</v>
          </cell>
          <cell r="E362" t="str">
            <v>NO</v>
          </cell>
          <cell r="F362" t="str">
            <v>NO</v>
          </cell>
        </row>
        <row r="363">
          <cell r="B363" t="str">
            <v>Pivijay</v>
          </cell>
          <cell r="C363" t="str">
            <v>NO</v>
          </cell>
          <cell r="D363" t="str">
            <v>NO</v>
          </cell>
          <cell r="E363" t="str">
            <v>NO</v>
          </cell>
          <cell r="F363" t="str">
            <v>NO</v>
          </cell>
        </row>
        <row r="364">
          <cell r="B364" t="str">
            <v>Salamina</v>
          </cell>
          <cell r="C364" t="str">
            <v>NO</v>
          </cell>
          <cell r="D364" t="str">
            <v>NO</v>
          </cell>
          <cell r="E364" t="str">
            <v>NO</v>
          </cell>
          <cell r="F364" t="str">
            <v>SI</v>
          </cell>
        </row>
        <row r="393">
          <cell r="B393" t="str">
            <v>LOCALIDAD</v>
          </cell>
          <cell r="C393" t="str">
            <v>TEMPERATURA PROMEDIO (°C)</v>
          </cell>
        </row>
        <row r="394">
          <cell r="B394" t="str">
            <v>Majagual</v>
          </cell>
          <cell r="C394">
            <v>28.7</v>
          </cell>
        </row>
        <row r="395">
          <cell r="B395" t="str">
            <v>San Benito Abad</v>
          </cell>
          <cell r="C395">
            <v>28</v>
          </cell>
        </row>
        <row r="396">
          <cell r="B396" t="str">
            <v>San Marcos</v>
          </cell>
          <cell r="C396">
            <v>28</v>
          </cell>
        </row>
        <row r="397">
          <cell r="B397" t="str">
            <v>San Onofre</v>
          </cell>
          <cell r="C397">
            <v>28</v>
          </cell>
        </row>
        <row r="398">
          <cell r="B398" t="str">
            <v>San Pedro</v>
          </cell>
          <cell r="C398">
            <v>27.2</v>
          </cell>
        </row>
        <row r="399">
          <cell r="B399" t="str">
            <v>Santiago de Tolú</v>
          </cell>
          <cell r="C399">
            <v>28</v>
          </cell>
        </row>
        <row r="400">
          <cell r="B400" t="str">
            <v>Cerro de San Antonio</v>
          </cell>
          <cell r="C400">
            <v>28</v>
          </cell>
        </row>
        <row r="401">
          <cell r="B401" t="str">
            <v>El Piñón</v>
          </cell>
          <cell r="C401">
            <v>28</v>
          </cell>
        </row>
        <row r="402">
          <cell r="B402" t="str">
            <v>Pedraza</v>
          </cell>
          <cell r="C402">
            <v>28</v>
          </cell>
        </row>
        <row r="403">
          <cell r="B403" t="str">
            <v>Pivijay</v>
          </cell>
          <cell r="C403">
            <v>28</v>
          </cell>
        </row>
        <row r="404">
          <cell r="B404" t="str">
            <v>Salamina</v>
          </cell>
          <cell r="C404">
            <v>28</v>
          </cell>
        </row>
        <row r="415">
          <cell r="B415" t="str">
            <v>LOCALIDAD</v>
          </cell>
          <cell r="C415" t="str">
            <v>AREA CON PROBLEMAS DE DRENAJE (Ha)</v>
          </cell>
          <cell r="D415" t="str">
            <v>AREA CON PROBLEMAS DE DRENAJE (m2)</v>
          </cell>
          <cell r="E415" t="str">
            <v>LONGITUD TUBERÍA DE IMPULSIÓN (m)</v>
          </cell>
          <cell r="F415" t="str">
            <v>DIFERENCIA DE NIVEL ENTRE LA E.B Y ELCOLECTOR(m)</v>
          </cell>
          <cell r="G415" t="str">
            <v>CAPACIDAD DE BOMBEO ACTUAL DE LA PLANTA MAYOR (kW)</v>
          </cell>
          <cell r="H415" t="str">
            <v>CAPACIDAD DE BOMBEO ACTUAL DE LA PLANTA MAYOR (lps)</v>
          </cell>
          <cell r="I415" t="str">
            <v>CAPACIDAD DE BOMBEO ACTUAL DE LA PLANTA MAYOR (RESPALDO) (kW)</v>
          </cell>
          <cell r="J415" t="str">
            <v>CAPACIDAD DE BOMBEO ACTUAL DE LA PLANTA MAYOR (RESPALDO) (lps)</v>
          </cell>
          <cell r="K415" t="str">
            <v>PORCENTAJE DE HECTAREAS QUE APORTAN A.R AL SISTEMA</v>
          </cell>
          <cell r="L415" t="str">
            <v>LA ESTACIÓN MENOR REQUIERE TUBERÍA DE IMPULSIÓN</v>
          </cell>
          <cell r="M415" t="str">
            <v>LONGITUD TUBERIA DE IMPULSIÓN ESTACIÓN MENOR (kmL)</v>
          </cell>
          <cell r="N415" t="str">
            <v>LA ESTACIÓN MENOR BOMBEA EL CAUDAL DIRECTAMENTE A LA PTAR</v>
          </cell>
        </row>
        <row r="416">
          <cell r="B416" t="str">
            <v>Majagual</v>
          </cell>
          <cell r="C416">
            <v>17.579999999999998</v>
          </cell>
          <cell r="D416">
            <v>175799.99999999997</v>
          </cell>
          <cell r="E416">
            <v>1680</v>
          </cell>
          <cell r="F416">
            <v>10</v>
          </cell>
          <cell r="G416">
            <v>12</v>
          </cell>
          <cell r="H416">
            <v>20</v>
          </cell>
          <cell r="I416">
            <v>0</v>
          </cell>
          <cell r="J416">
            <v>0</v>
          </cell>
          <cell r="K416">
            <v>0.85</v>
          </cell>
          <cell r="L416" t="str">
            <v>NO</v>
          </cell>
          <cell r="M416">
            <v>0</v>
          </cell>
          <cell r="N416" t="str">
            <v>NO</v>
          </cell>
        </row>
        <row r="417">
          <cell r="B417" t="str">
            <v>San Benito Abad</v>
          </cell>
          <cell r="C417">
            <v>25</v>
          </cell>
          <cell r="D417">
            <v>250000</v>
          </cell>
          <cell r="E417">
            <v>500</v>
          </cell>
          <cell r="F417">
            <v>10</v>
          </cell>
          <cell r="G417">
            <v>0</v>
          </cell>
          <cell r="H417">
            <v>0</v>
          </cell>
          <cell r="I417">
            <v>0</v>
          </cell>
          <cell r="J417">
            <v>0</v>
          </cell>
          <cell r="K417">
            <v>0.85</v>
          </cell>
          <cell r="L417" t="str">
            <v>si</v>
          </cell>
          <cell r="M417">
            <v>0.5</v>
          </cell>
          <cell r="N417" t="str">
            <v>SI</v>
          </cell>
        </row>
        <row r="418">
          <cell r="B418" t="str">
            <v>San Marcos</v>
          </cell>
          <cell r="C418">
            <v>13</v>
          </cell>
          <cell r="D418">
            <v>130000</v>
          </cell>
          <cell r="E418">
            <v>2000</v>
          </cell>
          <cell r="F418">
            <v>10</v>
          </cell>
          <cell r="G418">
            <v>119.36</v>
          </cell>
          <cell r="H418">
            <v>440</v>
          </cell>
          <cell r="I418">
            <v>59.68</v>
          </cell>
          <cell r="J418">
            <v>220</v>
          </cell>
          <cell r="K418">
            <v>0.85</v>
          </cell>
          <cell r="L418" t="str">
            <v>SI</v>
          </cell>
          <cell r="M418">
            <v>0.5</v>
          </cell>
          <cell r="N418" t="str">
            <v>NO</v>
          </cell>
        </row>
        <row r="419">
          <cell r="B419" t="str">
            <v>San Onofre</v>
          </cell>
          <cell r="C419">
            <v>97</v>
          </cell>
          <cell r="D419">
            <v>970000</v>
          </cell>
          <cell r="E419">
            <v>2500</v>
          </cell>
          <cell r="F419">
            <v>10</v>
          </cell>
          <cell r="G419">
            <v>0</v>
          </cell>
          <cell r="H419">
            <v>0</v>
          </cell>
          <cell r="I419">
            <v>0</v>
          </cell>
          <cell r="J419">
            <v>0</v>
          </cell>
          <cell r="K419">
            <v>0.85</v>
          </cell>
          <cell r="L419" t="str">
            <v>SI</v>
          </cell>
          <cell r="M419">
            <v>2</v>
          </cell>
          <cell r="N419" t="str">
            <v>SI</v>
          </cell>
        </row>
        <row r="420">
          <cell r="B420" t="str">
            <v>San Pedro</v>
          </cell>
          <cell r="C420">
            <v>46</v>
          </cell>
          <cell r="D420">
            <v>460000</v>
          </cell>
          <cell r="E420">
            <v>1500</v>
          </cell>
          <cell r="F420">
            <v>10</v>
          </cell>
          <cell r="G420">
            <v>0</v>
          </cell>
          <cell r="H420">
            <v>0</v>
          </cell>
          <cell r="I420">
            <v>0</v>
          </cell>
          <cell r="J420">
            <v>0</v>
          </cell>
          <cell r="K420">
            <v>0.85</v>
          </cell>
          <cell r="L420" t="str">
            <v>SI</v>
          </cell>
          <cell r="M420">
            <v>1.5</v>
          </cell>
          <cell r="N420" t="str">
            <v>SI</v>
          </cell>
        </row>
        <row r="421">
          <cell r="B421" t="str">
            <v>Santiago de Tolú</v>
          </cell>
          <cell r="C421">
            <v>17</v>
          </cell>
          <cell r="D421">
            <v>170000</v>
          </cell>
          <cell r="E421">
            <v>1100</v>
          </cell>
          <cell r="F421">
            <v>10</v>
          </cell>
          <cell r="G421">
            <v>44.76</v>
          </cell>
          <cell r="H421">
            <v>60</v>
          </cell>
          <cell r="I421">
            <v>22.38</v>
          </cell>
          <cell r="J421">
            <v>30</v>
          </cell>
          <cell r="K421">
            <v>0.85</v>
          </cell>
          <cell r="L421" t="str">
            <v>SI</v>
          </cell>
          <cell r="M421">
            <v>1.1000000000000001</v>
          </cell>
          <cell r="N421" t="str">
            <v>SI</v>
          </cell>
        </row>
        <row r="422">
          <cell r="B422" t="str">
            <v>Cerro de San Antonio</v>
          </cell>
          <cell r="C422">
            <v>0</v>
          </cell>
          <cell r="D422">
            <v>0</v>
          </cell>
          <cell r="E422">
            <v>0</v>
          </cell>
          <cell r="F422">
            <v>10</v>
          </cell>
          <cell r="G422">
            <v>0</v>
          </cell>
          <cell r="H422">
            <v>0</v>
          </cell>
          <cell r="I422">
            <v>0</v>
          </cell>
          <cell r="J422">
            <v>0</v>
          </cell>
          <cell r="K422">
            <v>0.85</v>
          </cell>
          <cell r="L422" t="str">
            <v>NO</v>
          </cell>
          <cell r="M422">
            <v>0</v>
          </cell>
          <cell r="N422" t="str">
            <v>NO</v>
          </cell>
        </row>
        <row r="423">
          <cell r="B423" t="str">
            <v>El Piñón</v>
          </cell>
          <cell r="C423">
            <v>0</v>
          </cell>
          <cell r="D423">
            <v>0</v>
          </cell>
          <cell r="E423">
            <v>2000</v>
          </cell>
          <cell r="F423">
            <v>10</v>
          </cell>
          <cell r="G423">
            <v>12</v>
          </cell>
          <cell r="H423">
            <v>49</v>
          </cell>
          <cell r="I423">
            <v>0</v>
          </cell>
          <cell r="J423">
            <v>0</v>
          </cell>
          <cell r="K423">
            <v>0.85</v>
          </cell>
          <cell r="L423" t="str">
            <v>NO</v>
          </cell>
          <cell r="M423">
            <v>0</v>
          </cell>
          <cell r="N423" t="str">
            <v>NO</v>
          </cell>
        </row>
        <row r="424">
          <cell r="B424" t="str">
            <v>Pedraza</v>
          </cell>
          <cell r="C424">
            <v>15</v>
          </cell>
          <cell r="D424">
            <v>150000</v>
          </cell>
          <cell r="E424">
            <v>1350</v>
          </cell>
          <cell r="F424">
            <v>5</v>
          </cell>
          <cell r="G424">
            <v>20.887999999999998</v>
          </cell>
          <cell r="H424">
            <v>69</v>
          </cell>
          <cell r="I424">
            <v>0</v>
          </cell>
          <cell r="J424">
            <v>0</v>
          </cell>
          <cell r="K424">
            <v>0.85</v>
          </cell>
          <cell r="L424" t="str">
            <v>SI</v>
          </cell>
          <cell r="M424">
            <v>0.15</v>
          </cell>
          <cell r="N424" t="str">
            <v>NO</v>
          </cell>
        </row>
        <row r="425">
          <cell r="B425" t="str">
            <v>Pivijay</v>
          </cell>
          <cell r="C425">
            <v>0</v>
          </cell>
          <cell r="D425">
            <v>0</v>
          </cell>
          <cell r="E425">
            <v>500</v>
          </cell>
          <cell r="F425">
            <v>10</v>
          </cell>
          <cell r="G425">
            <v>55.95</v>
          </cell>
          <cell r="H425">
            <v>90</v>
          </cell>
          <cell r="K425">
            <v>0.85</v>
          </cell>
          <cell r="L425" t="str">
            <v>NO</v>
          </cell>
          <cell r="M425">
            <v>0</v>
          </cell>
          <cell r="N425" t="str">
            <v>NO</v>
          </cell>
        </row>
        <row r="426">
          <cell r="B426" t="str">
            <v>Salamina</v>
          </cell>
          <cell r="C426">
            <v>0</v>
          </cell>
          <cell r="D426">
            <v>0</v>
          </cell>
          <cell r="E426">
            <v>1250</v>
          </cell>
          <cell r="F426">
            <v>10</v>
          </cell>
          <cell r="G426">
            <v>22.38</v>
          </cell>
          <cell r="H426">
            <v>205</v>
          </cell>
          <cell r="I426">
            <v>0</v>
          </cell>
          <cell r="J426">
            <v>0</v>
          </cell>
          <cell r="K426">
            <v>0.85</v>
          </cell>
          <cell r="L426" t="str">
            <v>NO</v>
          </cell>
          <cell r="M426">
            <v>0</v>
          </cell>
          <cell r="N426" t="str">
            <v>NO</v>
          </cell>
        </row>
        <row r="441">
          <cell r="B441" t="str">
            <v>LOCALIDAD</v>
          </cell>
          <cell r="C441" t="str">
            <v>LONGITUD TUBERÍA DE IMPULSIÓN (m)</v>
          </cell>
          <cell r="D441" t="str">
            <v>CAPACIDAD ACTUAL TUBERÍA DE IMPULSIÓN (lps)</v>
          </cell>
          <cell r="E441" t="str">
            <v>CAPACIDAD ACTUAL EMSARIO FINAL (lps)</v>
          </cell>
          <cell r="F441" t="str">
            <v>Longitud emisario final a construir (m)</v>
          </cell>
        </row>
        <row r="442">
          <cell r="B442" t="str">
            <v>Majagual</v>
          </cell>
          <cell r="C442">
            <v>852</v>
          </cell>
          <cell r="D442">
            <v>250</v>
          </cell>
          <cell r="E442">
            <v>0</v>
          </cell>
          <cell r="F442">
            <v>1000</v>
          </cell>
        </row>
        <row r="443">
          <cell r="B443" t="str">
            <v>San Benito Abad</v>
          </cell>
          <cell r="C443">
            <v>2000</v>
          </cell>
          <cell r="D443">
            <v>0</v>
          </cell>
          <cell r="E443">
            <v>50</v>
          </cell>
          <cell r="F443">
            <v>1500</v>
          </cell>
        </row>
        <row r="444">
          <cell r="B444" t="str">
            <v>San Marcos</v>
          </cell>
          <cell r="C444">
            <v>555</v>
          </cell>
          <cell r="D444">
            <v>0</v>
          </cell>
          <cell r="E444">
            <v>178</v>
          </cell>
          <cell r="F444">
            <v>1600</v>
          </cell>
        </row>
        <row r="445">
          <cell r="B445" t="str">
            <v>San Onofre</v>
          </cell>
          <cell r="C445">
            <v>1980</v>
          </cell>
          <cell r="D445">
            <v>713</v>
          </cell>
          <cell r="E445">
            <v>0</v>
          </cell>
          <cell r="F445">
            <v>1500</v>
          </cell>
        </row>
        <row r="446">
          <cell r="B446" t="str">
            <v>San Pedro</v>
          </cell>
          <cell r="C446">
            <v>500</v>
          </cell>
          <cell r="D446">
            <v>600</v>
          </cell>
          <cell r="E446">
            <v>0</v>
          </cell>
          <cell r="F446">
            <v>1000</v>
          </cell>
        </row>
        <row r="447">
          <cell r="B447" t="str">
            <v>Santiago de Tolú</v>
          </cell>
          <cell r="C447">
            <v>2040</v>
          </cell>
          <cell r="D447">
            <v>720</v>
          </cell>
          <cell r="E447">
            <v>0</v>
          </cell>
          <cell r="F447">
            <v>0</v>
          </cell>
        </row>
        <row r="448">
          <cell r="B448" t="str">
            <v>Cerro de San Antonio</v>
          </cell>
          <cell r="C448">
            <v>1000</v>
          </cell>
          <cell r="D448">
            <v>0</v>
          </cell>
          <cell r="E448">
            <v>0</v>
          </cell>
          <cell r="F448">
            <v>1000</v>
          </cell>
        </row>
        <row r="449">
          <cell r="B449" t="str">
            <v>El Piñón</v>
          </cell>
          <cell r="C449">
            <v>2000</v>
          </cell>
          <cell r="D449">
            <v>278</v>
          </cell>
          <cell r="E449">
            <v>79</v>
          </cell>
          <cell r="F449">
            <v>1500</v>
          </cell>
        </row>
        <row r="450">
          <cell r="B450" t="str">
            <v>Pedraza</v>
          </cell>
          <cell r="C450">
            <v>1350</v>
          </cell>
          <cell r="D450">
            <v>69</v>
          </cell>
          <cell r="E450">
            <v>40</v>
          </cell>
          <cell r="F450">
            <v>500</v>
          </cell>
        </row>
        <row r="451">
          <cell r="B451" t="str">
            <v>Pivijay</v>
          </cell>
          <cell r="C451">
            <v>460</v>
          </cell>
          <cell r="D451">
            <v>150</v>
          </cell>
          <cell r="E451">
            <v>120</v>
          </cell>
          <cell r="F451">
            <v>240</v>
          </cell>
        </row>
        <row r="452">
          <cell r="B452" t="str">
            <v>Salamina</v>
          </cell>
          <cell r="C452">
            <v>1250</v>
          </cell>
          <cell r="D452">
            <v>205</v>
          </cell>
          <cell r="E452">
            <v>90</v>
          </cell>
          <cell r="F452">
            <v>400</v>
          </cell>
        </row>
        <row r="477">
          <cell r="C477" t="str">
            <v xml:space="preserve">  NUMERO DE EQUIPOS ELECTROMECÁNICOS</v>
          </cell>
          <cell r="E477" t="str">
            <v>TOTAL EQUIPOS ELECTROMECÁNICOS</v>
          </cell>
          <cell r="F477" t="str">
            <v>OPERARIOS DE S.B. ACTUALES</v>
          </cell>
        </row>
        <row r="478">
          <cell r="B478" t="str">
            <v>LOCALIDAD</v>
          </cell>
          <cell r="C478" t="str">
            <v xml:space="preserve">ACUEDUCTO </v>
          </cell>
          <cell r="D478" t="str">
            <v>ALCANTARILLADO</v>
          </cell>
          <cell r="F478" t="str">
            <v>NUMERO DE OPERARIOS POR UNIDAD CONSTRUCTIVA</v>
          </cell>
        </row>
        <row r="479">
          <cell r="B479" t="str">
            <v>Majagual</v>
          </cell>
          <cell r="C479">
            <v>2</v>
          </cell>
          <cell r="D479">
            <v>2</v>
          </cell>
          <cell r="E479">
            <v>4</v>
          </cell>
          <cell r="F479">
            <v>2</v>
          </cell>
        </row>
        <row r="480">
          <cell r="B480" t="str">
            <v>San Benito Abad</v>
          </cell>
          <cell r="C480">
            <v>2</v>
          </cell>
          <cell r="D480">
            <v>1</v>
          </cell>
          <cell r="E480">
            <v>3</v>
          </cell>
          <cell r="F480">
            <v>1</v>
          </cell>
        </row>
        <row r="481">
          <cell r="B481" t="str">
            <v>San Marcos</v>
          </cell>
          <cell r="C481">
            <v>9</v>
          </cell>
          <cell r="D481">
            <v>3</v>
          </cell>
          <cell r="E481">
            <v>12</v>
          </cell>
          <cell r="F481">
            <v>4</v>
          </cell>
        </row>
        <row r="482">
          <cell r="B482" t="str">
            <v>San Onofre</v>
          </cell>
          <cell r="C482">
            <v>6</v>
          </cell>
          <cell r="D482">
            <v>2</v>
          </cell>
          <cell r="E482">
            <v>8</v>
          </cell>
          <cell r="F482">
            <v>3</v>
          </cell>
        </row>
        <row r="483">
          <cell r="B483" t="str">
            <v>San Pedro</v>
          </cell>
          <cell r="C483">
            <v>3</v>
          </cell>
          <cell r="D483">
            <v>2</v>
          </cell>
          <cell r="E483">
            <v>5</v>
          </cell>
          <cell r="F483">
            <v>2</v>
          </cell>
        </row>
        <row r="484">
          <cell r="B484" t="str">
            <v>Santiago de Tolú</v>
          </cell>
          <cell r="C484">
            <v>6</v>
          </cell>
          <cell r="D484">
            <v>7</v>
          </cell>
          <cell r="E484">
            <v>13</v>
          </cell>
          <cell r="F484">
            <v>4</v>
          </cell>
        </row>
        <row r="485">
          <cell r="B485" t="str">
            <v>Cerro de San Antonio</v>
          </cell>
          <cell r="C485">
            <v>4</v>
          </cell>
          <cell r="D485">
            <v>2</v>
          </cell>
          <cell r="E485">
            <v>6</v>
          </cell>
          <cell r="F485">
            <v>0</v>
          </cell>
        </row>
        <row r="486">
          <cell r="B486" t="str">
            <v>El Piñón</v>
          </cell>
          <cell r="C486">
            <v>0</v>
          </cell>
          <cell r="D486">
            <v>0</v>
          </cell>
          <cell r="E486">
            <v>0</v>
          </cell>
          <cell r="F486">
            <v>0</v>
          </cell>
        </row>
        <row r="487">
          <cell r="B487" t="str">
            <v>Pedraza</v>
          </cell>
          <cell r="C487">
            <v>0</v>
          </cell>
          <cell r="D487">
            <v>0</v>
          </cell>
          <cell r="E487">
            <v>0</v>
          </cell>
          <cell r="F487">
            <v>0</v>
          </cell>
        </row>
        <row r="488">
          <cell r="B488" t="str">
            <v>Pivijay</v>
          </cell>
          <cell r="C488">
            <v>4</v>
          </cell>
          <cell r="D488">
            <v>2</v>
          </cell>
          <cell r="E488">
            <v>6</v>
          </cell>
          <cell r="F488">
            <v>0</v>
          </cell>
        </row>
        <row r="489">
          <cell r="B489" t="str">
            <v>Salamina</v>
          </cell>
          <cell r="C489">
            <v>6</v>
          </cell>
          <cell r="D489">
            <v>2</v>
          </cell>
          <cell r="E489">
            <v>8</v>
          </cell>
          <cell r="F489">
            <v>0</v>
          </cell>
        </row>
        <row r="494">
          <cell r="C494" t="str">
            <v xml:space="preserve">              LONGITUD ACTUAL DE RED (km)</v>
          </cell>
          <cell r="E494" t="str">
            <v xml:space="preserve">TOTAL RED ACTUAL </v>
          </cell>
          <cell r="F494" t="str">
            <v>OPERARIOS DE REDES ACTUALES</v>
          </cell>
        </row>
        <row r="495">
          <cell r="B495" t="str">
            <v>LOCALIDAD</v>
          </cell>
          <cell r="C495" t="str">
            <v>ACUEDUCTO  *</v>
          </cell>
          <cell r="D495" t="str">
            <v>ALCANTARILLADO</v>
          </cell>
          <cell r="F495" t="str">
            <v>NUMERO DE OPERARIOS POR UNIDAD CONSTRUCTIVA</v>
          </cell>
        </row>
        <row r="496">
          <cell r="B496" t="str">
            <v>Majagual</v>
          </cell>
          <cell r="C496">
            <v>14.6</v>
          </cell>
          <cell r="D496">
            <v>7.9</v>
          </cell>
          <cell r="E496">
            <v>22.5</v>
          </cell>
          <cell r="F496">
            <v>2</v>
          </cell>
        </row>
        <row r="497">
          <cell r="B497" t="str">
            <v>San Benito Abad</v>
          </cell>
          <cell r="C497">
            <v>15</v>
          </cell>
          <cell r="D497">
            <v>1.5</v>
          </cell>
          <cell r="E497">
            <v>16.5</v>
          </cell>
          <cell r="F497">
            <v>1</v>
          </cell>
        </row>
        <row r="498">
          <cell r="B498" t="str">
            <v>San Marcos</v>
          </cell>
          <cell r="C498">
            <v>33.5</v>
          </cell>
          <cell r="D498">
            <v>12</v>
          </cell>
          <cell r="E498">
            <v>45.5</v>
          </cell>
          <cell r="F498">
            <v>4</v>
          </cell>
        </row>
        <row r="499">
          <cell r="B499" t="str">
            <v>San Onofre</v>
          </cell>
          <cell r="C499">
            <v>16.7</v>
          </cell>
          <cell r="D499">
            <v>11</v>
          </cell>
          <cell r="E499">
            <v>27.7</v>
          </cell>
          <cell r="F499">
            <v>2</v>
          </cell>
        </row>
        <row r="500">
          <cell r="B500" t="str">
            <v>San Pedro</v>
          </cell>
          <cell r="C500">
            <v>22.5</v>
          </cell>
          <cell r="D500">
            <v>20.5</v>
          </cell>
          <cell r="E500">
            <v>43</v>
          </cell>
          <cell r="F500">
            <v>5</v>
          </cell>
        </row>
        <row r="501">
          <cell r="B501" t="str">
            <v>Santiago de Tolú</v>
          </cell>
          <cell r="C501">
            <v>33</v>
          </cell>
          <cell r="D501">
            <v>27.5</v>
          </cell>
          <cell r="E501">
            <v>60.5</v>
          </cell>
          <cell r="F501">
            <v>5</v>
          </cell>
        </row>
        <row r="502">
          <cell r="B502" t="str">
            <v>Cerro de San Antonio</v>
          </cell>
          <cell r="C502">
            <v>9.0370000000000008</v>
          </cell>
          <cell r="D502">
            <v>0</v>
          </cell>
          <cell r="E502">
            <v>9.0370000000000008</v>
          </cell>
          <cell r="F502">
            <v>0</v>
          </cell>
        </row>
        <row r="503">
          <cell r="B503" t="str">
            <v>El Piñón</v>
          </cell>
          <cell r="C503">
            <v>16.812000000000001</v>
          </cell>
          <cell r="D503">
            <v>19.809999999999999</v>
          </cell>
          <cell r="E503">
            <v>36.622</v>
          </cell>
          <cell r="F503">
            <v>0</v>
          </cell>
        </row>
        <row r="504">
          <cell r="B504" t="str">
            <v>Pedraza</v>
          </cell>
          <cell r="C504">
            <v>9.2200000000000006</v>
          </cell>
          <cell r="D504">
            <v>11.192</v>
          </cell>
          <cell r="E504">
            <v>20.411999999999999</v>
          </cell>
          <cell r="F504">
            <v>0</v>
          </cell>
        </row>
        <row r="505">
          <cell r="B505" t="str">
            <v>Pivijay</v>
          </cell>
          <cell r="C505">
            <v>29.3</v>
          </cell>
          <cell r="D505">
            <v>10</v>
          </cell>
          <cell r="E505">
            <v>39.299999999999997</v>
          </cell>
          <cell r="F505">
            <v>0</v>
          </cell>
        </row>
        <row r="506">
          <cell r="B506" t="str">
            <v>Salamina</v>
          </cell>
          <cell r="C506">
            <v>26.779</v>
          </cell>
          <cell r="D506">
            <v>6.15</v>
          </cell>
          <cell r="E506">
            <v>32.929000000000002</v>
          </cell>
          <cell r="F506">
            <v>0</v>
          </cell>
        </row>
        <row r="542">
          <cell r="B542" t="str">
            <v>NUMERO DE OPERARIOS</v>
          </cell>
          <cell r="C542" t="str">
            <v>CATEGORIAS</v>
          </cell>
          <cell r="D542" t="str">
            <v>CANTIDAD</v>
          </cell>
          <cell r="E542" t="str">
            <v>SUELDO/OPERARIO (SMLV)</v>
          </cell>
          <cell r="F542" t="str">
            <v>TOTAL (SMLV) POR CATEGORÍA</v>
          </cell>
        </row>
        <row r="543">
          <cell r="B543">
            <v>1</v>
          </cell>
          <cell r="C543" t="str">
            <v>Planta de tratamiento</v>
          </cell>
          <cell r="D543">
            <v>1</v>
          </cell>
          <cell r="E543">
            <v>2</v>
          </cell>
          <cell r="F543">
            <v>2</v>
          </cell>
        </row>
        <row r="544">
          <cell r="B544">
            <v>1</v>
          </cell>
          <cell r="C544" t="str">
            <v>Tanques de almacenamiento</v>
          </cell>
          <cell r="D544">
            <v>1</v>
          </cell>
          <cell r="E544">
            <v>1.5</v>
          </cell>
          <cell r="F544">
            <v>1.5</v>
          </cell>
        </row>
        <row r="545">
          <cell r="B545">
            <v>1</v>
          </cell>
          <cell r="C545" t="str">
            <v>Planta de tratamiento de AN</v>
          </cell>
          <cell r="D545">
            <v>1</v>
          </cell>
          <cell r="E545">
            <v>1.5</v>
          </cell>
          <cell r="F545">
            <v>1.5</v>
          </cell>
        </row>
        <row r="549">
          <cell r="B549" t="str">
            <v>NUMERO DE OPERARIOS</v>
          </cell>
          <cell r="C549" t="str">
            <v>CATEGORIAS</v>
          </cell>
          <cell r="D549" t="str">
            <v>CANTIDAD</v>
          </cell>
          <cell r="E549" t="str">
            <v>SUELDO/OPERARIO (SMLV)</v>
          </cell>
          <cell r="F549" t="str">
            <v>TOTAL (SMLV) POR CATEGORÍA</v>
          </cell>
          <cell r="G549" t="str">
            <v>TOTAL (SMLV) POR CANTIDAD DE OPERARIOS</v>
          </cell>
        </row>
        <row r="550">
          <cell r="B550">
            <v>1</v>
          </cell>
          <cell r="C550" t="str">
            <v>Técnico</v>
          </cell>
          <cell r="D550">
            <v>1</v>
          </cell>
          <cell r="E550">
            <v>1.5</v>
          </cell>
          <cell r="F550">
            <v>1.5</v>
          </cell>
          <cell r="G550">
            <v>1.5</v>
          </cell>
        </row>
        <row r="551">
          <cell r="B551">
            <v>2</v>
          </cell>
          <cell r="C551" t="str">
            <v>Jefe de equipos electromecánicos</v>
          </cell>
          <cell r="D551">
            <v>1</v>
          </cell>
          <cell r="E551">
            <v>2.5</v>
          </cell>
          <cell r="F551">
            <v>2.5</v>
          </cell>
          <cell r="G551">
            <v>4</v>
          </cell>
        </row>
        <row r="552">
          <cell r="C552" t="str">
            <v>Técnico</v>
          </cell>
          <cell r="D552">
            <v>1</v>
          </cell>
          <cell r="E552">
            <v>1.5</v>
          </cell>
          <cell r="F552">
            <v>1.5</v>
          </cell>
        </row>
        <row r="553">
          <cell r="B553">
            <v>3</v>
          </cell>
          <cell r="C553" t="str">
            <v>Jefe de equipos electromecánicos</v>
          </cell>
          <cell r="D553">
            <v>1</v>
          </cell>
          <cell r="E553">
            <v>2.5</v>
          </cell>
          <cell r="F553">
            <v>2.5</v>
          </cell>
          <cell r="G553">
            <v>5.5</v>
          </cell>
        </row>
        <row r="554">
          <cell r="C554" t="str">
            <v>Técnico</v>
          </cell>
          <cell r="D554">
            <v>2</v>
          </cell>
          <cell r="E554">
            <v>1.5</v>
          </cell>
          <cell r="F554">
            <v>3</v>
          </cell>
        </row>
        <row r="555">
          <cell r="B555">
            <v>4</v>
          </cell>
          <cell r="C555" t="str">
            <v>Jefe de equipos electromecánicos</v>
          </cell>
          <cell r="D555">
            <v>1</v>
          </cell>
          <cell r="E555">
            <v>2.5</v>
          </cell>
          <cell r="F555">
            <v>2.5</v>
          </cell>
          <cell r="G555">
            <v>7</v>
          </cell>
        </row>
        <row r="556">
          <cell r="C556" t="str">
            <v>Técnico</v>
          </cell>
          <cell r="D556">
            <v>3</v>
          </cell>
          <cell r="E556">
            <v>1.5</v>
          </cell>
          <cell r="F556">
            <v>4.5</v>
          </cell>
        </row>
        <row r="557">
          <cell r="B557">
            <v>5</v>
          </cell>
          <cell r="C557" t="str">
            <v>Jefe de equipos electromecánicos</v>
          </cell>
          <cell r="D557">
            <v>1</v>
          </cell>
          <cell r="E557">
            <v>2.5</v>
          </cell>
          <cell r="F557">
            <v>2.5</v>
          </cell>
          <cell r="G557">
            <v>8.5</v>
          </cell>
        </row>
        <row r="558">
          <cell r="C558" t="str">
            <v>Técnico</v>
          </cell>
          <cell r="D558">
            <v>4</v>
          </cell>
          <cell r="E558">
            <v>1.5</v>
          </cell>
          <cell r="F558">
            <v>6</v>
          </cell>
        </row>
        <row r="559">
          <cell r="B559">
            <v>6</v>
          </cell>
          <cell r="C559" t="str">
            <v>Jefe de equipos electromecánicos</v>
          </cell>
          <cell r="D559">
            <v>1</v>
          </cell>
          <cell r="E559">
            <v>2.5</v>
          </cell>
          <cell r="F559">
            <v>2.5</v>
          </cell>
          <cell r="G559">
            <v>10</v>
          </cell>
        </row>
        <row r="560">
          <cell r="C560" t="str">
            <v>Técnico</v>
          </cell>
          <cell r="D560">
            <v>5</v>
          </cell>
          <cell r="E560">
            <v>1.5</v>
          </cell>
          <cell r="F560">
            <v>7.5</v>
          </cell>
        </row>
        <row r="564">
          <cell r="B564" t="str">
            <v>NUMERO DE OPERARIOS</v>
          </cell>
          <cell r="C564" t="str">
            <v>CATEGORIAS</v>
          </cell>
          <cell r="D564" t="str">
            <v>CANTIDAD</v>
          </cell>
          <cell r="E564" t="str">
            <v>SUELDO/OPERARIO (SMLV)</v>
          </cell>
          <cell r="F564" t="str">
            <v>TOTAL (SMLV) POR CATEGORÍA</v>
          </cell>
          <cell r="G564" t="str">
            <v>TOTAL (SMLV) POR CANTIDAD DE OPERARIOS</v>
          </cell>
        </row>
        <row r="565">
          <cell r="B565">
            <v>1</v>
          </cell>
          <cell r="C565" t="str">
            <v>Fontanero</v>
          </cell>
          <cell r="D565">
            <v>1</v>
          </cell>
          <cell r="E565">
            <v>1.5</v>
          </cell>
          <cell r="F565">
            <v>1.5</v>
          </cell>
          <cell r="G565">
            <v>1.5</v>
          </cell>
        </row>
        <row r="566">
          <cell r="B566">
            <v>2</v>
          </cell>
          <cell r="C566" t="str">
            <v>Fontanero</v>
          </cell>
          <cell r="D566">
            <v>1</v>
          </cell>
          <cell r="E566">
            <v>1.5</v>
          </cell>
          <cell r="F566">
            <v>1.5</v>
          </cell>
          <cell r="G566">
            <v>2.5</v>
          </cell>
        </row>
        <row r="567">
          <cell r="C567" t="str">
            <v>Auxiliar</v>
          </cell>
          <cell r="D567">
            <v>1</v>
          </cell>
          <cell r="E567">
            <v>1</v>
          </cell>
          <cell r="F567">
            <v>1</v>
          </cell>
        </row>
        <row r="568">
          <cell r="B568">
            <v>3</v>
          </cell>
          <cell r="C568" t="str">
            <v>Jefe de fontanero</v>
          </cell>
          <cell r="D568">
            <v>1</v>
          </cell>
          <cell r="E568">
            <v>2.5</v>
          </cell>
          <cell r="F568">
            <v>2.5</v>
          </cell>
          <cell r="G568">
            <v>5</v>
          </cell>
        </row>
        <row r="569">
          <cell r="C569" t="str">
            <v>Fontanero</v>
          </cell>
          <cell r="D569">
            <v>1</v>
          </cell>
          <cell r="E569">
            <v>1.5</v>
          </cell>
          <cell r="F569">
            <v>1.5</v>
          </cell>
        </row>
        <row r="570">
          <cell r="C570" t="str">
            <v>Auxiliar</v>
          </cell>
          <cell r="D570">
            <v>1</v>
          </cell>
          <cell r="E570">
            <v>1</v>
          </cell>
          <cell r="F570">
            <v>1</v>
          </cell>
        </row>
        <row r="571">
          <cell r="B571">
            <v>4</v>
          </cell>
          <cell r="C571" t="str">
            <v>Jefe de fontanero</v>
          </cell>
          <cell r="D571">
            <v>1</v>
          </cell>
          <cell r="E571">
            <v>2.5</v>
          </cell>
          <cell r="F571">
            <v>2.5</v>
          </cell>
          <cell r="G571">
            <v>6</v>
          </cell>
        </row>
        <row r="572">
          <cell r="C572" t="str">
            <v>Fontanero</v>
          </cell>
          <cell r="D572">
            <v>1</v>
          </cell>
          <cell r="E572">
            <v>1.5</v>
          </cell>
          <cell r="F572">
            <v>1.5</v>
          </cell>
        </row>
        <row r="573">
          <cell r="C573" t="str">
            <v>Auxiliar</v>
          </cell>
          <cell r="D573">
            <v>2</v>
          </cell>
          <cell r="E573">
            <v>1</v>
          </cell>
          <cell r="F573">
            <v>2</v>
          </cell>
        </row>
        <row r="574">
          <cell r="B574">
            <v>5</v>
          </cell>
          <cell r="C574" t="str">
            <v>Jefe de fontanero</v>
          </cell>
          <cell r="D574">
            <v>1</v>
          </cell>
          <cell r="E574">
            <v>2.5</v>
          </cell>
          <cell r="F574">
            <v>2.5</v>
          </cell>
          <cell r="G574">
            <v>7.5</v>
          </cell>
        </row>
        <row r="575">
          <cell r="C575" t="str">
            <v>Fontanero</v>
          </cell>
          <cell r="D575">
            <v>2</v>
          </cell>
          <cell r="E575">
            <v>1.5</v>
          </cell>
          <cell r="F575">
            <v>3</v>
          </cell>
        </row>
        <row r="576">
          <cell r="C576" t="str">
            <v>Auxiliar</v>
          </cell>
          <cell r="D576">
            <v>2</v>
          </cell>
          <cell r="E576">
            <v>1</v>
          </cell>
          <cell r="F576">
            <v>2</v>
          </cell>
        </row>
        <row r="577">
          <cell r="B577">
            <v>6</v>
          </cell>
          <cell r="C577" t="str">
            <v>Jefe de fontanero</v>
          </cell>
          <cell r="D577">
            <v>1</v>
          </cell>
          <cell r="E577">
            <v>2.5</v>
          </cell>
          <cell r="F577">
            <v>2.5</v>
          </cell>
          <cell r="G577">
            <v>8.5</v>
          </cell>
        </row>
        <row r="578">
          <cell r="C578" t="str">
            <v>Fontanero</v>
          </cell>
          <cell r="D578">
            <v>2</v>
          </cell>
          <cell r="E578">
            <v>1.5</v>
          </cell>
          <cell r="F578">
            <v>3</v>
          </cell>
        </row>
        <row r="579">
          <cell r="C579" t="str">
            <v>Auxiliar</v>
          </cell>
          <cell r="D579">
            <v>3</v>
          </cell>
          <cell r="E579">
            <v>1</v>
          </cell>
          <cell r="F579">
            <v>3</v>
          </cell>
        </row>
        <row r="580">
          <cell r="B580">
            <v>7</v>
          </cell>
          <cell r="C580" t="str">
            <v>Jefe de fontanero</v>
          </cell>
          <cell r="D580">
            <v>1</v>
          </cell>
          <cell r="E580">
            <v>2.5</v>
          </cell>
          <cell r="F580">
            <v>2.5</v>
          </cell>
          <cell r="G580">
            <v>9.5</v>
          </cell>
        </row>
        <row r="581">
          <cell r="C581" t="str">
            <v>Fontanero</v>
          </cell>
          <cell r="D581">
            <v>2</v>
          </cell>
          <cell r="E581">
            <v>1.5</v>
          </cell>
          <cell r="F581">
            <v>3</v>
          </cell>
        </row>
        <row r="582">
          <cell r="C582" t="str">
            <v>Auxiliar</v>
          </cell>
          <cell r="D582">
            <v>4</v>
          </cell>
          <cell r="E582">
            <v>1</v>
          </cell>
          <cell r="F582">
            <v>4</v>
          </cell>
        </row>
        <row r="583">
          <cell r="B583">
            <v>8</v>
          </cell>
          <cell r="C583" t="str">
            <v>Jefe de fontanero</v>
          </cell>
          <cell r="D583">
            <v>1</v>
          </cell>
          <cell r="E583">
            <v>2.5</v>
          </cell>
          <cell r="F583">
            <v>2.5</v>
          </cell>
          <cell r="G583">
            <v>11</v>
          </cell>
        </row>
        <row r="584">
          <cell r="C584" t="str">
            <v>Fontanero</v>
          </cell>
          <cell r="D584">
            <v>3</v>
          </cell>
          <cell r="E584">
            <v>1.5</v>
          </cell>
          <cell r="F584">
            <v>4.5</v>
          </cell>
        </row>
        <row r="585">
          <cell r="C585" t="str">
            <v>Auxiliar</v>
          </cell>
          <cell r="D585">
            <v>4</v>
          </cell>
          <cell r="E585">
            <v>1</v>
          </cell>
          <cell r="F585">
            <v>4</v>
          </cell>
        </row>
        <row r="586">
          <cell r="B586">
            <v>9</v>
          </cell>
          <cell r="C586" t="str">
            <v>Jefe de fontanero</v>
          </cell>
          <cell r="D586">
            <v>1</v>
          </cell>
          <cell r="E586">
            <v>2.5</v>
          </cell>
          <cell r="F586">
            <v>2.5</v>
          </cell>
          <cell r="G586">
            <v>12</v>
          </cell>
        </row>
        <row r="587">
          <cell r="C587" t="str">
            <v>Fontanero</v>
          </cell>
          <cell r="D587">
            <v>3</v>
          </cell>
          <cell r="E587">
            <v>1.5</v>
          </cell>
          <cell r="F587">
            <v>4.5</v>
          </cell>
        </row>
        <row r="588">
          <cell r="C588" t="str">
            <v>Auxiliar</v>
          </cell>
          <cell r="D588">
            <v>5</v>
          </cell>
          <cell r="E588">
            <v>1</v>
          </cell>
          <cell r="F588">
            <v>5</v>
          </cell>
        </row>
        <row r="589">
          <cell r="B589">
            <v>10</v>
          </cell>
          <cell r="C589" t="str">
            <v>Jefe de fontanero</v>
          </cell>
          <cell r="D589">
            <v>1</v>
          </cell>
          <cell r="E589">
            <v>2.5</v>
          </cell>
          <cell r="F589">
            <v>2.5</v>
          </cell>
          <cell r="G589">
            <v>13</v>
          </cell>
        </row>
        <row r="590">
          <cell r="C590" t="str">
            <v>Fontanero</v>
          </cell>
          <cell r="D590">
            <v>3</v>
          </cell>
          <cell r="E590">
            <v>1.5</v>
          </cell>
          <cell r="F590">
            <v>4.5</v>
          </cell>
        </row>
        <row r="591">
          <cell r="C591" t="str">
            <v>Auxiliar</v>
          </cell>
          <cell r="D591">
            <v>6</v>
          </cell>
          <cell r="E591">
            <v>1</v>
          </cell>
          <cell r="F591">
            <v>6</v>
          </cell>
        </row>
        <row r="592">
          <cell r="B592">
            <v>11</v>
          </cell>
          <cell r="C592" t="str">
            <v>Jefe de fontanero</v>
          </cell>
          <cell r="D592">
            <v>1</v>
          </cell>
          <cell r="E592">
            <v>2.5</v>
          </cell>
          <cell r="F592">
            <v>2.5</v>
          </cell>
          <cell r="G592">
            <v>14</v>
          </cell>
        </row>
        <row r="593">
          <cell r="C593" t="str">
            <v>Fontanero</v>
          </cell>
          <cell r="D593">
            <v>3</v>
          </cell>
          <cell r="E593">
            <v>1.5</v>
          </cell>
          <cell r="F593">
            <v>4.5</v>
          </cell>
        </row>
        <row r="594">
          <cell r="C594" t="str">
            <v>Auxiliar</v>
          </cell>
          <cell r="D594">
            <v>7</v>
          </cell>
          <cell r="E594">
            <v>1</v>
          </cell>
          <cell r="F594">
            <v>7</v>
          </cell>
        </row>
        <row r="595">
          <cell r="B595">
            <v>12</v>
          </cell>
          <cell r="C595" t="str">
            <v>Jefe de fontanero</v>
          </cell>
          <cell r="D595">
            <v>1</v>
          </cell>
          <cell r="E595">
            <v>2.5</v>
          </cell>
          <cell r="F595">
            <v>2.5</v>
          </cell>
          <cell r="G595">
            <v>15</v>
          </cell>
        </row>
        <row r="596">
          <cell r="C596" t="str">
            <v>Fontanero</v>
          </cell>
          <cell r="D596">
            <v>3</v>
          </cell>
          <cell r="E596">
            <v>1.5</v>
          </cell>
          <cell r="F596">
            <v>4.5</v>
          </cell>
        </row>
        <row r="597">
          <cell r="C597" t="str">
            <v>Auxiliar</v>
          </cell>
          <cell r="D597">
            <v>8</v>
          </cell>
          <cell r="E597">
            <v>1</v>
          </cell>
          <cell r="F597">
            <v>8</v>
          </cell>
        </row>
        <row r="598">
          <cell r="B598">
            <v>13</v>
          </cell>
          <cell r="C598" t="str">
            <v>Jefe de fontanero</v>
          </cell>
          <cell r="D598">
            <v>1</v>
          </cell>
          <cell r="E598">
            <v>2.5</v>
          </cell>
          <cell r="F598">
            <v>2.5</v>
          </cell>
          <cell r="G598">
            <v>16.5</v>
          </cell>
        </row>
        <row r="599">
          <cell r="C599" t="str">
            <v>Fontanero</v>
          </cell>
          <cell r="D599">
            <v>4</v>
          </cell>
          <cell r="E599">
            <v>1.5</v>
          </cell>
          <cell r="F599">
            <v>6</v>
          </cell>
        </row>
        <row r="600">
          <cell r="C600" t="str">
            <v>Auxiliar</v>
          </cell>
          <cell r="D600">
            <v>8</v>
          </cell>
          <cell r="E600">
            <v>1</v>
          </cell>
          <cell r="F600">
            <v>8</v>
          </cell>
        </row>
        <row r="601">
          <cell r="B601">
            <v>14</v>
          </cell>
          <cell r="C601" t="str">
            <v>Jefe de fontanero</v>
          </cell>
          <cell r="D601">
            <v>1</v>
          </cell>
          <cell r="E601">
            <v>2.5</v>
          </cell>
          <cell r="F601">
            <v>2.5</v>
          </cell>
          <cell r="G601">
            <v>17.5</v>
          </cell>
        </row>
        <row r="602">
          <cell r="C602" t="str">
            <v>Fontanero</v>
          </cell>
          <cell r="D602">
            <v>4</v>
          </cell>
          <cell r="E602">
            <v>1.5</v>
          </cell>
          <cell r="F602">
            <v>6</v>
          </cell>
        </row>
        <row r="603">
          <cell r="C603" t="str">
            <v>Auxiliar</v>
          </cell>
          <cell r="D603">
            <v>9</v>
          </cell>
          <cell r="E603">
            <v>1</v>
          </cell>
          <cell r="F603">
            <v>9</v>
          </cell>
        </row>
        <row r="604">
          <cell r="B604">
            <v>15</v>
          </cell>
          <cell r="C604" t="str">
            <v>Jefe de fontanero</v>
          </cell>
          <cell r="D604">
            <v>1</v>
          </cell>
          <cell r="E604">
            <v>2.5</v>
          </cell>
          <cell r="F604">
            <v>2.5</v>
          </cell>
          <cell r="G604">
            <v>18.5</v>
          </cell>
        </row>
        <row r="605">
          <cell r="C605" t="str">
            <v>Fontanero</v>
          </cell>
          <cell r="D605">
            <v>4</v>
          </cell>
          <cell r="E605">
            <v>1.5</v>
          </cell>
          <cell r="F605">
            <v>6</v>
          </cell>
        </row>
        <row r="606">
          <cell r="C606" t="str">
            <v>Auxiliar</v>
          </cell>
          <cell r="D606">
            <v>10</v>
          </cell>
          <cell r="E606">
            <v>1</v>
          </cell>
          <cell r="F606">
            <v>10</v>
          </cell>
        </row>
        <row r="607">
          <cell r="B607">
            <v>16</v>
          </cell>
          <cell r="C607" t="str">
            <v>Jefe de fontanero</v>
          </cell>
          <cell r="D607">
            <v>1</v>
          </cell>
          <cell r="E607">
            <v>2.5</v>
          </cell>
          <cell r="F607">
            <v>2.5</v>
          </cell>
          <cell r="G607">
            <v>20</v>
          </cell>
        </row>
        <row r="608">
          <cell r="C608" t="str">
            <v>Fontanero</v>
          </cell>
          <cell r="D608">
            <v>5</v>
          </cell>
          <cell r="E608">
            <v>1.5</v>
          </cell>
          <cell r="F608">
            <v>7.5</v>
          </cell>
        </row>
        <row r="609">
          <cell r="C609" t="str">
            <v>Auxiliar</v>
          </cell>
          <cell r="D609">
            <v>10</v>
          </cell>
          <cell r="E609">
            <v>1</v>
          </cell>
          <cell r="F609">
            <v>10</v>
          </cell>
        </row>
        <row r="610">
          <cell r="B610">
            <v>17</v>
          </cell>
          <cell r="C610" t="str">
            <v>Jefe de fontanero</v>
          </cell>
          <cell r="D610">
            <v>1</v>
          </cell>
          <cell r="E610">
            <v>2.5</v>
          </cell>
          <cell r="F610">
            <v>2.5</v>
          </cell>
          <cell r="G610">
            <v>21</v>
          </cell>
        </row>
        <row r="611">
          <cell r="C611" t="str">
            <v>Fontanero</v>
          </cell>
          <cell r="D611">
            <v>5</v>
          </cell>
          <cell r="E611">
            <v>1.5</v>
          </cell>
          <cell r="F611">
            <v>7.5</v>
          </cell>
        </row>
        <row r="612">
          <cell r="C612" t="str">
            <v>Auxiliar</v>
          </cell>
          <cell r="D612">
            <v>11</v>
          </cell>
          <cell r="E612">
            <v>1</v>
          </cell>
          <cell r="F612">
            <v>11</v>
          </cell>
        </row>
        <row r="613">
          <cell r="B613">
            <v>18</v>
          </cell>
          <cell r="C613" t="str">
            <v>Jefe de fontanero</v>
          </cell>
          <cell r="D613">
            <v>1</v>
          </cell>
          <cell r="E613">
            <v>2.5</v>
          </cell>
          <cell r="F613">
            <v>2.5</v>
          </cell>
          <cell r="G613">
            <v>22</v>
          </cell>
        </row>
        <row r="614">
          <cell r="C614" t="str">
            <v>Fontanero</v>
          </cell>
          <cell r="D614">
            <v>5</v>
          </cell>
          <cell r="E614">
            <v>1.5</v>
          </cell>
          <cell r="F614">
            <v>7.5</v>
          </cell>
        </row>
        <row r="615">
          <cell r="C615" t="str">
            <v>Auxiliar</v>
          </cell>
          <cell r="D615">
            <v>12</v>
          </cell>
          <cell r="E615">
            <v>1</v>
          </cell>
          <cell r="F615">
            <v>12</v>
          </cell>
        </row>
        <row r="616">
          <cell r="B616">
            <v>19</v>
          </cell>
          <cell r="C616" t="str">
            <v>Jefe de fontanero</v>
          </cell>
          <cell r="D616">
            <v>1</v>
          </cell>
          <cell r="E616">
            <v>2.5</v>
          </cell>
          <cell r="F616">
            <v>2.5</v>
          </cell>
          <cell r="G616">
            <v>23</v>
          </cell>
        </row>
        <row r="617">
          <cell r="C617" t="str">
            <v>Fontanero</v>
          </cell>
          <cell r="D617">
            <v>5</v>
          </cell>
          <cell r="E617">
            <v>1.5</v>
          </cell>
          <cell r="F617">
            <v>7.5</v>
          </cell>
        </row>
        <row r="618">
          <cell r="C618" t="str">
            <v>Auxiliar</v>
          </cell>
          <cell r="D618">
            <v>13</v>
          </cell>
          <cell r="E618">
            <v>1</v>
          </cell>
          <cell r="F618">
            <v>13</v>
          </cell>
        </row>
        <row r="619">
          <cell r="B619">
            <v>20</v>
          </cell>
          <cell r="C619" t="str">
            <v>Jefe de fontanero</v>
          </cell>
          <cell r="D619">
            <v>1</v>
          </cell>
          <cell r="E619">
            <v>2.5</v>
          </cell>
          <cell r="F619">
            <v>2.5</v>
          </cell>
          <cell r="G619">
            <v>24.5</v>
          </cell>
        </row>
        <row r="620">
          <cell r="C620" t="str">
            <v>Fontanero</v>
          </cell>
          <cell r="D620">
            <v>6</v>
          </cell>
          <cell r="E620">
            <v>1.5</v>
          </cell>
          <cell r="F620">
            <v>9</v>
          </cell>
        </row>
        <row r="621">
          <cell r="C621" t="str">
            <v>Auxiliar</v>
          </cell>
          <cell r="D621">
            <v>13</v>
          </cell>
          <cell r="E621">
            <v>1</v>
          </cell>
          <cell r="F621">
            <v>13</v>
          </cell>
        </row>
        <row r="674">
          <cell r="B674" t="str">
            <v>MUNICIPIO</v>
          </cell>
          <cell r="C674" t="str">
            <v>CAPTACIÓN</v>
          </cell>
          <cell r="D674" t="str">
            <v>SISTEMA DE BOMBEO</v>
          </cell>
          <cell r="E674" t="str">
            <v>PLANTAS DE TRATAMIENTO</v>
          </cell>
          <cell r="F674" t="str">
            <v>TANQUES DE ALMACENAMIENTO</v>
          </cell>
          <cell r="G674" t="str">
            <v>MACROMEDIDORES</v>
          </cell>
          <cell r="H674" t="str">
            <v>REBOMBEO</v>
          </cell>
        </row>
        <row r="675">
          <cell r="B675" t="str">
            <v>Majagual</v>
          </cell>
          <cell r="C675">
            <v>1</v>
          </cell>
          <cell r="D675">
            <v>31.265999999999998</v>
          </cell>
          <cell r="E675">
            <v>0</v>
          </cell>
          <cell r="F675">
            <v>175</v>
          </cell>
          <cell r="G675">
            <v>0</v>
          </cell>
          <cell r="H675">
            <v>0</v>
          </cell>
        </row>
        <row r="676">
          <cell r="B676" t="str">
            <v>San Benito Abad</v>
          </cell>
          <cell r="C676">
            <v>1</v>
          </cell>
          <cell r="D676">
            <v>51.354999999999997</v>
          </cell>
          <cell r="E676">
            <v>0</v>
          </cell>
          <cell r="F676">
            <v>418</v>
          </cell>
          <cell r="G676">
            <v>0</v>
          </cell>
        </row>
        <row r="677">
          <cell r="B677" t="str">
            <v>San Marcos</v>
          </cell>
          <cell r="C677">
            <v>4</v>
          </cell>
          <cell r="D677">
            <v>124.94197999999997</v>
          </cell>
          <cell r="E677">
            <v>0</v>
          </cell>
          <cell r="F677">
            <v>500</v>
          </cell>
          <cell r="G677">
            <v>6</v>
          </cell>
        </row>
        <row r="678">
          <cell r="B678" t="str">
            <v>San Onofre</v>
          </cell>
          <cell r="C678">
            <v>10</v>
          </cell>
          <cell r="D678">
            <v>97.4</v>
          </cell>
          <cell r="E678">
            <v>0</v>
          </cell>
          <cell r="F678">
            <v>1152</v>
          </cell>
          <cell r="G678">
            <v>0</v>
          </cell>
          <cell r="H678">
            <v>72</v>
          </cell>
        </row>
        <row r="679">
          <cell r="B679" t="str">
            <v>San Pedro</v>
          </cell>
          <cell r="C679">
            <v>2</v>
          </cell>
          <cell r="D679">
            <v>37.299999999999997</v>
          </cell>
          <cell r="E679">
            <v>0</v>
          </cell>
          <cell r="F679">
            <v>1072</v>
          </cell>
          <cell r="G679">
            <v>0</v>
          </cell>
          <cell r="H679">
            <v>0</v>
          </cell>
        </row>
        <row r="680">
          <cell r="B680" t="str">
            <v>Santiago de Tolú</v>
          </cell>
          <cell r="C680">
            <v>4</v>
          </cell>
          <cell r="D680">
            <v>53.813999999999993</v>
          </cell>
          <cell r="E680">
            <v>0</v>
          </cell>
          <cell r="F680">
            <v>215</v>
          </cell>
          <cell r="G680">
            <v>1</v>
          </cell>
          <cell r="H680">
            <v>0</v>
          </cell>
        </row>
        <row r="681">
          <cell r="B681" t="str">
            <v>Cerro de San Antonio</v>
          </cell>
          <cell r="C681">
            <v>1</v>
          </cell>
          <cell r="D681">
            <v>171.58</v>
          </cell>
          <cell r="E681">
            <v>60</v>
          </cell>
          <cell r="F681">
            <v>750</v>
          </cell>
          <cell r="G681">
            <v>0</v>
          </cell>
          <cell r="H681">
            <v>0</v>
          </cell>
        </row>
        <row r="682">
          <cell r="B682" t="str">
            <v>El Piñón</v>
          </cell>
          <cell r="C682">
            <v>2</v>
          </cell>
          <cell r="D682">
            <v>82.06</v>
          </cell>
          <cell r="E682">
            <v>30</v>
          </cell>
          <cell r="F682">
            <v>590</v>
          </cell>
          <cell r="G682">
            <v>0</v>
          </cell>
          <cell r="H682">
            <v>22.38</v>
          </cell>
        </row>
        <row r="683">
          <cell r="B683" t="str">
            <v>Pedraza</v>
          </cell>
          <cell r="C683">
            <v>1</v>
          </cell>
          <cell r="D683">
            <v>26.856000000000002</v>
          </cell>
          <cell r="E683">
            <v>10</v>
          </cell>
          <cell r="F683">
            <v>160</v>
          </cell>
          <cell r="G683">
            <v>0</v>
          </cell>
          <cell r="H683">
            <v>0</v>
          </cell>
        </row>
        <row r="684">
          <cell r="B684" t="str">
            <v>Pivijay</v>
          </cell>
          <cell r="D684">
            <v>63.41</v>
          </cell>
          <cell r="E684">
            <v>65</v>
          </cell>
          <cell r="F684">
            <v>600</v>
          </cell>
          <cell r="G684">
            <v>0</v>
          </cell>
        </row>
        <row r="685">
          <cell r="B685" t="str">
            <v>Salamina</v>
          </cell>
          <cell r="C685">
            <v>1</v>
          </cell>
          <cell r="D685">
            <v>41.776000000000003</v>
          </cell>
          <cell r="E685">
            <v>16</v>
          </cell>
          <cell r="F685">
            <v>230</v>
          </cell>
          <cell r="G685">
            <v>0</v>
          </cell>
          <cell r="H685">
            <v>29.84</v>
          </cell>
        </row>
        <row r="688">
          <cell r="B688" t="str">
            <v>MUNICIPIO</v>
          </cell>
          <cell r="C688" t="str">
            <v>LONGITUD REDES DE DISTRIBUCIÓN (AC +PVC) (km)</v>
          </cell>
          <cell r="D688" t="str">
            <v>PORCENTAJE 2 - 4"</v>
          </cell>
        </row>
        <row r="689">
          <cell r="B689" t="str">
            <v>Majagual</v>
          </cell>
          <cell r="C689">
            <v>14.06</v>
          </cell>
          <cell r="D689">
            <v>0.04</v>
          </cell>
        </row>
        <row r="690">
          <cell r="B690" t="str">
            <v>San Benito Abad</v>
          </cell>
          <cell r="C690">
            <v>14.4</v>
          </cell>
          <cell r="D690">
            <v>1</v>
          </cell>
        </row>
        <row r="691">
          <cell r="B691" t="str">
            <v>San Marcos</v>
          </cell>
          <cell r="C691">
            <v>32.770000000000003</v>
          </cell>
          <cell r="D691">
            <v>0.74399999999999999</v>
          </cell>
        </row>
        <row r="692">
          <cell r="B692" t="str">
            <v>San Onofre</v>
          </cell>
          <cell r="C692">
            <v>14.128</v>
          </cell>
          <cell r="D692">
            <v>0.71</v>
          </cell>
        </row>
        <row r="693">
          <cell r="B693" t="str">
            <v>San Pedro</v>
          </cell>
          <cell r="C693">
            <v>21.5</v>
          </cell>
          <cell r="D693">
            <v>0.91</v>
          </cell>
        </row>
        <row r="694">
          <cell r="B694" t="str">
            <v>Santiago de Tolú</v>
          </cell>
          <cell r="C694">
            <v>29.93</v>
          </cell>
          <cell r="D694">
            <v>0.98699999999999999</v>
          </cell>
        </row>
        <row r="695">
          <cell r="B695" t="str">
            <v>Cerro de San Antonio</v>
          </cell>
          <cell r="C695">
            <v>8.2070000000000007</v>
          </cell>
          <cell r="D695">
            <v>0.6</v>
          </cell>
        </row>
        <row r="696">
          <cell r="B696" t="str">
            <v>El Piñón</v>
          </cell>
          <cell r="C696">
            <v>16.312000000000001</v>
          </cell>
          <cell r="D696">
            <v>0.87</v>
          </cell>
        </row>
        <row r="697">
          <cell r="B697" t="str">
            <v>Pedraza</v>
          </cell>
          <cell r="C697">
            <v>8.32</v>
          </cell>
          <cell r="D697">
            <v>0.8</v>
          </cell>
        </row>
        <row r="698">
          <cell r="B698" t="str">
            <v>Pivijay</v>
          </cell>
          <cell r="C698">
            <v>46</v>
          </cell>
          <cell r="D698">
            <v>0.8</v>
          </cell>
        </row>
        <row r="699">
          <cell r="B699" t="str">
            <v>Salamina</v>
          </cell>
          <cell r="C699">
            <v>25.24</v>
          </cell>
          <cell r="D699">
            <v>0.97</v>
          </cell>
        </row>
        <row r="704">
          <cell r="B704" t="str">
            <v>MUNICIPIO</v>
          </cell>
          <cell r="C704" t="str">
            <v xml:space="preserve">SISTEMA DE BOMBEO </v>
          </cell>
          <cell r="D704" t="str">
            <v xml:space="preserve">PLANTA DE TRATAMIENTO </v>
          </cell>
        </row>
        <row r="705">
          <cell r="B705" t="str">
            <v>Majagual</v>
          </cell>
          <cell r="C705">
            <v>0</v>
          </cell>
          <cell r="D705">
            <v>33750</v>
          </cell>
        </row>
        <row r="706">
          <cell r="B706" t="str">
            <v>San Benito Abad</v>
          </cell>
          <cell r="C706">
            <v>0</v>
          </cell>
          <cell r="D706">
            <v>0</v>
          </cell>
        </row>
        <row r="707">
          <cell r="B707" t="str">
            <v>San Marcos</v>
          </cell>
          <cell r="C707">
            <v>179.04</v>
          </cell>
          <cell r="D707">
            <v>86400</v>
          </cell>
        </row>
        <row r="708">
          <cell r="B708" t="str">
            <v>San Onofre</v>
          </cell>
          <cell r="C708">
            <v>0</v>
          </cell>
          <cell r="D708">
            <v>0</v>
          </cell>
        </row>
        <row r="709">
          <cell r="B709" t="str">
            <v>San Pedro</v>
          </cell>
          <cell r="C709">
            <v>0</v>
          </cell>
          <cell r="D709">
            <v>2800</v>
          </cell>
        </row>
        <row r="710">
          <cell r="B710" t="str">
            <v>Santiago de Tolú</v>
          </cell>
          <cell r="C710">
            <v>67.14</v>
          </cell>
          <cell r="D710">
            <v>126000</v>
          </cell>
        </row>
        <row r="711">
          <cell r="B711" t="str">
            <v>Cerro de San Antonio</v>
          </cell>
          <cell r="C711">
            <v>0</v>
          </cell>
          <cell r="D711">
            <v>0</v>
          </cell>
        </row>
        <row r="712">
          <cell r="B712" t="str">
            <v>El Piñón</v>
          </cell>
          <cell r="C712">
            <v>12</v>
          </cell>
          <cell r="D712">
            <v>27000</v>
          </cell>
        </row>
        <row r="713">
          <cell r="B713" t="str">
            <v>Pedraza</v>
          </cell>
          <cell r="C713">
            <v>20.887999999999998</v>
          </cell>
          <cell r="D713">
            <v>6604</v>
          </cell>
        </row>
        <row r="714">
          <cell r="B714" t="str">
            <v>Pivijay</v>
          </cell>
          <cell r="C714">
            <v>28.223666666666666</v>
          </cell>
          <cell r="D714">
            <v>8250</v>
          </cell>
        </row>
        <row r="715">
          <cell r="B715" t="str">
            <v>Salamina</v>
          </cell>
          <cell r="C715">
            <v>22.38</v>
          </cell>
          <cell r="D715">
            <v>10395</v>
          </cell>
        </row>
        <row r="718">
          <cell r="B718" t="str">
            <v>MUNICIPIO</v>
          </cell>
          <cell r="C718" t="str">
            <v>LONGITUD REDES DE ALCANTARILLADO (km)</v>
          </cell>
          <cell r="D718" t="str">
            <v>LONGITUD DE REDES DE 8"</v>
          </cell>
          <cell r="E718" t="str">
            <v>LONGITUD DE REDES DE 10"</v>
          </cell>
          <cell r="F718" t="str">
            <v>LONGITUD DE REDES DE 12"</v>
          </cell>
          <cell r="G718" t="str">
            <v>LONGITUD DE REDES &gt; 20"</v>
          </cell>
          <cell r="H718" t="str">
            <v>LONGITUD DE 12"</v>
          </cell>
          <cell r="I718" t="str">
            <v>LONGITUD DE 18"</v>
          </cell>
          <cell r="J718" t="str">
            <v>LONGITUD DE 20"</v>
          </cell>
          <cell r="K718" t="str">
            <v>LONGITUD DE 24"</v>
          </cell>
          <cell r="L718" t="str">
            <v>LONGITUD DE 16"</v>
          </cell>
          <cell r="M718" t="str">
            <v>LONGITUD DE 20"</v>
          </cell>
          <cell r="N718" t="str">
            <v>LONGITUD DE 24"</v>
          </cell>
          <cell r="O718" t="str">
            <v>LONGITUD DE 27"</v>
          </cell>
        </row>
        <row r="719">
          <cell r="B719" t="str">
            <v>Majagual</v>
          </cell>
          <cell r="C719">
            <v>7.9</v>
          </cell>
          <cell r="D719">
            <v>3.8220200000000002</v>
          </cell>
          <cell r="E719">
            <v>0.25596000000000002</v>
          </cell>
          <cell r="F719">
            <v>3.8220200000000002</v>
          </cell>
          <cell r="G719">
            <v>0</v>
          </cell>
          <cell r="H719">
            <v>0</v>
          </cell>
          <cell r="I719">
            <v>0</v>
          </cell>
          <cell r="J719">
            <v>0</v>
          </cell>
          <cell r="K719">
            <v>0</v>
          </cell>
          <cell r="L719">
            <v>0</v>
          </cell>
          <cell r="M719">
            <v>0</v>
          </cell>
          <cell r="N719">
            <v>0</v>
          </cell>
          <cell r="O719">
            <v>0</v>
          </cell>
        </row>
        <row r="720">
          <cell r="B720" t="str">
            <v>San Benito Abad</v>
          </cell>
          <cell r="C720">
            <v>0.8</v>
          </cell>
          <cell r="D720">
            <v>0.52</v>
          </cell>
          <cell r="E720">
            <v>9.6000000000000002E-2</v>
          </cell>
          <cell r="F720">
            <v>0.12</v>
          </cell>
          <cell r="G720">
            <v>6.4000000000000001E-2</v>
          </cell>
        </row>
        <row r="721">
          <cell r="B721" t="str">
            <v>San Marcos</v>
          </cell>
          <cell r="C721">
            <v>19.899999999999999</v>
          </cell>
          <cell r="D721">
            <v>12.934999999999999</v>
          </cell>
          <cell r="E721">
            <v>1.5919999999999999</v>
          </cell>
          <cell r="F721">
            <v>2.3879999999999999</v>
          </cell>
          <cell r="G721">
            <v>2.9849999999999999</v>
          </cell>
          <cell r="J721">
            <v>0.56000000000000005</v>
          </cell>
          <cell r="L721">
            <v>0</v>
          </cell>
          <cell r="M721">
            <v>0</v>
          </cell>
          <cell r="N721">
            <v>0</v>
          </cell>
          <cell r="O721">
            <v>1.6</v>
          </cell>
        </row>
        <row r="722">
          <cell r="B722" t="str">
            <v>San Onofre</v>
          </cell>
          <cell r="C722">
            <v>10.9</v>
          </cell>
          <cell r="D722">
            <v>8.9380000000000006</v>
          </cell>
          <cell r="E722">
            <v>0.872</v>
          </cell>
          <cell r="F722">
            <v>1.08782</v>
          </cell>
          <cell r="G722">
            <v>0</v>
          </cell>
          <cell r="H722">
            <v>0</v>
          </cell>
          <cell r="I722">
            <v>0</v>
          </cell>
          <cell r="J722">
            <v>0</v>
          </cell>
          <cell r="K722">
            <v>0</v>
          </cell>
          <cell r="L722">
            <v>1.7</v>
          </cell>
          <cell r="M722">
            <v>0</v>
          </cell>
          <cell r="N722">
            <v>0</v>
          </cell>
          <cell r="O722">
            <v>0</v>
          </cell>
        </row>
        <row r="723">
          <cell r="B723" t="str">
            <v>San Pedro</v>
          </cell>
          <cell r="C723">
            <v>17.5</v>
          </cell>
          <cell r="D723">
            <v>16.275000000000002</v>
          </cell>
          <cell r="E723">
            <v>0</v>
          </cell>
          <cell r="F723">
            <v>1.2250000000000001</v>
          </cell>
          <cell r="G723">
            <v>0</v>
          </cell>
          <cell r="H723">
            <v>0.5</v>
          </cell>
          <cell r="I723">
            <v>0</v>
          </cell>
          <cell r="J723">
            <v>0</v>
          </cell>
          <cell r="K723">
            <v>0</v>
          </cell>
          <cell r="L723">
            <v>0</v>
          </cell>
          <cell r="M723">
            <v>0</v>
          </cell>
          <cell r="N723">
            <v>0</v>
          </cell>
          <cell r="O723">
            <v>0</v>
          </cell>
        </row>
        <row r="724">
          <cell r="B724" t="str">
            <v>Santiago de Tolú</v>
          </cell>
          <cell r="C724">
            <v>30</v>
          </cell>
          <cell r="D724">
            <v>19.5</v>
          </cell>
          <cell r="E724">
            <v>2.4</v>
          </cell>
          <cell r="F724">
            <v>3.5999999999999996</v>
          </cell>
          <cell r="G724">
            <v>4.5</v>
          </cell>
          <cell r="H724">
            <v>2.04</v>
          </cell>
          <cell r="L724">
            <v>0</v>
          </cell>
          <cell r="M724">
            <v>0</v>
          </cell>
          <cell r="N724">
            <v>0</v>
          </cell>
          <cell r="O724">
            <v>0</v>
          </cell>
        </row>
        <row r="725">
          <cell r="B725" t="str">
            <v>Cerro de San Antonio</v>
          </cell>
          <cell r="C725">
            <v>0</v>
          </cell>
          <cell r="D725">
            <v>0</v>
          </cell>
          <cell r="E725">
            <v>0</v>
          </cell>
          <cell r="F725">
            <v>0</v>
          </cell>
          <cell r="G725">
            <v>0</v>
          </cell>
          <cell r="H725">
            <v>0</v>
          </cell>
          <cell r="I725">
            <v>0</v>
          </cell>
          <cell r="J725">
            <v>0</v>
          </cell>
          <cell r="K725">
            <v>0</v>
          </cell>
          <cell r="L725">
            <v>0</v>
          </cell>
          <cell r="M725">
            <v>0</v>
          </cell>
          <cell r="N725">
            <v>0</v>
          </cell>
          <cell r="O725">
            <v>0</v>
          </cell>
        </row>
        <row r="726">
          <cell r="B726" t="str">
            <v>El Piñón</v>
          </cell>
          <cell r="C726">
            <v>16.309999999999999</v>
          </cell>
          <cell r="D726">
            <v>11.416999999999998</v>
          </cell>
          <cell r="E726">
            <v>3.262</v>
          </cell>
          <cell r="F726">
            <v>1.631</v>
          </cell>
          <cell r="G726">
            <v>0</v>
          </cell>
          <cell r="H726">
            <v>2</v>
          </cell>
          <cell r="I726">
            <v>0</v>
          </cell>
          <cell r="J726">
            <v>0</v>
          </cell>
          <cell r="K726">
            <v>0</v>
          </cell>
          <cell r="L726">
            <v>1.5</v>
          </cell>
          <cell r="M726">
            <v>0</v>
          </cell>
          <cell r="N726">
            <v>0</v>
          </cell>
          <cell r="O726">
            <v>0</v>
          </cell>
        </row>
        <row r="727">
          <cell r="B727" t="str">
            <v>Pedraza</v>
          </cell>
          <cell r="C727">
            <v>8.3420000000000005</v>
          </cell>
          <cell r="D727">
            <v>8.0083199999999994</v>
          </cell>
          <cell r="E727">
            <v>0.33368000000000003</v>
          </cell>
          <cell r="F727">
            <v>0</v>
          </cell>
          <cell r="G727">
            <v>0</v>
          </cell>
          <cell r="H727">
            <v>1.35</v>
          </cell>
          <cell r="I727">
            <v>0</v>
          </cell>
          <cell r="J727">
            <v>0</v>
          </cell>
          <cell r="K727">
            <v>0</v>
          </cell>
          <cell r="L727">
            <v>1.5</v>
          </cell>
          <cell r="M727">
            <v>0</v>
          </cell>
          <cell r="N727">
            <v>0</v>
          </cell>
          <cell r="O727">
            <v>0</v>
          </cell>
        </row>
        <row r="728">
          <cell r="B728" t="str">
            <v>Pivijay</v>
          </cell>
          <cell r="C728">
            <v>10.038</v>
          </cell>
          <cell r="D728">
            <v>7.9300200000000007</v>
          </cell>
          <cell r="E728">
            <v>0.90342</v>
          </cell>
          <cell r="F728">
            <v>0</v>
          </cell>
          <cell r="G728">
            <v>1.2045600000000001</v>
          </cell>
        </row>
        <row r="729">
          <cell r="B729" t="str">
            <v>Salamina</v>
          </cell>
          <cell r="C729">
            <v>4.5</v>
          </cell>
          <cell r="D729">
            <v>4.0949999999999998</v>
          </cell>
          <cell r="E729">
            <v>0.31500000000000006</v>
          </cell>
          <cell r="F729">
            <v>0.09</v>
          </cell>
          <cell r="G729">
            <v>0</v>
          </cell>
          <cell r="H729">
            <v>1.25</v>
          </cell>
          <cell r="I729">
            <v>0</v>
          </cell>
          <cell r="J729">
            <v>0</v>
          </cell>
          <cell r="K729">
            <v>0</v>
          </cell>
          <cell r="L729">
            <v>0.4</v>
          </cell>
          <cell r="M729">
            <v>0</v>
          </cell>
          <cell r="N729">
            <v>0</v>
          </cell>
          <cell r="O729">
            <v>0</v>
          </cell>
        </row>
      </sheetData>
      <sheetData sheetId="27" refreshError="1">
        <row r="34">
          <cell r="B34" t="str">
            <v>CONDUCCIÓN</v>
          </cell>
          <cell r="C34" t="str">
            <v>PROYECTO</v>
          </cell>
          <cell r="D34" t="str">
            <v>FECHA</v>
          </cell>
          <cell r="E34" t="str">
            <v>UNIDAD</v>
          </cell>
          <cell r="F34" t="str">
            <v>CANTIDAD</v>
          </cell>
          <cell r="G34" t="str">
            <v>COSTO TOTAL</v>
          </cell>
          <cell r="H34" t="str">
            <v>COSTO UNITARIO</v>
          </cell>
          <cell r="I34" t="str">
            <v>COSTO UNITARIO</v>
          </cell>
          <cell r="J34" t="str">
            <v xml:space="preserve">COSTO PROMEDIO </v>
          </cell>
        </row>
        <row r="35">
          <cell r="B35" t="str">
            <v>Descripción</v>
          </cell>
          <cell r="G35" t="str">
            <v>COP (Fecha Estudio)</v>
          </cell>
          <cell r="H35" t="str">
            <v>COP/kML (Fecha Estudio)</v>
          </cell>
          <cell r="I35" t="str">
            <v>COP/kML (Dic 2000)</v>
          </cell>
          <cell r="J35" t="str">
            <v>COP/kML (Dic 2000)</v>
          </cell>
        </row>
        <row r="36">
          <cell r="B36" t="str">
            <v>6 AC</v>
          </cell>
          <cell r="C36">
            <v>11</v>
          </cell>
          <cell r="D36">
            <v>35034</v>
          </cell>
          <cell r="E36" t="str">
            <v>kML</v>
          </cell>
          <cell r="F36">
            <v>1.5</v>
          </cell>
          <cell r="G36">
            <v>105520320</v>
          </cell>
          <cell r="H36">
            <v>70346880</v>
          </cell>
          <cell r="I36">
            <v>139818635.80375692</v>
          </cell>
        </row>
        <row r="37">
          <cell r="B37" t="str">
            <v>8 AC</v>
          </cell>
          <cell r="C37">
            <v>11</v>
          </cell>
          <cell r="D37">
            <v>35034</v>
          </cell>
          <cell r="E37" t="str">
            <v>kML</v>
          </cell>
          <cell r="F37">
            <v>1.5</v>
          </cell>
          <cell r="G37">
            <v>140693760</v>
          </cell>
          <cell r="H37">
            <v>93795840</v>
          </cell>
          <cell r="I37">
            <v>186424847.73834258</v>
          </cell>
        </row>
        <row r="38">
          <cell r="B38">
            <v>2</v>
          </cell>
          <cell r="C38">
            <v>14</v>
          </cell>
          <cell r="D38">
            <v>36100</v>
          </cell>
          <cell r="E38" t="str">
            <v>kML</v>
          </cell>
          <cell r="H38">
            <v>50000000</v>
          </cell>
          <cell r="I38">
            <v>59953326.163263142</v>
          </cell>
        </row>
        <row r="39">
          <cell r="B39" t="str">
            <v>Tuberia PVC 3" RDE 32.5*</v>
          </cell>
          <cell r="C39">
            <v>1</v>
          </cell>
          <cell r="D39">
            <v>35004</v>
          </cell>
          <cell r="E39" t="str">
            <v>kML</v>
          </cell>
          <cell r="F39">
            <v>0.68799999999999994</v>
          </cell>
          <cell r="G39">
            <v>13124701</v>
          </cell>
          <cell r="H39">
            <v>19076600.290697675</v>
          </cell>
          <cell r="I39">
            <v>38264711.37483789</v>
          </cell>
        </row>
        <row r="40">
          <cell r="B40">
            <v>4</v>
          </cell>
          <cell r="C40">
            <v>14</v>
          </cell>
          <cell r="D40">
            <v>36100</v>
          </cell>
          <cell r="E40" t="str">
            <v>kML</v>
          </cell>
          <cell r="H40">
            <v>50000000</v>
          </cell>
          <cell r="I40">
            <v>59953326.163263142</v>
          </cell>
        </row>
        <row r="41">
          <cell r="B41" t="str">
            <v>Tuberia PVC 6" RDE 32.5*</v>
          </cell>
          <cell r="C41">
            <v>13</v>
          </cell>
          <cell r="D41">
            <v>35186</v>
          </cell>
          <cell r="E41" t="str">
            <v>kML</v>
          </cell>
          <cell r="F41">
            <v>1.35</v>
          </cell>
          <cell r="G41">
            <v>19148000</v>
          </cell>
          <cell r="H41">
            <v>14183703.703703703</v>
          </cell>
          <cell r="I41">
            <v>25008661.669014465</v>
          </cell>
        </row>
        <row r="42">
          <cell r="B42">
            <v>6</v>
          </cell>
          <cell r="C42">
            <v>14</v>
          </cell>
          <cell r="D42">
            <v>36100</v>
          </cell>
          <cell r="E42" t="str">
            <v>kML</v>
          </cell>
          <cell r="H42">
            <v>84000000</v>
          </cell>
          <cell r="I42">
            <v>100721587.95428208</v>
          </cell>
        </row>
        <row r="43">
          <cell r="B43">
            <v>8</v>
          </cell>
          <cell r="C43">
            <v>14</v>
          </cell>
          <cell r="D43">
            <v>36100</v>
          </cell>
          <cell r="E43" t="str">
            <v>kML</v>
          </cell>
          <cell r="H43">
            <v>84000000</v>
          </cell>
          <cell r="I43">
            <v>100721587.95428208</v>
          </cell>
        </row>
        <row r="44">
          <cell r="B44">
            <v>10</v>
          </cell>
          <cell r="C44">
            <v>14</v>
          </cell>
          <cell r="D44">
            <v>36100</v>
          </cell>
          <cell r="E44" t="str">
            <v>kML</v>
          </cell>
          <cell r="H44">
            <v>84000000</v>
          </cell>
          <cell r="I44">
            <v>100721587.95428208</v>
          </cell>
        </row>
        <row r="45">
          <cell r="B45" t="str">
            <v>Tuberia PVC 12" RDE 41*</v>
          </cell>
          <cell r="C45">
            <v>10</v>
          </cell>
          <cell r="D45">
            <v>35490</v>
          </cell>
          <cell r="E45" t="str">
            <v>kML</v>
          </cell>
          <cell r="F45">
            <v>0.97199999999999998</v>
          </cell>
          <cell r="G45">
            <v>93893000</v>
          </cell>
          <cell r="H45">
            <v>96597736.625514403</v>
          </cell>
          <cell r="I45">
            <v>148360056.15945169</v>
          </cell>
        </row>
        <row r="46">
          <cell r="B46">
            <v>12</v>
          </cell>
          <cell r="C46">
            <v>14</v>
          </cell>
          <cell r="D46">
            <v>36100</v>
          </cell>
          <cell r="E46" t="str">
            <v>kML</v>
          </cell>
          <cell r="H46">
            <v>150000000</v>
          </cell>
          <cell r="I46">
            <v>179859978.48978943</v>
          </cell>
        </row>
        <row r="47">
          <cell r="B47">
            <v>16</v>
          </cell>
          <cell r="C47">
            <v>14</v>
          </cell>
          <cell r="D47">
            <v>36100</v>
          </cell>
          <cell r="E47" t="str">
            <v>kML</v>
          </cell>
          <cell r="H47">
            <v>150000000</v>
          </cell>
          <cell r="I47">
            <v>179859978.48978943</v>
          </cell>
        </row>
        <row r="48">
          <cell r="B48">
            <v>24</v>
          </cell>
          <cell r="C48">
            <v>14</v>
          </cell>
          <cell r="D48">
            <v>36100</v>
          </cell>
          <cell r="E48" t="str">
            <v>kML</v>
          </cell>
          <cell r="H48">
            <v>150000000</v>
          </cell>
          <cell r="I48">
            <v>179859978.48978943</v>
          </cell>
        </row>
      </sheetData>
      <sheetData sheetId="28" refreshError="1">
        <row r="3">
          <cell r="A3" t="str">
            <v>NUMERO DE PROYECTO</v>
          </cell>
          <cell r="B3" t="str">
            <v>AN.BI</v>
          </cell>
          <cell r="C3" t="str">
            <v>PROYECTO</v>
          </cell>
          <cell r="D3" t="str">
            <v>AÑO PRESUPUESTO</v>
          </cell>
          <cell r="E3" t="str">
            <v>MES PRESUPUESTO</v>
          </cell>
          <cell r="F3" t="str">
            <v>FECHA</v>
          </cell>
        </row>
        <row r="4">
          <cell r="A4">
            <v>1</v>
          </cell>
          <cell r="C4" t="str">
            <v>OPTIMIZACIÓN DEL ACUEDUCTO DE MAJAGUAL</v>
          </cell>
          <cell r="D4">
            <v>1995</v>
          </cell>
          <cell r="E4" t="str">
            <v xml:space="preserve">Noviembre </v>
          </cell>
          <cell r="F4">
            <v>35004</v>
          </cell>
        </row>
        <row r="5">
          <cell r="A5">
            <v>2</v>
          </cell>
          <cell r="B5">
            <v>2041</v>
          </cell>
          <cell r="C5" t="str">
            <v>ESTUDIOS SISTEMA ALCANTARILLADO SALAMINA</v>
          </cell>
          <cell r="D5">
            <v>1997</v>
          </cell>
          <cell r="E5" t="str">
            <v>Junio</v>
          </cell>
          <cell r="F5">
            <v>35582</v>
          </cell>
        </row>
        <row r="6">
          <cell r="A6">
            <v>3</v>
          </cell>
          <cell r="C6" t="str">
            <v>CONSTRUCCIÓN DEL SISTEMA DE ALCANTARILLADO DE SALAMINA</v>
          </cell>
          <cell r="D6">
            <v>2000</v>
          </cell>
          <cell r="E6" t="str">
            <v>Mayo</v>
          </cell>
          <cell r="F6">
            <v>36647</v>
          </cell>
        </row>
        <row r="7">
          <cell r="A7">
            <v>4</v>
          </cell>
          <cell r="B7">
            <v>2048</v>
          </cell>
          <cell r="C7" t="str">
            <v>COTIZACIÓN PARA SANTIAGO DE TOLU</v>
          </cell>
          <cell r="D7">
            <v>1995</v>
          </cell>
          <cell r="E7" t="str">
            <v>Enero</v>
          </cell>
          <cell r="F7">
            <v>34700</v>
          </cell>
        </row>
        <row r="8">
          <cell r="A8">
            <v>5</v>
          </cell>
          <cell r="B8">
            <v>2024</v>
          </cell>
          <cell r="C8" t="str">
            <v>DISEÑO DEL SISTEMA DE ALCANTARILLADO SANITARIO DE COVEÑAS</v>
          </cell>
          <cell r="D8">
            <v>1995</v>
          </cell>
          <cell r="E8" t="str">
            <v>Diciembre</v>
          </cell>
          <cell r="F8">
            <v>35034</v>
          </cell>
        </row>
        <row r="9">
          <cell r="A9">
            <v>6</v>
          </cell>
          <cell r="B9">
            <v>2025</v>
          </cell>
          <cell r="C9" t="str">
            <v>DISEÑO DEL SISTEMA DE ALCANTARILLADO SANITARIO DE SEGUNDA ENSENADA</v>
          </cell>
          <cell r="D9">
            <v>1995</v>
          </cell>
          <cell r="E9" t="str">
            <v>Diciembre</v>
          </cell>
          <cell r="F9">
            <v>35034</v>
          </cell>
        </row>
        <row r="10">
          <cell r="A10">
            <v>7</v>
          </cell>
          <cell r="B10">
            <v>2008</v>
          </cell>
          <cell r="C10" t="str">
            <v>OPTIMIZACION Y AMPLIACIÓN DE LOS SISTEMAS DE PIVIJAY</v>
          </cell>
          <cell r="D10">
            <v>1994</v>
          </cell>
          <cell r="E10" t="str">
            <v xml:space="preserve">Julio </v>
          </cell>
          <cell r="F10">
            <v>34516</v>
          </cell>
        </row>
        <row r="11">
          <cell r="A11">
            <v>8</v>
          </cell>
          <cell r="B11">
            <v>2030</v>
          </cell>
          <cell r="C11" t="str">
            <v>DIAGNOSTICO Y DISEÑO DEL ACUEDUCTO MUNICIPAL DE SAN PEDRO</v>
          </cell>
          <cell r="D11">
            <v>1999</v>
          </cell>
          <cell r="E11" t="str">
            <v>Septiembre</v>
          </cell>
          <cell r="F11">
            <v>36404</v>
          </cell>
        </row>
        <row r="12">
          <cell r="A12">
            <v>9</v>
          </cell>
          <cell r="B12">
            <v>2056</v>
          </cell>
          <cell r="C12" t="str">
            <v>CONSTRUCCIÓN SEGUNDA ETAPA SISTEMA DE ALCANTARILLADO DE SAN MARCOS</v>
          </cell>
          <cell r="D12">
            <v>1999</v>
          </cell>
          <cell r="E12" t="str">
            <v>Enero</v>
          </cell>
          <cell r="F12">
            <v>36161</v>
          </cell>
        </row>
        <row r="13">
          <cell r="A13">
            <v>10</v>
          </cell>
          <cell r="B13">
            <v>1986</v>
          </cell>
          <cell r="C13" t="str">
            <v xml:space="preserve"> </v>
          </cell>
          <cell r="D13">
            <v>1997</v>
          </cell>
          <cell r="E13" t="str">
            <v>Marzo</v>
          </cell>
          <cell r="F13">
            <v>35490</v>
          </cell>
        </row>
        <row r="14">
          <cell r="A14">
            <v>11</v>
          </cell>
          <cell r="B14">
            <v>2020</v>
          </cell>
          <cell r="C14" t="str">
            <v>OPTIMIZACIÓN DEL ACUEDUCTO Y CONSTRUCCIÓN PRIMERA ETAPA DEL ALCANTARILLADO DEL PIÑON</v>
          </cell>
          <cell r="D14">
            <v>1995</v>
          </cell>
          <cell r="E14" t="str">
            <v>Diciembre</v>
          </cell>
          <cell r="F14">
            <v>35034</v>
          </cell>
        </row>
        <row r="15">
          <cell r="A15">
            <v>12</v>
          </cell>
          <cell r="C15" t="str">
            <v>ARCHIVO FLOR MARIA</v>
          </cell>
          <cell r="D15">
            <v>2000</v>
          </cell>
          <cell r="E15" t="str">
            <v>Diciembre</v>
          </cell>
          <cell r="F15">
            <v>36861</v>
          </cell>
        </row>
        <row r="16">
          <cell r="A16">
            <v>13</v>
          </cell>
          <cell r="B16">
            <v>1987</v>
          </cell>
          <cell r="C16" t="str">
            <v>CONSTRUCCIÓN PRIMERA ETAPA ALCANTARILLADO Y OPTIMIZACIÓN DEL ACUEDUCTO DE SAN MARCOS</v>
          </cell>
          <cell r="D16">
            <v>1996</v>
          </cell>
          <cell r="E16" t="str">
            <v>Mayo</v>
          </cell>
          <cell r="F16">
            <v>35186</v>
          </cell>
        </row>
        <row r="17">
          <cell r="A17">
            <v>14</v>
          </cell>
          <cell r="C17" t="str">
            <v>INVENTARIO DE LOS SISTEMAS DE ACUEDUCTO Y ALCANTARILLADO Y ESTIMACIÓN DE REQUERIMIENTOS PARA LA MEJORA DE LOS SERVICIO EN EL CORTO Y MEDIANO PLAZO</v>
          </cell>
          <cell r="D17">
            <v>1998</v>
          </cell>
          <cell r="E17" t="str">
            <v xml:space="preserve">Noviembre </v>
          </cell>
          <cell r="F17">
            <v>36100</v>
          </cell>
        </row>
        <row r="18">
          <cell r="A18">
            <v>15</v>
          </cell>
          <cell r="B18">
            <v>2681</v>
          </cell>
          <cell r="C18" t="str">
            <v>CONSTRUCCIÓN Y DOTACIÓN POZO PROFUND PARA LA OPTIMIZACIÓN DEL ACUEDUCTO DE LA CABECERA MUNICIPAL DE SAN PEDRO - SUCRE</v>
          </cell>
          <cell r="D18">
            <v>2000</v>
          </cell>
          <cell r="E18" t="str">
            <v>Marzo</v>
          </cell>
          <cell r="F18">
            <v>36586</v>
          </cell>
        </row>
        <row r="19">
          <cell r="A19">
            <v>16</v>
          </cell>
          <cell r="B19">
            <v>2045</v>
          </cell>
          <cell r="C19" t="str">
            <v>PROGRAMA DE AMPLIACIÓN DE LA COOBERTURA DEL ALCANTARILLADO SANITARIO MUNICIPAL</v>
          </cell>
          <cell r="D19">
            <v>2000</v>
          </cell>
          <cell r="E19" t="str">
            <v xml:space="preserve">Julio </v>
          </cell>
          <cell r="F19">
            <v>36708</v>
          </cell>
        </row>
        <row r="27">
          <cell r="A27" t="str">
            <v>FECHA</v>
          </cell>
          <cell r="B27" t="str">
            <v>MES</v>
          </cell>
          <cell r="C27" t="str">
            <v xml:space="preserve">IPC mensual </v>
          </cell>
          <cell r="D27" t="str">
            <v>IPC mensual %</v>
          </cell>
          <cell r="E27" t="str">
            <v>VARIACION ACUMULADA</v>
          </cell>
        </row>
        <row r="28">
          <cell r="A28">
            <v>34335</v>
          </cell>
          <cell r="B28" t="str">
            <v xml:space="preserve">Enero </v>
          </cell>
          <cell r="C28">
            <v>3.15</v>
          </cell>
          <cell r="D28">
            <v>3.15E-2</v>
          </cell>
        </row>
        <row r="29">
          <cell r="A29">
            <v>34366</v>
          </cell>
          <cell r="B29" t="str">
            <v>Febrero</v>
          </cell>
          <cell r="C29">
            <v>3.68</v>
          </cell>
          <cell r="D29">
            <v>3.6799999999999999E-2</v>
          </cell>
          <cell r="E29">
            <v>1.0694592000000001</v>
          </cell>
        </row>
        <row r="30">
          <cell r="A30">
            <v>34394</v>
          </cell>
          <cell r="B30" t="str">
            <v>Marzo</v>
          </cell>
          <cell r="C30">
            <v>2.21</v>
          </cell>
          <cell r="D30">
            <v>2.2099999999999998E-2</v>
          </cell>
          <cell r="E30">
            <v>1.0930942483200001</v>
          </cell>
        </row>
        <row r="31">
          <cell r="A31">
            <v>34425</v>
          </cell>
          <cell r="B31" t="str">
            <v>Abril</v>
          </cell>
          <cell r="C31">
            <v>2.37</v>
          </cell>
          <cell r="D31">
            <v>2.3700000000000002E-2</v>
          </cell>
          <cell r="E31">
            <v>1.1190005820051843</v>
          </cell>
        </row>
        <row r="32">
          <cell r="A32">
            <v>34455</v>
          </cell>
          <cell r="B32" t="str">
            <v>Mayo</v>
          </cell>
          <cell r="C32">
            <v>1.54</v>
          </cell>
          <cell r="D32">
            <v>1.54E-2</v>
          </cell>
          <cell r="E32">
            <v>1.1362331909680643</v>
          </cell>
        </row>
        <row r="33">
          <cell r="A33">
            <v>34486</v>
          </cell>
          <cell r="B33" t="str">
            <v>Junio</v>
          </cell>
          <cell r="C33">
            <v>0.9</v>
          </cell>
          <cell r="D33">
            <v>9.0000000000000011E-3</v>
          </cell>
          <cell r="E33">
            <v>1.1464592896867767</v>
          </cell>
        </row>
        <row r="34">
          <cell r="A34">
            <v>34516</v>
          </cell>
          <cell r="B34" t="str">
            <v>Julio</v>
          </cell>
          <cell r="C34">
            <v>0.91</v>
          </cell>
          <cell r="D34">
            <v>9.1000000000000004E-3</v>
          </cell>
          <cell r="E34">
            <v>1.1568920692229265</v>
          </cell>
        </row>
        <row r="35">
          <cell r="A35">
            <v>34547</v>
          </cell>
          <cell r="B35" t="str">
            <v>Agosto</v>
          </cell>
          <cell r="C35">
            <v>0.97</v>
          </cell>
          <cell r="D35">
            <v>9.7000000000000003E-3</v>
          </cell>
          <cell r="E35">
            <v>1.168113922294389</v>
          </cell>
        </row>
        <row r="36">
          <cell r="A36">
            <v>34578</v>
          </cell>
          <cell r="B36" t="str">
            <v>Septiembre</v>
          </cell>
          <cell r="C36">
            <v>1.0900000000000001</v>
          </cell>
          <cell r="D36">
            <v>1.09E-2</v>
          </cell>
          <cell r="E36">
            <v>1.1808463640473978</v>
          </cell>
        </row>
        <row r="37">
          <cell r="A37">
            <v>34608</v>
          </cell>
          <cell r="B37" t="str">
            <v>Octubre</v>
          </cell>
          <cell r="C37">
            <v>1.1100000000000001</v>
          </cell>
          <cell r="D37">
            <v>1.11E-2</v>
          </cell>
          <cell r="E37">
            <v>1.193953758688324</v>
          </cell>
        </row>
        <row r="38">
          <cell r="A38">
            <v>34639</v>
          </cell>
          <cell r="B38" t="str">
            <v>Noviembre</v>
          </cell>
          <cell r="C38">
            <v>1.1100000000000001</v>
          </cell>
          <cell r="D38">
            <v>1.11E-2</v>
          </cell>
          <cell r="E38">
            <v>1.2072066454097645</v>
          </cell>
        </row>
        <row r="39">
          <cell r="A39">
            <v>34669</v>
          </cell>
          <cell r="B39" t="str">
            <v>Diciembre</v>
          </cell>
          <cell r="C39">
            <v>1.49</v>
          </cell>
          <cell r="D39">
            <v>1.49E-2</v>
          </cell>
          <cell r="E39">
            <v>1.2251940244263699</v>
          </cell>
        </row>
        <row r="40">
          <cell r="A40">
            <v>34700</v>
          </cell>
          <cell r="B40" t="str">
            <v>Enero</v>
          </cell>
          <cell r="C40">
            <v>1.84</v>
          </cell>
          <cell r="D40">
            <v>1.84E-2</v>
          </cell>
          <cell r="E40">
            <v>1.2477375944758151</v>
          </cell>
        </row>
        <row r="41">
          <cell r="A41">
            <v>34731</v>
          </cell>
          <cell r="B41" t="str">
            <v>Febrero</v>
          </cell>
          <cell r="C41">
            <v>3.52</v>
          </cell>
          <cell r="D41">
            <v>3.5200000000000002E-2</v>
          </cell>
          <cell r="E41">
            <v>1.2916579578013636</v>
          </cell>
        </row>
        <row r="42">
          <cell r="A42">
            <v>34759</v>
          </cell>
          <cell r="B42" t="str">
            <v>Marzo</v>
          </cell>
          <cell r="C42">
            <v>2.61</v>
          </cell>
          <cell r="D42">
            <v>2.6099999999999998E-2</v>
          </cell>
          <cell r="E42">
            <v>1.3253702304999793</v>
          </cell>
        </row>
        <row r="43">
          <cell r="A43">
            <v>34790</v>
          </cell>
          <cell r="B43" t="str">
            <v>Abril</v>
          </cell>
          <cell r="C43">
            <v>2.23</v>
          </cell>
          <cell r="D43">
            <v>2.23E-2</v>
          </cell>
          <cell r="E43">
            <v>1.3549259866401289</v>
          </cell>
        </row>
        <row r="44">
          <cell r="A44">
            <v>34820</v>
          </cell>
          <cell r="B44" t="str">
            <v>Mayo</v>
          </cell>
          <cell r="C44">
            <v>1.65</v>
          </cell>
          <cell r="D44">
            <v>1.6500000000000001E-2</v>
          </cell>
          <cell r="E44">
            <v>1.377282265419691</v>
          </cell>
        </row>
        <row r="45">
          <cell r="A45">
            <v>34851</v>
          </cell>
          <cell r="B45" t="str">
            <v>Junio</v>
          </cell>
          <cell r="C45">
            <v>1.2</v>
          </cell>
          <cell r="D45">
            <v>1.2E-2</v>
          </cell>
          <cell r="E45">
            <v>1.3938096526047272</v>
          </cell>
        </row>
        <row r="46">
          <cell r="A46">
            <v>34881</v>
          </cell>
          <cell r="B46" t="str">
            <v>Julio</v>
          </cell>
          <cell r="C46">
            <v>0.77</v>
          </cell>
          <cell r="D46">
            <v>7.7000000000000002E-3</v>
          </cell>
          <cell r="E46">
            <v>1.4045419869297837</v>
          </cell>
        </row>
        <row r="47">
          <cell r="A47">
            <v>34912</v>
          </cell>
          <cell r="B47" t="str">
            <v>Agosto</v>
          </cell>
          <cell r="C47">
            <v>0.63</v>
          </cell>
          <cell r="D47">
            <v>6.3E-3</v>
          </cell>
          <cell r="E47">
            <v>1.4133906014474413</v>
          </cell>
        </row>
        <row r="48">
          <cell r="A48">
            <v>34943</v>
          </cell>
          <cell r="B48" t="str">
            <v>Septiembre</v>
          </cell>
          <cell r="C48">
            <v>0.84</v>
          </cell>
          <cell r="D48">
            <v>8.3999999999999995E-3</v>
          </cell>
          <cell r="E48">
            <v>1.4252630824995998</v>
          </cell>
        </row>
        <row r="49">
          <cell r="A49">
            <v>34973</v>
          </cell>
          <cell r="B49" t="str">
            <v>Octubre</v>
          </cell>
          <cell r="C49">
            <v>0.88</v>
          </cell>
          <cell r="D49">
            <v>8.8000000000000005E-3</v>
          </cell>
          <cell r="E49">
            <v>1.4378053976255962</v>
          </cell>
        </row>
        <row r="50">
          <cell r="A50">
            <v>35004</v>
          </cell>
          <cell r="B50" t="str">
            <v>Noviembre</v>
          </cell>
          <cell r="C50">
            <v>0.79</v>
          </cell>
          <cell r="D50">
            <v>7.9000000000000008E-3</v>
          </cell>
          <cell r="E50">
            <v>1.4491640602668385</v>
          </cell>
        </row>
        <row r="51">
          <cell r="A51">
            <v>35034</v>
          </cell>
          <cell r="B51" t="str">
            <v>Diciembre</v>
          </cell>
          <cell r="C51">
            <v>0.92</v>
          </cell>
          <cell r="D51">
            <v>9.1999999999999998E-3</v>
          </cell>
          <cell r="E51">
            <v>1.4624963696212936</v>
          </cell>
        </row>
        <row r="52">
          <cell r="A52">
            <v>35065</v>
          </cell>
          <cell r="B52" t="str">
            <v>Enero</v>
          </cell>
          <cell r="C52">
            <v>2.5099999999999998</v>
          </cell>
          <cell r="D52">
            <v>2.5099999999999997E-2</v>
          </cell>
          <cell r="E52">
            <v>1.4992050284987879</v>
          </cell>
        </row>
        <row r="53">
          <cell r="A53">
            <v>35096</v>
          </cell>
          <cell r="B53" t="str">
            <v>Febrero</v>
          </cell>
          <cell r="C53">
            <v>4.01</v>
          </cell>
          <cell r="D53">
            <v>4.0099999999999997E-2</v>
          </cell>
          <cell r="E53">
            <v>1.5593231501415894</v>
          </cell>
        </row>
        <row r="54">
          <cell r="A54">
            <v>35125</v>
          </cell>
          <cell r="B54" t="str">
            <v>Marzo</v>
          </cell>
          <cell r="C54">
            <v>2.1</v>
          </cell>
          <cell r="D54">
            <v>2.1000000000000001E-2</v>
          </cell>
          <cell r="E54">
            <v>1.5920689362945626</v>
          </cell>
        </row>
        <row r="55">
          <cell r="A55">
            <v>35156</v>
          </cell>
          <cell r="B55" t="str">
            <v>Abril</v>
          </cell>
          <cell r="C55">
            <v>1.97</v>
          </cell>
          <cell r="D55">
            <v>1.9699999999999999E-2</v>
          </cell>
          <cell r="E55">
            <v>1.6234326943395656</v>
          </cell>
        </row>
        <row r="56">
          <cell r="A56">
            <v>35186</v>
          </cell>
          <cell r="B56" t="str">
            <v>Mayo</v>
          </cell>
          <cell r="C56">
            <v>1.55</v>
          </cell>
          <cell r="D56">
            <v>1.55E-2</v>
          </cell>
          <cell r="E56">
            <v>1.648595901101829</v>
          </cell>
        </row>
        <row r="57">
          <cell r="A57">
            <v>35217</v>
          </cell>
          <cell r="B57" t="str">
            <v>Junio</v>
          </cell>
          <cell r="C57">
            <v>1.1399999999999999</v>
          </cell>
          <cell r="D57">
            <v>1.1399999999999999E-2</v>
          </cell>
          <cell r="E57">
            <v>1.6673898943743899</v>
          </cell>
        </row>
        <row r="58">
          <cell r="A58">
            <v>35247</v>
          </cell>
          <cell r="B58" t="str">
            <v>Julio</v>
          </cell>
          <cell r="C58">
            <v>1.51</v>
          </cell>
          <cell r="D58">
            <v>1.5100000000000001E-2</v>
          </cell>
          <cell r="E58">
            <v>1.6925674817794429</v>
          </cell>
        </row>
        <row r="59">
          <cell r="A59">
            <v>35278</v>
          </cell>
          <cell r="B59" t="str">
            <v>Agosto</v>
          </cell>
          <cell r="C59">
            <v>1.1000000000000001</v>
          </cell>
          <cell r="D59">
            <v>1.1000000000000001E-2</v>
          </cell>
          <cell r="E59">
            <v>1.7111857240790167</v>
          </cell>
        </row>
        <row r="60">
          <cell r="A60">
            <v>35309</v>
          </cell>
          <cell r="B60" t="str">
            <v>Septiembre</v>
          </cell>
          <cell r="C60">
            <v>1.19</v>
          </cell>
          <cell r="D60">
            <v>1.1899999999999999E-2</v>
          </cell>
          <cell r="E60">
            <v>1.7315488341955569</v>
          </cell>
        </row>
        <row r="61">
          <cell r="A61">
            <v>35339</v>
          </cell>
          <cell r="B61" t="str">
            <v>Octubre</v>
          </cell>
          <cell r="C61">
            <v>1.1499999999999999</v>
          </cell>
          <cell r="D61">
            <v>1.15E-2</v>
          </cell>
          <cell r="E61">
            <v>1.7514616457888059</v>
          </cell>
        </row>
        <row r="62">
          <cell r="A62">
            <v>35370</v>
          </cell>
          <cell r="B62" t="str">
            <v>Noviembre</v>
          </cell>
          <cell r="C62">
            <v>0.8</v>
          </cell>
          <cell r="D62">
            <v>8.0000000000000002E-3</v>
          </cell>
          <cell r="E62">
            <v>1.7654733389551165</v>
          </cell>
        </row>
        <row r="63">
          <cell r="A63">
            <v>35400</v>
          </cell>
          <cell r="B63" t="str">
            <v>Diciembre</v>
          </cell>
          <cell r="C63">
            <v>0.72</v>
          </cell>
          <cell r="D63">
            <v>7.1999999999999998E-3</v>
          </cell>
          <cell r="E63">
            <v>1.7781847469955936</v>
          </cell>
        </row>
        <row r="64">
          <cell r="A64">
            <v>35431</v>
          </cell>
          <cell r="B64" t="str">
            <v>Enero</v>
          </cell>
          <cell r="C64">
            <v>1.65</v>
          </cell>
          <cell r="D64">
            <v>1.6500000000000001E-2</v>
          </cell>
          <cell r="E64">
            <v>1.8075247953210207</v>
          </cell>
        </row>
        <row r="65">
          <cell r="A65">
            <v>35462</v>
          </cell>
          <cell r="B65" t="str">
            <v>Febrero</v>
          </cell>
          <cell r="C65">
            <v>3.11</v>
          </cell>
          <cell r="D65">
            <v>3.1099999999999999E-2</v>
          </cell>
          <cell r="E65">
            <v>1.8637388164555042</v>
          </cell>
        </row>
        <row r="66">
          <cell r="A66">
            <v>35490</v>
          </cell>
          <cell r="B66" t="str">
            <v>Marzo</v>
          </cell>
          <cell r="C66">
            <v>1.55</v>
          </cell>
          <cell r="D66">
            <v>1.55E-2</v>
          </cell>
          <cell r="E66">
            <v>1.8926267681105646</v>
          </cell>
        </row>
        <row r="67">
          <cell r="A67">
            <v>35521</v>
          </cell>
          <cell r="B67" t="str">
            <v>Abril</v>
          </cell>
          <cell r="C67">
            <v>1.62</v>
          </cell>
          <cell r="D67">
            <v>1.6200000000000003E-2</v>
          </cell>
          <cell r="E67">
            <v>1.9232873217539557</v>
          </cell>
        </row>
        <row r="68">
          <cell r="A68">
            <v>35551</v>
          </cell>
          <cell r="B68" t="str">
            <v>Mayo</v>
          </cell>
          <cell r="C68">
            <v>1.62</v>
          </cell>
          <cell r="D68">
            <v>1.6200000000000003E-2</v>
          </cell>
          <cell r="E68">
            <v>1.9544445763663698</v>
          </cell>
        </row>
        <row r="69">
          <cell r="A69">
            <v>35582</v>
          </cell>
          <cell r="B69" t="str">
            <v>Junio</v>
          </cell>
          <cell r="C69">
            <v>1.2</v>
          </cell>
          <cell r="D69">
            <v>1.2E-2</v>
          </cell>
          <cell r="E69">
            <v>1.9778979112827664</v>
          </cell>
        </row>
        <row r="70">
          <cell r="A70">
            <v>35612</v>
          </cell>
          <cell r="B70" t="str">
            <v>Julio</v>
          </cell>
          <cell r="C70">
            <v>0.83</v>
          </cell>
          <cell r="D70">
            <v>8.3000000000000001E-3</v>
          </cell>
          <cell r="E70">
            <v>1.9943144639464132</v>
          </cell>
        </row>
        <row r="71">
          <cell r="A71">
            <v>35643</v>
          </cell>
          <cell r="B71" t="str">
            <v>Agosto</v>
          </cell>
          <cell r="C71">
            <v>1.1399999999999999</v>
          </cell>
          <cell r="D71">
            <v>1.1399999999999999E-2</v>
          </cell>
          <cell r="E71">
            <v>2.0170496488354024</v>
          </cell>
        </row>
        <row r="72">
          <cell r="A72">
            <v>35674</v>
          </cell>
          <cell r="B72" t="str">
            <v>Septiembre</v>
          </cell>
          <cell r="C72">
            <v>1.26</v>
          </cell>
          <cell r="D72">
            <v>1.26E-2</v>
          </cell>
          <cell r="E72">
            <v>2.0424644744107283</v>
          </cell>
        </row>
        <row r="73">
          <cell r="A73">
            <v>35704</v>
          </cell>
          <cell r="B73" t="str">
            <v>Octubre</v>
          </cell>
          <cell r="C73">
            <v>0.96</v>
          </cell>
          <cell r="D73">
            <v>9.5999999999999992E-3</v>
          </cell>
          <cell r="E73">
            <v>2.0620721333650716</v>
          </cell>
        </row>
        <row r="74">
          <cell r="A74">
            <v>35735</v>
          </cell>
          <cell r="B74" t="str">
            <v>Noviembre</v>
          </cell>
          <cell r="C74">
            <v>0.81</v>
          </cell>
          <cell r="D74">
            <v>8.1000000000000013E-3</v>
          </cell>
          <cell r="E74">
            <v>2.0787749176453287</v>
          </cell>
        </row>
        <row r="75">
          <cell r="A75">
            <v>35765</v>
          </cell>
          <cell r="B75" t="str">
            <v>Diciembre</v>
          </cell>
          <cell r="C75">
            <v>0.61</v>
          </cell>
          <cell r="D75">
            <v>6.0999999999999995E-3</v>
          </cell>
          <cell r="E75">
            <v>2.0914554446429654</v>
          </cell>
        </row>
        <row r="76">
          <cell r="A76">
            <v>35796</v>
          </cell>
          <cell r="B76" t="str">
            <v>Enero</v>
          </cell>
          <cell r="C76">
            <v>1.79</v>
          </cell>
          <cell r="D76">
            <v>1.7899999999999999E-2</v>
          </cell>
          <cell r="E76">
            <v>2.1288924971020746</v>
          </cell>
        </row>
        <row r="77">
          <cell r="A77">
            <v>35827</v>
          </cell>
          <cell r="B77" t="str">
            <v>Febrero</v>
          </cell>
          <cell r="C77">
            <v>3.28</v>
          </cell>
          <cell r="D77">
            <v>3.2799999999999996E-2</v>
          </cell>
          <cell r="E77">
            <v>2.1987201710070226</v>
          </cell>
        </row>
        <row r="78">
          <cell r="A78">
            <v>35855</v>
          </cell>
          <cell r="B78" t="str">
            <v>Marzo</v>
          </cell>
          <cell r="C78">
            <v>2.6</v>
          </cell>
          <cell r="D78">
            <v>2.6000000000000002E-2</v>
          </cell>
          <cell r="E78">
            <v>2.2558868954532052</v>
          </cell>
        </row>
        <row r="79">
          <cell r="A79">
            <v>35886</v>
          </cell>
          <cell r="B79" t="str">
            <v>Abril</v>
          </cell>
          <cell r="C79">
            <v>2.9</v>
          </cell>
          <cell r="D79">
            <v>2.8999999999999998E-2</v>
          </cell>
          <cell r="E79">
            <v>2.3213076154213481</v>
          </cell>
        </row>
        <row r="80">
          <cell r="A80">
            <v>35916</v>
          </cell>
          <cell r="B80" t="str">
            <v>Mayo</v>
          </cell>
          <cell r="C80">
            <v>1.56</v>
          </cell>
          <cell r="D80">
            <v>1.5600000000000001E-2</v>
          </cell>
          <cell r="E80">
            <v>2.3575200142219215</v>
          </cell>
        </row>
        <row r="81">
          <cell r="A81">
            <v>35947</v>
          </cell>
          <cell r="B81" t="str">
            <v>Junio</v>
          </cell>
          <cell r="C81">
            <v>1.22</v>
          </cell>
          <cell r="D81">
            <v>1.2199999999999999E-2</v>
          </cell>
          <cell r="E81">
            <v>2.386281758395429</v>
          </cell>
        </row>
        <row r="82">
          <cell r="A82">
            <v>35977</v>
          </cell>
          <cell r="B82" t="str">
            <v>Julio</v>
          </cell>
          <cell r="C82">
            <v>0.47</v>
          </cell>
          <cell r="D82">
            <v>4.6999999999999993E-3</v>
          </cell>
          <cell r="E82">
            <v>2.3974972826598875</v>
          </cell>
        </row>
        <row r="83">
          <cell r="A83">
            <v>36008</v>
          </cell>
          <cell r="B83" t="str">
            <v>Agosto</v>
          </cell>
          <cell r="C83">
            <v>0.3</v>
          </cell>
          <cell r="D83">
            <v>3.0000000000000001E-3</v>
          </cell>
          <cell r="E83">
            <v>2.404689774507867</v>
          </cell>
        </row>
        <row r="84">
          <cell r="A84">
            <v>36039</v>
          </cell>
          <cell r="B84" t="str">
            <v>Septiembre</v>
          </cell>
          <cell r="C84">
            <v>0.28999999999999998</v>
          </cell>
          <cell r="D84">
            <v>2.8999999999999998E-3</v>
          </cell>
          <cell r="E84">
            <v>2.4116633748539398</v>
          </cell>
        </row>
        <row r="85">
          <cell r="A85">
            <v>36069</v>
          </cell>
          <cell r="B85" t="str">
            <v>Octubre</v>
          </cell>
          <cell r="C85">
            <v>0.35</v>
          </cell>
          <cell r="D85">
            <v>3.4999999999999996E-3</v>
          </cell>
          <cell r="E85">
            <v>2.4201041966659287</v>
          </cell>
        </row>
        <row r="86">
          <cell r="A86">
            <v>36100</v>
          </cell>
          <cell r="B86" t="str">
            <v>Noviembre</v>
          </cell>
          <cell r="C86">
            <v>0.17</v>
          </cell>
          <cell r="D86">
            <v>1.7000000000000001E-3</v>
          </cell>
          <cell r="E86">
            <v>2.4242183738002607</v>
          </cell>
        </row>
        <row r="87">
          <cell r="A87">
            <v>36130</v>
          </cell>
          <cell r="B87" t="str">
            <v>Diciembre</v>
          </cell>
          <cell r="C87">
            <v>0.91</v>
          </cell>
          <cell r="D87">
            <v>9.1000000000000004E-3</v>
          </cell>
          <cell r="E87">
            <v>2.4462787610018433</v>
          </cell>
        </row>
        <row r="88">
          <cell r="A88">
            <v>36161</v>
          </cell>
          <cell r="B88" t="str">
            <v>Enero</v>
          </cell>
          <cell r="C88">
            <v>2.21</v>
          </cell>
          <cell r="D88">
            <v>2.2099999999999998E-2</v>
          </cell>
          <cell r="E88">
            <v>2.5003415216199842</v>
          </cell>
        </row>
        <row r="89">
          <cell r="A89">
            <v>36192</v>
          </cell>
          <cell r="B89" t="str">
            <v>Febrero</v>
          </cell>
          <cell r="C89">
            <v>1.7</v>
          </cell>
          <cell r="D89">
            <v>1.7000000000000001E-2</v>
          </cell>
          <cell r="E89">
            <v>2.5428473274875238</v>
          </cell>
        </row>
        <row r="90">
          <cell r="A90">
            <v>36220</v>
          </cell>
          <cell r="B90" t="str">
            <v>Marzo</v>
          </cell>
          <cell r="C90">
            <v>0.94</v>
          </cell>
          <cell r="D90">
            <v>9.3999999999999986E-3</v>
          </cell>
          <cell r="E90">
            <v>2.5667500923659068</v>
          </cell>
        </row>
        <row r="91">
          <cell r="A91">
            <v>36251</v>
          </cell>
          <cell r="B91" t="str">
            <v>Abril</v>
          </cell>
          <cell r="C91">
            <v>0.78</v>
          </cell>
          <cell r="D91">
            <v>7.8000000000000005E-3</v>
          </cell>
          <cell r="E91">
            <v>2.5867707430863609</v>
          </cell>
        </row>
        <row r="92">
          <cell r="A92">
            <v>36281</v>
          </cell>
          <cell r="B92" t="str">
            <v>Mayo</v>
          </cell>
          <cell r="C92">
            <v>0.48</v>
          </cell>
          <cell r="D92">
            <v>4.7999999999999996E-3</v>
          </cell>
          <cell r="E92">
            <v>2.599187242653175</v>
          </cell>
        </row>
        <row r="93">
          <cell r="A93">
            <v>36312</v>
          </cell>
          <cell r="B93" t="str">
            <v>Junio</v>
          </cell>
          <cell r="C93">
            <v>0.28000000000000003</v>
          </cell>
          <cell r="D93">
            <v>2.8000000000000004E-3</v>
          </cell>
          <cell r="E93">
            <v>2.6064649669326037</v>
          </cell>
        </row>
        <row r="94">
          <cell r="A94">
            <v>36342</v>
          </cell>
          <cell r="B94" t="str">
            <v>Julio</v>
          </cell>
          <cell r="C94">
            <v>0.31</v>
          </cell>
          <cell r="D94">
            <v>3.0999999999999999E-3</v>
          </cell>
          <cell r="E94">
            <v>2.614545008330095</v>
          </cell>
        </row>
        <row r="95">
          <cell r="A95">
            <v>36373</v>
          </cell>
          <cell r="B95" t="str">
            <v>Agosto</v>
          </cell>
          <cell r="C95">
            <v>0.5</v>
          </cell>
          <cell r="D95">
            <v>5.0000000000000001E-3</v>
          </cell>
          <cell r="E95">
            <v>2.627617733371745</v>
          </cell>
        </row>
        <row r="96">
          <cell r="A96">
            <v>36404</v>
          </cell>
          <cell r="B96" t="str">
            <v>Septiembre</v>
          </cell>
          <cell r="C96">
            <v>0.33</v>
          </cell>
          <cell r="D96">
            <v>3.3E-3</v>
          </cell>
          <cell r="E96">
            <v>2.636288871891872</v>
          </cell>
        </row>
        <row r="97">
          <cell r="A97">
            <v>36434</v>
          </cell>
          <cell r="B97" t="str">
            <v>Octubre</v>
          </cell>
          <cell r="C97">
            <v>0.35</v>
          </cell>
          <cell r="D97">
            <v>3.4999999999999996E-3</v>
          </cell>
          <cell r="E97">
            <v>2.6455158829434935</v>
          </cell>
        </row>
        <row r="98">
          <cell r="A98">
            <v>36465</v>
          </cell>
          <cell r="B98" t="str">
            <v>Noviembre</v>
          </cell>
          <cell r="C98">
            <v>0.48</v>
          </cell>
          <cell r="D98">
            <v>4.7999999999999996E-3</v>
          </cell>
          <cell r="E98">
            <v>2.6582143591816219</v>
          </cell>
        </row>
        <row r="99">
          <cell r="A99">
            <v>36495</v>
          </cell>
          <cell r="B99" t="str">
            <v>Diciembre</v>
          </cell>
          <cell r="C99">
            <v>0.53</v>
          </cell>
          <cell r="D99">
            <v>5.3E-3</v>
          </cell>
          <cell r="E99">
            <v>2.6723028952852848</v>
          </cell>
        </row>
        <row r="100">
          <cell r="A100">
            <v>36526</v>
          </cell>
          <cell r="B100" t="str">
            <v>Enero</v>
          </cell>
          <cell r="C100">
            <v>1.29</v>
          </cell>
          <cell r="D100">
            <v>1.29E-2</v>
          </cell>
          <cell r="E100">
            <v>2.7067756026344645</v>
          </cell>
        </row>
        <row r="101">
          <cell r="A101">
            <v>36557</v>
          </cell>
          <cell r="B101" t="str">
            <v>Febrero</v>
          </cell>
          <cell r="C101">
            <v>2.2999999999999998</v>
          </cell>
          <cell r="D101">
            <v>2.3E-2</v>
          </cell>
          <cell r="E101">
            <v>2.769031441495057</v>
          </cell>
        </row>
        <row r="102">
          <cell r="A102">
            <v>36586</v>
          </cell>
          <cell r="B102" t="str">
            <v>Marzo</v>
          </cell>
          <cell r="C102">
            <v>1.71</v>
          </cell>
          <cell r="D102">
            <v>1.7100000000000001E-2</v>
          </cell>
          <cell r="E102">
            <v>2.8163818791446222</v>
          </cell>
        </row>
        <row r="103">
          <cell r="A103">
            <v>36617</v>
          </cell>
          <cell r="B103" t="str">
            <v>Abril</v>
          </cell>
          <cell r="C103">
            <v>1</v>
          </cell>
          <cell r="D103">
            <v>0.01</v>
          </cell>
          <cell r="E103">
            <v>2.8445456979360686</v>
          </cell>
        </row>
        <row r="104">
          <cell r="A104">
            <v>36647</v>
          </cell>
          <cell r="B104" t="str">
            <v>Mayo</v>
          </cell>
          <cell r="C104">
            <v>0.52</v>
          </cell>
          <cell r="D104">
            <v>5.1999999999999998E-3</v>
          </cell>
          <cell r="E104">
            <v>2.8593373355653364</v>
          </cell>
        </row>
        <row r="105">
          <cell r="A105">
            <v>36678</v>
          </cell>
          <cell r="B105" t="str">
            <v>Junio</v>
          </cell>
          <cell r="C105">
            <v>-0.02</v>
          </cell>
          <cell r="D105">
            <v>-2.0000000000000001E-4</v>
          </cell>
          <cell r="E105">
            <v>2.8587654680982233</v>
          </cell>
        </row>
        <row r="106">
          <cell r="A106">
            <v>36708</v>
          </cell>
          <cell r="B106" t="str">
            <v>Julio</v>
          </cell>
          <cell r="C106">
            <v>-0.04</v>
          </cell>
          <cell r="D106">
            <v>-4.0000000000000002E-4</v>
          </cell>
          <cell r="E106">
            <v>2.8576219619109842</v>
          </cell>
        </row>
        <row r="107">
          <cell r="A107">
            <v>36739</v>
          </cell>
          <cell r="B107" t="str">
            <v>Agosto</v>
          </cell>
          <cell r="C107">
            <v>0.32</v>
          </cell>
          <cell r="D107">
            <v>3.2000000000000002E-3</v>
          </cell>
          <cell r="E107">
            <v>2.8667663521890994</v>
          </cell>
        </row>
        <row r="108">
          <cell r="A108">
            <v>36770</v>
          </cell>
          <cell r="B108" t="str">
            <v>Septiembre</v>
          </cell>
          <cell r="C108">
            <v>0.43</v>
          </cell>
          <cell r="D108">
            <v>4.3E-3</v>
          </cell>
          <cell r="E108">
            <v>2.8790934475035126</v>
          </cell>
        </row>
        <row r="109">
          <cell r="A109">
            <v>36800</v>
          </cell>
          <cell r="B109" t="str">
            <v>Octubre</v>
          </cell>
          <cell r="C109">
            <v>0.15</v>
          </cell>
          <cell r="D109">
            <v>1.5E-3</v>
          </cell>
          <cell r="E109">
            <v>2.8834120876747682</v>
          </cell>
        </row>
        <row r="110">
          <cell r="A110">
            <v>36831</v>
          </cell>
          <cell r="B110" t="str">
            <v>Noviembre</v>
          </cell>
          <cell r="C110">
            <v>0.17</v>
          </cell>
          <cell r="D110">
            <v>1.7000000000000001E-3</v>
          </cell>
          <cell r="E110">
            <v>2.8883138882238155</v>
          </cell>
        </row>
        <row r="111">
          <cell r="A111">
            <v>36861</v>
          </cell>
          <cell r="B111" t="str">
            <v>Diciembre</v>
          </cell>
          <cell r="C111">
            <v>0.64</v>
          </cell>
          <cell r="D111">
            <v>6.4000000000000003E-3</v>
          </cell>
          <cell r="E111">
            <v>2.9067990971084479</v>
          </cell>
        </row>
        <row r="112">
          <cell r="A112">
            <v>36892</v>
          </cell>
          <cell r="B112" t="str">
            <v>Enero</v>
          </cell>
          <cell r="E112">
            <v>0</v>
          </cell>
        </row>
      </sheetData>
      <sheetData sheetId="29" refreshError="1">
        <row r="7">
          <cell r="C7" t="str">
            <v>Población Urbana</v>
          </cell>
          <cell r="D7" t="str">
            <v>Tasa Anual Crecimiento Población</v>
          </cell>
          <cell r="E7" t="str">
            <v>Densidad Habitacional</v>
          </cell>
          <cell r="F7" t="str">
            <v>No. Usuarios Actuales Acueducto</v>
          </cell>
        </row>
        <row r="8">
          <cell r="B8" t="str">
            <v>Unidad</v>
          </cell>
          <cell r="C8" t="str">
            <v>Hab</v>
          </cell>
          <cell r="D8" t="str">
            <v>%/Año</v>
          </cell>
          <cell r="E8" t="str">
            <v>Hab/Vivienda</v>
          </cell>
          <cell r="F8" t="str">
            <v>Unidad</v>
          </cell>
        </row>
        <row r="9">
          <cell r="B9" t="str">
            <v>Majagual</v>
          </cell>
          <cell r="C9">
            <v>9435</v>
          </cell>
          <cell r="D9">
            <v>3.5058032021544082E-2</v>
          </cell>
          <cell r="E9">
            <v>5.3</v>
          </cell>
          <cell r="F9">
            <v>1250</v>
          </cell>
        </row>
        <row r="10">
          <cell r="B10" t="str">
            <v>San Benito Abad</v>
          </cell>
          <cell r="C10">
            <v>11831</v>
          </cell>
          <cell r="D10">
            <v>1.3187175809739052E-2</v>
          </cell>
          <cell r="E10">
            <v>11.06</v>
          </cell>
          <cell r="F10">
            <v>803</v>
          </cell>
        </row>
        <row r="11">
          <cell r="B11" t="str">
            <v>San Marcos</v>
          </cell>
          <cell r="C11">
            <v>32749</v>
          </cell>
          <cell r="D11">
            <v>2.3191582792298097E-2</v>
          </cell>
          <cell r="E11">
            <v>5.5</v>
          </cell>
          <cell r="F11">
            <v>3700</v>
          </cell>
        </row>
        <row r="12">
          <cell r="B12" t="str">
            <v>San Onofre</v>
          </cell>
          <cell r="C12">
            <v>14918.075146410478</v>
          </cell>
          <cell r="D12">
            <v>7.9585017057331765E-3</v>
          </cell>
          <cell r="E12">
            <v>5.35</v>
          </cell>
          <cell r="F12">
            <v>2412</v>
          </cell>
        </row>
        <row r="13">
          <cell r="B13" t="str">
            <v>San Pedro</v>
          </cell>
          <cell r="C13">
            <v>11208</v>
          </cell>
          <cell r="D13">
            <v>6.0766924441318874E-3</v>
          </cell>
          <cell r="E13">
            <v>5.23</v>
          </cell>
          <cell r="F13">
            <v>2000</v>
          </cell>
        </row>
        <row r="14">
          <cell r="B14" t="str">
            <v>Santiago de Tolú</v>
          </cell>
          <cell r="C14">
            <v>24243</v>
          </cell>
          <cell r="D14">
            <v>2.5717199808861356E-2</v>
          </cell>
          <cell r="E14">
            <v>5.38</v>
          </cell>
          <cell r="F14">
            <v>3016</v>
          </cell>
        </row>
        <row r="15">
          <cell r="B15" t="str">
            <v>Cerro de San Antonio</v>
          </cell>
          <cell r="C15">
            <v>6342</v>
          </cell>
          <cell r="D15">
            <v>2.3383323838540897E-2</v>
          </cell>
          <cell r="E15">
            <v>4.2678331090174968</v>
          </cell>
          <cell r="F15">
            <v>624</v>
          </cell>
        </row>
        <row r="16">
          <cell r="B16" t="str">
            <v>El Piñón</v>
          </cell>
          <cell r="C16">
            <v>6349</v>
          </cell>
          <cell r="D16">
            <v>3.5104272156593383E-2</v>
          </cell>
          <cell r="E16">
            <v>7.7144592952612392</v>
          </cell>
          <cell r="F16">
            <v>823</v>
          </cell>
        </row>
        <row r="17">
          <cell r="B17" t="str">
            <v>Pedraza</v>
          </cell>
          <cell r="C17">
            <v>2282</v>
          </cell>
          <cell r="D17">
            <v>2.9999238814196659E-2</v>
          </cell>
          <cell r="E17">
            <v>5.2946635730858471</v>
          </cell>
          <cell r="F17">
            <v>413</v>
          </cell>
        </row>
        <row r="18">
          <cell r="B18" t="str">
            <v>Pivijay</v>
          </cell>
          <cell r="C18">
            <v>30277</v>
          </cell>
          <cell r="D18">
            <v>2.1895232085903864E-2</v>
          </cell>
          <cell r="E18">
            <v>5.5</v>
          </cell>
          <cell r="F18">
            <v>2763</v>
          </cell>
        </row>
        <row r="19">
          <cell r="B19" t="str">
            <v>Salamina</v>
          </cell>
          <cell r="C19">
            <v>5639</v>
          </cell>
          <cell r="D19">
            <v>1.952264280880333E-2</v>
          </cell>
          <cell r="E19">
            <v>5.4273339749759382</v>
          </cell>
          <cell r="F19">
            <v>1049</v>
          </cell>
        </row>
      </sheetData>
      <sheetData sheetId="3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 generales"/>
      <sheetName val="Datos de entrada"/>
      <sheetName val="FOR-001"/>
      <sheetName val="Sábana"/>
      <sheetName val="Cuadro1"/>
      <sheetName val="Cuadro2"/>
      <sheetName val="Cuadro3"/>
      <sheetName val="Exper."/>
      <sheetName val="Cumplim."/>
      <sheetName val="Est. Financieros"/>
      <sheetName val="yADIRA"/>
      <sheetName val="Aseg.Calid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. Pliego Z.Norte"/>
      <sheetName val="Sábana"/>
      <sheetName val="4.  Cantidades Gas"/>
      <sheetName val="4.  Cantidades totales"/>
      <sheetName val="4.  Cantidades Aures"/>
      <sheetName val="4.  Cantidades PICACHO"/>
      <sheetName val="4.  Cantidades Paris"/>
    </sheetNames>
    <sheetDataSet>
      <sheetData sheetId="0"/>
      <sheetData sheetId="1">
        <row r="18">
          <cell r="I18">
            <v>16616867.4</v>
          </cell>
        </row>
        <row r="19">
          <cell r="I19">
            <v>893292.84</v>
          </cell>
        </row>
        <row r="20">
          <cell r="I20">
            <v>8162975.5300000003</v>
          </cell>
        </row>
        <row r="21">
          <cell r="I21">
            <v>301875.90000000002</v>
          </cell>
        </row>
        <row r="22">
          <cell r="I22">
            <v>366036.93</v>
          </cell>
        </row>
        <row r="23">
          <cell r="I23">
            <v>105691.74</v>
          </cell>
        </row>
        <row r="24">
          <cell r="I24">
            <v>534256.60000000009</v>
          </cell>
        </row>
        <row r="25">
          <cell r="I25">
            <v>40176149.890000001</v>
          </cell>
        </row>
        <row r="26">
          <cell r="I26">
            <v>6813570</v>
          </cell>
        </row>
        <row r="27">
          <cell r="I27">
            <v>5713188.5</v>
          </cell>
        </row>
        <row r="28">
          <cell r="I28">
            <v>1326998</v>
          </cell>
        </row>
        <row r="29">
          <cell r="I29">
            <v>1389837</v>
          </cell>
        </row>
        <row r="30">
          <cell r="I30">
            <v>58107066.600000001</v>
          </cell>
        </row>
        <row r="31">
          <cell r="I31">
            <v>16785735.440000001</v>
          </cell>
        </row>
        <row r="32">
          <cell r="I32">
            <v>35139909.729999997</v>
          </cell>
        </row>
        <row r="33">
          <cell r="I33">
            <v>42938614.619999997</v>
          </cell>
        </row>
        <row r="34">
          <cell r="I34">
            <v>1377497.45</v>
          </cell>
        </row>
        <row r="35">
          <cell r="I35">
            <v>50106518.850000001</v>
          </cell>
        </row>
        <row r="36">
          <cell r="I36">
            <v>1160746</v>
          </cell>
        </row>
        <row r="37">
          <cell r="I37">
            <v>810696.60000000009</v>
          </cell>
        </row>
        <row r="38">
          <cell r="I38">
            <v>1082542.8</v>
          </cell>
        </row>
        <row r="39">
          <cell r="I39">
            <v>2781817.68</v>
          </cell>
        </row>
        <row r="40">
          <cell r="I40">
            <v>4536655.6499999994</v>
          </cell>
        </row>
        <row r="41">
          <cell r="I41">
            <v>2058460.8</v>
          </cell>
        </row>
        <row r="42">
          <cell r="I42">
            <v>7816113.7999999998</v>
          </cell>
        </row>
        <row r="43">
          <cell r="I43">
            <v>14023486.880000001</v>
          </cell>
        </row>
        <row r="44">
          <cell r="I44">
            <v>75634370</v>
          </cell>
        </row>
        <row r="45">
          <cell r="I45">
            <v>147169285.19999999</v>
          </cell>
        </row>
        <row r="46">
          <cell r="I46">
            <v>5434586.1000000006</v>
          </cell>
        </row>
        <row r="47">
          <cell r="I47">
            <v>3662892.8000000003</v>
          </cell>
        </row>
        <row r="48">
          <cell r="I48">
            <v>165822.90000000002</v>
          </cell>
        </row>
        <row r="49">
          <cell r="I49">
            <v>433269.6</v>
          </cell>
        </row>
        <row r="50">
          <cell r="I50">
            <v>991685.8</v>
          </cell>
        </row>
        <row r="52">
          <cell r="I52">
            <v>2190204.7999999998</v>
          </cell>
        </row>
        <row r="53">
          <cell r="I53">
            <v>27781783.399999999</v>
          </cell>
        </row>
        <row r="54">
          <cell r="I54">
            <v>30428202.399999999</v>
          </cell>
        </row>
        <row r="55">
          <cell r="I55">
            <v>19975208.050000001</v>
          </cell>
        </row>
        <row r="56">
          <cell r="I56">
            <v>3068893.75</v>
          </cell>
        </row>
        <row r="57">
          <cell r="I57">
            <v>6725294.5999999996</v>
          </cell>
        </row>
        <row r="58">
          <cell r="I58">
            <v>8859790.5999999996</v>
          </cell>
        </row>
        <row r="59">
          <cell r="I59">
            <v>4329627.75</v>
          </cell>
        </row>
        <row r="60">
          <cell r="I60">
            <v>152483.51999999999</v>
          </cell>
        </row>
        <row r="61">
          <cell r="I61">
            <v>3100404.6</v>
          </cell>
        </row>
        <row r="62">
          <cell r="I62">
            <v>2173597</v>
          </cell>
        </row>
        <row r="63">
          <cell r="I63">
            <v>4120340.4</v>
          </cell>
        </row>
        <row r="64">
          <cell r="I64">
            <v>3085689.9</v>
          </cell>
        </row>
        <row r="65">
          <cell r="I65">
            <v>3395400.7199999997</v>
          </cell>
        </row>
        <row r="66">
          <cell r="I66">
            <v>900844.45000000007</v>
          </cell>
        </row>
        <row r="67">
          <cell r="I67">
            <v>11610619.800000001</v>
          </cell>
        </row>
        <row r="68">
          <cell r="I68">
            <v>5117112</v>
          </cell>
        </row>
        <row r="69">
          <cell r="I69">
            <v>460941.76</v>
          </cell>
        </row>
        <row r="70">
          <cell r="I70">
            <v>269810.40000000002</v>
          </cell>
        </row>
        <row r="71">
          <cell r="I71">
            <v>190696.82</v>
          </cell>
        </row>
        <row r="72">
          <cell r="I72">
            <v>702590.46</v>
          </cell>
        </row>
        <row r="73">
          <cell r="I73">
            <v>1050647.1599999999</v>
          </cell>
        </row>
        <row r="74">
          <cell r="I74">
            <v>4289721.7</v>
          </cell>
        </row>
        <row r="75">
          <cell r="I75">
            <v>403652.41</v>
          </cell>
        </row>
        <row r="76">
          <cell r="I76">
            <v>321072.74</v>
          </cell>
        </row>
        <row r="77">
          <cell r="I77">
            <v>417904.3</v>
          </cell>
        </row>
        <row r="78">
          <cell r="I78">
            <v>2166481.65</v>
          </cell>
        </row>
        <row r="79">
          <cell r="I79">
            <v>590575.13</v>
          </cell>
        </row>
        <row r="80">
          <cell r="I80">
            <v>52069.52</v>
          </cell>
        </row>
        <row r="81">
          <cell r="I81">
            <v>1427856.5</v>
          </cell>
        </row>
        <row r="82">
          <cell r="I82">
            <v>618737.09</v>
          </cell>
        </row>
        <row r="83">
          <cell r="I83">
            <v>181290.63</v>
          </cell>
        </row>
        <row r="84">
          <cell r="I84">
            <v>422031.26</v>
          </cell>
        </row>
        <row r="85">
          <cell r="I85">
            <v>945562.52</v>
          </cell>
        </row>
        <row r="86">
          <cell r="I86">
            <v>397853.17</v>
          </cell>
        </row>
        <row r="87">
          <cell r="I87">
            <v>3040529.94</v>
          </cell>
        </row>
        <row r="88">
          <cell r="I88">
            <v>547918.17000000004</v>
          </cell>
        </row>
        <row r="89">
          <cell r="I89">
            <v>3514057.0200000005</v>
          </cell>
        </row>
        <row r="90">
          <cell r="I90">
            <v>2082096.3900000001</v>
          </cell>
        </row>
        <row r="91">
          <cell r="I91">
            <v>1137002.49</v>
          </cell>
        </row>
        <row r="92">
          <cell r="I92">
            <v>1373137.77</v>
          </cell>
        </row>
        <row r="93">
          <cell r="I93">
            <v>622473.24</v>
          </cell>
        </row>
        <row r="94">
          <cell r="I94">
            <v>350386.62</v>
          </cell>
        </row>
        <row r="95">
          <cell r="I95">
            <v>2478083.4700000002</v>
          </cell>
        </row>
        <row r="96">
          <cell r="I96">
            <v>5236191.4400000004</v>
          </cell>
        </row>
        <row r="97">
          <cell r="I97">
            <v>3025237.38</v>
          </cell>
        </row>
        <row r="98">
          <cell r="I98">
            <v>3025237.38</v>
          </cell>
        </row>
        <row r="99">
          <cell r="I99">
            <v>3300824.63</v>
          </cell>
        </row>
        <row r="100">
          <cell r="I100">
            <v>12689026.399999999</v>
          </cell>
        </row>
        <row r="101">
          <cell r="I101">
            <v>14514307.76</v>
          </cell>
        </row>
        <row r="102">
          <cell r="I102">
            <v>4418015.4400000004</v>
          </cell>
        </row>
        <row r="103">
          <cell r="I103">
            <v>4192581.92</v>
          </cell>
        </row>
        <row r="104">
          <cell r="I104">
            <v>2451750.0699999998</v>
          </cell>
        </row>
        <row r="105">
          <cell r="I105">
            <v>4044272.88</v>
          </cell>
        </row>
        <row r="106">
          <cell r="I106">
            <v>2817032.7600000002</v>
          </cell>
        </row>
        <row r="107">
          <cell r="I107">
            <v>910904.3</v>
          </cell>
        </row>
        <row r="108">
          <cell r="I108">
            <v>2219412.9000000004</v>
          </cell>
        </row>
        <row r="109">
          <cell r="I109">
            <v>5205512.7</v>
          </cell>
        </row>
        <row r="110">
          <cell r="I110">
            <v>4627122.4000000004</v>
          </cell>
        </row>
        <row r="111">
          <cell r="I111">
            <v>1493262.16</v>
          </cell>
        </row>
        <row r="112">
          <cell r="I112">
            <v>614079.32999999996</v>
          </cell>
        </row>
        <row r="113">
          <cell r="I113">
            <v>3070396.65</v>
          </cell>
        </row>
        <row r="114">
          <cell r="I114">
            <v>2904224.64</v>
          </cell>
        </row>
        <row r="115">
          <cell r="I115">
            <v>376154.10000000003</v>
          </cell>
        </row>
        <row r="116">
          <cell r="I116">
            <v>70442.600000000006</v>
          </cell>
        </row>
        <row r="117">
          <cell r="I117">
            <v>294817.68</v>
          </cell>
        </row>
        <row r="118">
          <cell r="I118">
            <v>359150.3</v>
          </cell>
        </row>
        <row r="119">
          <cell r="I119">
            <v>261660.24</v>
          </cell>
        </row>
        <row r="120">
          <cell r="I120">
            <v>313019.05</v>
          </cell>
        </row>
        <row r="121">
          <cell r="I121">
            <v>698944.64999999991</v>
          </cell>
        </row>
        <row r="122">
          <cell r="I122">
            <v>725564.32</v>
          </cell>
        </row>
        <row r="123">
          <cell r="I123">
            <v>432382.16</v>
          </cell>
        </row>
        <row r="124">
          <cell r="I124">
            <v>676636.62</v>
          </cell>
        </row>
        <row r="125">
          <cell r="I125">
            <v>166876.79999999999</v>
          </cell>
        </row>
        <row r="126">
          <cell r="I126">
            <v>17863379.399999999</v>
          </cell>
        </row>
        <row r="127">
          <cell r="I127">
            <v>7213978.3999999994</v>
          </cell>
        </row>
        <row r="128">
          <cell r="I128">
            <v>6404390.2800000003</v>
          </cell>
        </row>
        <row r="129">
          <cell r="I129">
            <v>3328674.6</v>
          </cell>
        </row>
        <row r="130">
          <cell r="I130">
            <v>1164108.25</v>
          </cell>
        </row>
        <row r="131">
          <cell r="I131">
            <v>655504.19999999995</v>
          </cell>
        </row>
        <row r="132">
          <cell r="I132">
            <v>254966.46</v>
          </cell>
        </row>
        <row r="133">
          <cell r="I133">
            <v>862504.2</v>
          </cell>
        </row>
        <row r="134">
          <cell r="I134">
            <v>593916.73</v>
          </cell>
        </row>
        <row r="135">
          <cell r="I135">
            <v>481312.24</v>
          </cell>
        </row>
        <row r="136">
          <cell r="I136">
            <v>67608.800000000003</v>
          </cell>
        </row>
        <row r="137">
          <cell r="I137">
            <v>1693249.4500000002</v>
          </cell>
        </row>
        <row r="138">
          <cell r="I138">
            <v>13062924.749999998</v>
          </cell>
        </row>
        <row r="139">
          <cell r="I139">
            <v>3776618.51</v>
          </cell>
        </row>
        <row r="140">
          <cell r="I140">
            <v>3061576.71</v>
          </cell>
        </row>
        <row r="141">
          <cell r="I141">
            <v>4698927.09</v>
          </cell>
        </row>
        <row r="142">
          <cell r="I142">
            <v>2667052.5</v>
          </cell>
        </row>
        <row r="143">
          <cell r="I143">
            <v>14256041.449999999</v>
          </cell>
        </row>
        <row r="144">
          <cell r="I144">
            <v>10717850.58</v>
          </cell>
        </row>
        <row r="145">
          <cell r="I145">
            <v>17333814.93</v>
          </cell>
        </row>
        <row r="146">
          <cell r="I146">
            <v>15363118.98</v>
          </cell>
        </row>
        <row r="147">
          <cell r="I147">
            <v>12485247.939999999</v>
          </cell>
        </row>
        <row r="148">
          <cell r="I148">
            <v>177232.13999999998</v>
          </cell>
        </row>
        <row r="149">
          <cell r="I149">
            <v>921765.36</v>
          </cell>
        </row>
        <row r="150">
          <cell r="I150">
            <v>505806.52</v>
          </cell>
        </row>
        <row r="151">
          <cell r="I151">
            <v>411849.39</v>
          </cell>
        </row>
        <row r="152">
          <cell r="I152">
            <v>724968.68</v>
          </cell>
        </row>
        <row r="153">
          <cell r="I153">
            <v>206543.17</v>
          </cell>
        </row>
        <row r="154">
          <cell r="I154">
            <v>224879.92</v>
          </cell>
        </row>
        <row r="155">
          <cell r="I155">
            <v>578804.76</v>
          </cell>
        </row>
        <row r="156">
          <cell r="I156">
            <v>369681.63</v>
          </cell>
        </row>
        <row r="157">
          <cell r="I157">
            <v>1588433.52</v>
          </cell>
        </row>
        <row r="158">
          <cell r="I158">
            <v>1461199.1400000001</v>
          </cell>
        </row>
        <row r="159">
          <cell r="I159">
            <v>635541.74</v>
          </cell>
        </row>
        <row r="160">
          <cell r="I160">
            <v>857449.74</v>
          </cell>
        </row>
        <row r="161">
          <cell r="I161">
            <v>3161340</v>
          </cell>
        </row>
        <row r="162">
          <cell r="I162">
            <v>10392284.720000001</v>
          </cell>
        </row>
        <row r="163">
          <cell r="I163">
            <v>6498762.7000000002</v>
          </cell>
        </row>
        <row r="164">
          <cell r="I164">
            <v>3182929.9</v>
          </cell>
        </row>
        <row r="165">
          <cell r="I165">
            <v>3580293.94</v>
          </cell>
        </row>
        <row r="166">
          <cell r="I166">
            <v>6035264.79</v>
          </cell>
        </row>
        <row r="167">
          <cell r="I167">
            <v>2453281.94</v>
          </cell>
        </row>
        <row r="168">
          <cell r="I168">
            <v>1470706.6</v>
          </cell>
        </row>
        <row r="169">
          <cell r="I169">
            <v>1538402.45</v>
          </cell>
        </row>
        <row r="170">
          <cell r="I170">
            <v>29018320</v>
          </cell>
        </row>
        <row r="171">
          <cell r="I171">
            <v>5345480</v>
          </cell>
        </row>
        <row r="172">
          <cell r="I172">
            <v>30974400</v>
          </cell>
        </row>
        <row r="173">
          <cell r="I173">
            <v>144911.54</v>
          </cell>
        </row>
        <row r="174">
          <cell r="I174">
            <v>1559002</v>
          </cell>
        </row>
        <row r="175">
          <cell r="I175">
            <v>1064044.1500000001</v>
          </cell>
        </row>
        <row r="177">
          <cell r="I177">
            <v>342311.2</v>
          </cell>
        </row>
        <row r="178">
          <cell r="I178">
            <v>782425.59999999998</v>
          </cell>
        </row>
        <row r="179">
          <cell r="I179">
            <v>1173963.7</v>
          </cell>
        </row>
        <row r="180">
          <cell r="I180">
            <v>110256.9</v>
          </cell>
        </row>
        <row r="181">
          <cell r="I181">
            <v>195058.80000000002</v>
          </cell>
        </row>
        <row r="182">
          <cell r="I182">
            <v>91519.599999999991</v>
          </cell>
        </row>
        <row r="183">
          <cell r="I183">
            <v>3213791.6</v>
          </cell>
        </row>
        <row r="184">
          <cell r="I184">
            <v>39210.15</v>
          </cell>
        </row>
        <row r="185">
          <cell r="I185">
            <v>39210.15</v>
          </cell>
        </row>
        <row r="186">
          <cell r="I186">
            <v>570732</v>
          </cell>
        </row>
        <row r="187">
          <cell r="I187">
            <v>1111679.7000000002</v>
          </cell>
        </row>
        <row r="188">
          <cell r="I188">
            <v>39053</v>
          </cell>
        </row>
        <row r="190">
          <cell r="I190">
            <v>10709729.4</v>
          </cell>
        </row>
        <row r="191">
          <cell r="I191">
            <v>945700</v>
          </cell>
        </row>
        <row r="192">
          <cell r="I192">
            <v>96000</v>
          </cell>
        </row>
        <row r="193">
          <cell r="I193">
            <v>955450.56</v>
          </cell>
        </row>
        <row r="194">
          <cell r="I194">
            <v>579805.92000000004</v>
          </cell>
        </row>
        <row r="195">
          <cell r="I195">
            <v>1500000</v>
          </cell>
        </row>
        <row r="196">
          <cell r="I196">
            <v>937500</v>
          </cell>
        </row>
        <row r="197">
          <cell r="I197">
            <v>443900</v>
          </cell>
        </row>
        <row r="198">
          <cell r="I198">
            <v>149816.24</v>
          </cell>
        </row>
        <row r="199">
          <cell r="I199">
            <v>1801504</v>
          </cell>
        </row>
        <row r="200">
          <cell r="I200">
            <v>1757568</v>
          </cell>
        </row>
        <row r="203">
          <cell r="I203">
            <v>32625023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OSTOS UNITARIOS"/>
      <sheetName val="CA-2909"/>
      <sheetName val="TRAYECTO 1"/>
      <sheetName val="CABG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Varios"/>
      <sheetName val=""/>
      <sheetName val="Seguim-16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APU´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proveedores"/>
      <sheetName val="Información"/>
      <sheetName val="ACTIVIDADES"/>
      <sheetName val="ó&gt;?_x0001_???j0$?#???j.$?#???L_x0012_Óu????"/>
      <sheetName val="PROY_ORIGINAL6"/>
      <sheetName val="PU_(2)5"/>
      <sheetName val="COSTOS_UNITARIOS"/>
      <sheetName val="TRAYECTO_1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ó&gt;????j0$?#???j_$?#???LÓu????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TARIFAS MATERIALES"/>
      <sheetName val="TARIFAS EQUIPOS "/>
      <sheetName val="TARIFA SALARIOS"/>
      <sheetName val="ó&gt;_x005f_x0000__x005f_x0001__x005f_x0000__x005f_x0000__"/>
      <sheetName val="PRES"/>
      <sheetName val="PRESUPUESTO V5"/>
      <sheetName val="1. Preliminares"/>
      <sheetName val="2. Demoliciones"/>
      <sheetName val="3. Elementos y Estructuras"/>
      <sheetName val="4. HVAC"/>
      <sheetName val="8. Recubrimientos y Acabados"/>
      <sheetName val="9. Otros"/>
      <sheetName val="10. Tramites y Licencia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LISTA"/>
      <sheetName val="AMOBLAMINETO"/>
      <sheetName val="Paral. 1"/>
      <sheetName val="Paral. 2"/>
      <sheetName val="Paral. 3"/>
      <sheetName val="Paral.4"/>
      <sheetName val="Hoja3"/>
      <sheetName val="MATERIALES Y RECURSOS"/>
      <sheetName val="_x0000_㈀㰰⌀_x0000_㈀㰮⌀_x0000_䰀଒v_x0000__x0000__x0000_頀"/>
      <sheetName val="Base de Datos"/>
      <sheetName val="Accidentalidad"/>
      <sheetName val="Causa Posible"/>
      <sheetName val="Elementos Involucrados"/>
      <sheetName val="MDC-1 COLOCACION "/>
      <sheetName val="D-20 COLOCACION "/>
      <sheetName val="TRANSPORTE MEZCLA ASFALTICA"/>
      <sheetName val="Fresado"/>
      <sheetName val="EXT microagomerado"/>
      <sheetName val="Hoja5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Grafico Avance"/>
      <sheetName val="SNP7 Anclajes pasivos6j_x0000_"/>
      <sheetName val="Hoja2"/>
      <sheetName val="Transportes"/>
      <sheetName val="BASE DE DATOS DE PRECIOS"/>
      <sheetName val="Indicadores Y Listas"/>
      <sheetName val="Lista ICCU"/>
      <sheetName val="CRA.MODI"/>
      <sheetName val="REAJUSTESACTA1PROVI"/>
      <sheetName val="ó&gt;"/>
      <sheetName val="resum96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41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ORTA_EST1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TORTA_EST4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TORTA_EST2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TORTA_EST3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TORTA_EST5"/>
      <sheetName val="PRESU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Patrimonio neto personal"/>
      <sheetName val="Cálculos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PU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Indicadores_Y_Listas4"/>
      <sheetName val="Indicadores_Y_Listas"/>
      <sheetName val="Indicadores_Y_Listas1"/>
      <sheetName val="Indicadores_Y_Listas2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Indicadores_Y_Listas3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TORTA_EST9"/>
      <sheetName val="Indicadores_Y_Listas9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dicadores_Y_Listas5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TORTA_EST6"/>
      <sheetName val="Indicadores_Y_Listas6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TORTA_EST7"/>
      <sheetName val="Indicadores_Y_Listas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TORTA_EST8"/>
      <sheetName val="Indicadores_Y_Listas8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TORTA_EST10"/>
      <sheetName val="Indicadores_Y_Listas10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TORTA_EST11"/>
      <sheetName val="Indicadores_Y_Listas11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TORTA_EST12"/>
      <sheetName val="Indicadores_Y_Listas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TORTA_EST13"/>
      <sheetName val="Indicadores_Y_Listas13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TORTA_EST14"/>
      <sheetName val="Indicadores_Y_Listas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TORTA_EST15"/>
      <sheetName val="Indicadores_Y_Listas15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TORTA_EST17"/>
      <sheetName val="Indicadores_Y_Listas17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TORTA_EST16"/>
      <sheetName val="Indicadores_Y_Listas16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TORTA_EST18"/>
      <sheetName val="Indicadores_Y_Listas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TORTA_EST19"/>
      <sheetName val="Indicadores_Y_Listas19"/>
      <sheetName val="PROY_ORIGINAL30"/>
      <sheetName val="PU_(2)29"/>
      <sheetName val="COSTOS_UNITARIOS24"/>
      <sheetName val="TRAYECTO_124"/>
      <sheetName val="200P_124"/>
      <sheetName val="210_2_224"/>
      <sheetName val="320_124"/>
      <sheetName val="640_124"/>
      <sheetName val="500P_124"/>
      <sheetName val="500P_224"/>
      <sheetName val="600_124"/>
      <sheetName val="610_124"/>
      <sheetName val="630_424"/>
      <sheetName val="640P_224"/>
      <sheetName val="640_1_(2)24"/>
      <sheetName val="672P_124"/>
      <sheetName val="2P_124"/>
      <sheetName val="900_224"/>
      <sheetName val="materiales_de_insumo24"/>
      <sheetName val="jornales_y_prestaciones24"/>
      <sheetName val="210_124"/>
      <sheetName val="310_124"/>
      <sheetName val="600_424"/>
      <sheetName val="661_124"/>
      <sheetName val="673_124"/>
      <sheetName val="673_224"/>
      <sheetName val="673_324"/>
      <sheetName val="672_124"/>
      <sheetName val="3P_124"/>
      <sheetName val="3P_224"/>
      <sheetName val="6_1P24"/>
      <sheetName val="6_2P24"/>
      <sheetName val="6_4P24"/>
      <sheetName val="VALOR_ENSAYOS24"/>
      <sheetName val="resumen_preacta24"/>
      <sheetName val="Resalto_en_asfalto24"/>
      <sheetName val="Mat_fresado_para_ampliacion24"/>
      <sheetName val="Tuberia_filtro_D=6&quot;24"/>
      <sheetName val="Realce_de_bordillo24"/>
      <sheetName val="Remocion_tuberia_d=24&quot;24"/>
      <sheetName val="GRAVA_ATRAQUES_DE_ALCANTARILL24"/>
      <sheetName val="FORMATO_PREACTA24"/>
      <sheetName val="FORMATO_FECHA)24"/>
      <sheetName val="DESMONTE_LIMP_24"/>
      <sheetName val="REGISTRO_FOTOGRAFICO24"/>
      <sheetName val="S200_1_DESM__LIMP_B_24"/>
      <sheetName val="S200_2_DESM__LIMP__NB24"/>
      <sheetName val="S201_7_DEMO__ESTRUCTURAS24"/>
      <sheetName val="Remocion_alcantarillas_24"/>
      <sheetName val="Excav__Mat__Comun_24"/>
      <sheetName val="s201_15-remoción_de_alcantari24"/>
      <sheetName val="s210_2_2-Exc_de_expl24"/>
      <sheetName val="s210_2_1-Exc_en_roca24"/>
      <sheetName val="s211_1_REMOCION_DERR_24"/>
      <sheetName val="s220_1_Terraplenes24"/>
      <sheetName val="s221_1_Pedraplen24"/>
      <sheetName val="S900_3_TRANS__DERRUMBE24"/>
      <sheetName val="s231_1_Geotextil24"/>
      <sheetName val="S230_2_Mejora__de_la_Sub-Ra24"/>
      <sheetName val="S320_1_Sub_base24"/>
      <sheetName val="S330_1_BASE_GRANULAR24"/>
      <sheetName val="CONFM__DE_CALZADA_EXISTENTE24"/>
      <sheetName val="S310_1_Confor__calzada_existe24"/>
      <sheetName val="_S450_1_MEZCLA_MDC-124"/>
      <sheetName val="_S450_2MEZCLA_MDC-224"/>
      <sheetName val="S420_1_RIEGO_DE_IMPRIMACION_24"/>
      <sheetName val="S421_1_RIEGO_LIGA_CRR-124"/>
      <sheetName val="S460_1_FRESADO_24"/>
      <sheetName val="Excav__REPARACION_PAVIMENTO_24"/>
      <sheetName val="S465_1_EXC__PAV__ASFALTICO24"/>
      <sheetName val="S500_1_PAVIMENTO_CONCRETO24"/>
      <sheetName val="S510_1_PAVIMENTO_ADOQUIN24"/>
      <sheetName val="S600_1_EXCAV__VARIAS_24"/>
      <sheetName val="Relleno_Estructuras24"/>
      <sheetName val="eXCAVACIONES_VARIAS_EN_ROCA_24"/>
      <sheetName val="S600_2_EXCAV__ROCA24"/>
      <sheetName val="S610_1_Relleno_Estructuras24"/>
      <sheetName val="S623_1_Anclajes_24"/>
      <sheetName val="S623P1_Pantalla_Concreto24"/>
      <sheetName val="S630_3_Concretos_C24"/>
      <sheetName val="S630_4a_Concretos_D24"/>
      <sheetName val="S630_4b_Concretos_D24"/>
      <sheetName val="S630_6_CONCRETO_F24"/>
      <sheetName val="CONCRETO_G24"/>
      <sheetName val="S630_7_CONCRETO_G24"/>
      <sheetName val="s640_1_Acero_refuerzo24"/>
      <sheetName val="S642_13_Juntas_dilatacion24"/>
      <sheetName val="S644_2_Tuberia_PVC_4&quot;24"/>
      <sheetName val="_TUBERIA_36&quot;24"/>
      <sheetName val="S632_1_Baranda24"/>
      <sheetName val="_S661_1_TUBERIA_36&quot;_24"/>
      <sheetName val="S673_1_MAT__FILTRANTE24"/>
      <sheetName val="S673_2_GEOTEXTIL24"/>
      <sheetName val="TRANS__EXPLANACION24"/>
      <sheetName val="_S673_3_GEODREN_PLANAR_6&quot;24"/>
      <sheetName val="S681_1_GAVIONES24"/>
      <sheetName val="S700_1_Demarcacion24"/>
      <sheetName val="S700_2_Marca_víal24"/>
      <sheetName val="S701_1_tachas_reflectivas24"/>
      <sheetName val="S710_1_1_SEÑ_VERT__24"/>
      <sheetName val="S710_2_SEÑ_VERT_V24"/>
      <sheetName val="S710_1_2_SEÑ_VERT_24"/>
      <sheetName val="S730_1Defensas_24"/>
      <sheetName val="S800_2_CERCAS24"/>
      <sheetName val="S810_1_PROTECCION_TALUDES24"/>
      <sheetName val="S900_2Trans_explan24"/>
      <sheetName val="Tratamiento_fisuras24"/>
      <sheetName val="MARCAS_VIALES24"/>
      <sheetName val="Geomalla_con_fibra_de_vidrio24"/>
      <sheetName val="Anclajes_pasivos_4#624"/>
      <sheetName val="SNP1-geomalla_fibra_Vidrio24"/>
      <sheetName val="SNP2-geomalla_Biaxial24"/>
      <sheetName val="SNP3_concreto_3500_24"/>
      <sheetName val="SNP4_CEM__ASFALTICO24"/>
      <sheetName val="SNP5_MTTO_RUTINARIO24"/>
      <sheetName val="SNP6_Drenes24"/>
      <sheetName val="SNP7_Anclajes_pasivos_4#624"/>
      <sheetName val="SNP8_Anclajes_activos_2_Tor24"/>
      <sheetName val="SNP9_Anclajes_activos_4_Tor24"/>
      <sheetName val="SNP10_MATERIAL_3&quot;_TRIT24"/>
      <sheetName val="SNP11_Material_Relleno24"/>
      <sheetName val="SNP12_CUNETAS_3_00024"/>
      <sheetName val="SNP13_PARCHEO24"/>
      <sheetName val="SNP14_SELLO_JUNTAS24"/>
      <sheetName val="SNP15_Pilotes24"/>
      <sheetName val="SNP16_EXCAV__PAVIMENTO24"/>
      <sheetName val="SNP17_TRANS_BASE24"/>
      <sheetName val="SNP18_AFIRMADO_3&quot;24"/>
      <sheetName val="alcantarilla_K69+10324"/>
      <sheetName val="alcantarilla_K68+43724"/>
      <sheetName val="alcantarilla_K67+45524"/>
      <sheetName val="BOX_110+520_PUENTE_EL_VERDE24"/>
      <sheetName val="Muro_K99+070324"/>
      <sheetName val="MURO_K104+45424"/>
      <sheetName val="Muro_K109+057024"/>
      <sheetName val="BOX_K24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TORTA_EST20"/>
      <sheetName val="Indicadores_Y_Listas20"/>
      <sheetName val="PROY_ORIGINAL31"/>
      <sheetName val="PU_(2)30"/>
      <sheetName val="COSTOS_UNITARIOS25"/>
      <sheetName val="TRAYECTO_125"/>
      <sheetName val="200P_125"/>
      <sheetName val="210_2_225"/>
      <sheetName val="320_125"/>
      <sheetName val="640_125"/>
      <sheetName val="500P_125"/>
      <sheetName val="500P_225"/>
      <sheetName val="600_125"/>
      <sheetName val="610_125"/>
      <sheetName val="630_425"/>
      <sheetName val="640P_225"/>
      <sheetName val="640_1_(2)25"/>
      <sheetName val="672P_125"/>
      <sheetName val="2P_125"/>
      <sheetName val="900_225"/>
      <sheetName val="materiales_de_insumo25"/>
      <sheetName val="jornales_y_prestaciones25"/>
      <sheetName val="210_125"/>
      <sheetName val="310_125"/>
      <sheetName val="600_425"/>
      <sheetName val="661_125"/>
      <sheetName val="673_125"/>
      <sheetName val="673_225"/>
      <sheetName val="673_325"/>
      <sheetName val="672_125"/>
      <sheetName val="3P_125"/>
      <sheetName val="3P_225"/>
      <sheetName val="6_1P25"/>
      <sheetName val="6_2P25"/>
      <sheetName val="6_4P25"/>
      <sheetName val="VALOR_ENSAYOS25"/>
      <sheetName val="resumen_preacta25"/>
      <sheetName val="Resalto_en_asfalto25"/>
      <sheetName val="Mat_fresado_para_ampliacion25"/>
      <sheetName val="Tuberia_filtro_D=6&quot;25"/>
      <sheetName val="Realce_de_bordillo25"/>
      <sheetName val="Remocion_tuberia_d=24&quot;25"/>
      <sheetName val="GRAVA_ATRAQUES_DE_ALCANTARILL25"/>
      <sheetName val="FORMATO_PREACTA25"/>
      <sheetName val="FORMATO_FECHA)25"/>
      <sheetName val="DESMONTE_LIMP_25"/>
      <sheetName val="REGISTRO_FOTOGRAFICO25"/>
      <sheetName val="S200_1_DESM__LIMP_B_25"/>
      <sheetName val="S200_2_DESM__LIMP__NB25"/>
      <sheetName val="S201_7_DEMO__ESTRUCTURAS25"/>
      <sheetName val="Remocion_alcantarillas_25"/>
      <sheetName val="Excav__Mat__Comun_25"/>
      <sheetName val="s201_15-remoción_de_alcantari25"/>
      <sheetName val="s210_2_2-Exc_de_expl25"/>
      <sheetName val="s210_2_1-Exc_en_roca25"/>
      <sheetName val="s211_1_REMOCION_DERR_25"/>
      <sheetName val="s220_1_Terraplenes25"/>
      <sheetName val="s221_1_Pedraplen25"/>
      <sheetName val="S900_3_TRANS__DERRUMBE25"/>
      <sheetName val="s231_1_Geotextil25"/>
      <sheetName val="S230_2_Mejora__de_la_Sub-Ra25"/>
      <sheetName val="S320_1_Sub_base25"/>
      <sheetName val="S330_1_BASE_GRANULAR25"/>
      <sheetName val="CONFM__DE_CALZADA_EXISTENTE25"/>
      <sheetName val="S310_1_Confor__calzada_existe25"/>
      <sheetName val="_S450_1_MEZCLA_MDC-125"/>
      <sheetName val="_S450_2MEZCLA_MDC-225"/>
      <sheetName val="S420_1_RIEGO_DE_IMPRIMACION_25"/>
      <sheetName val="S421_1_RIEGO_LIGA_CRR-125"/>
      <sheetName val="S460_1_FRESADO_25"/>
      <sheetName val="Excav__REPARACION_PAVIMENTO_25"/>
      <sheetName val="S465_1_EXC__PAV__ASFALTICO25"/>
      <sheetName val="S500_1_PAVIMENTO_CONCRETO25"/>
      <sheetName val="S510_1_PAVIMENTO_ADOQUIN25"/>
      <sheetName val="S600_1_EXCAV__VARIAS_25"/>
      <sheetName val="Relleno_Estructuras25"/>
      <sheetName val="eXCAVACIONES_VARIAS_EN_ROCA_25"/>
      <sheetName val="S600_2_EXCAV__ROCA25"/>
      <sheetName val="S610_1_Relleno_Estructuras25"/>
      <sheetName val="S623_1_Anclajes_25"/>
      <sheetName val="S623P1_Pantalla_Concreto25"/>
      <sheetName val="S630_3_Concretos_C25"/>
      <sheetName val="S630_4a_Concretos_D25"/>
      <sheetName val="S630_4b_Concretos_D25"/>
      <sheetName val="S630_6_CONCRETO_F25"/>
      <sheetName val="CONCRETO_G25"/>
      <sheetName val="S630_7_CONCRETO_G25"/>
      <sheetName val="s640_1_Acero_refuerzo25"/>
      <sheetName val="S642_13_Juntas_dilatacion25"/>
      <sheetName val="S644_2_Tuberia_PVC_4&quot;25"/>
      <sheetName val="_TUBERIA_36&quot;25"/>
      <sheetName val="S632_1_Baranda25"/>
      <sheetName val="_S661_1_TUBERIA_36&quot;_25"/>
      <sheetName val="S673_1_MAT__FILTRANTE25"/>
      <sheetName val="S673_2_GEOTEXTIL25"/>
      <sheetName val="TRANS__EXPLANACION25"/>
      <sheetName val="_S673_3_GEODREN_PLANAR_6&quot;25"/>
      <sheetName val="S681_1_GAVIONES25"/>
      <sheetName val="S700_1_Demarcacion25"/>
      <sheetName val="S700_2_Marca_víal25"/>
      <sheetName val="S701_1_tachas_reflectivas25"/>
      <sheetName val="S710_1_1_SEÑ_VERT__25"/>
      <sheetName val="S710_2_SEÑ_VERT_V25"/>
      <sheetName val="S710_1_2_SEÑ_VERT_25"/>
      <sheetName val="S730_1Defensas_25"/>
      <sheetName val="S800_2_CERCAS25"/>
      <sheetName val="S810_1_PROTECCION_TALUDES25"/>
      <sheetName val="S900_2Trans_explan25"/>
      <sheetName val="Tratamiento_fisuras25"/>
      <sheetName val="MARCAS_VIALES25"/>
      <sheetName val="Geomalla_con_fibra_de_vidrio25"/>
      <sheetName val="Anclajes_pasivos_4#625"/>
      <sheetName val="SNP1-geomalla_fibra_Vidrio25"/>
      <sheetName val="SNP2-geomalla_Biaxial25"/>
      <sheetName val="SNP3_concreto_3500_25"/>
      <sheetName val="SNP4_CEM__ASFALTICO25"/>
      <sheetName val="SNP5_MTTO_RUTINARIO25"/>
      <sheetName val="SNP6_Drenes25"/>
      <sheetName val="SNP7_Anclajes_pasivos_4#625"/>
      <sheetName val="SNP8_Anclajes_activos_2_Tor25"/>
      <sheetName val="SNP9_Anclajes_activos_4_Tor25"/>
      <sheetName val="SNP10_MATERIAL_3&quot;_TRIT25"/>
      <sheetName val="SNP11_Material_Relleno25"/>
      <sheetName val="SNP12_CUNETAS_3_00025"/>
      <sheetName val="SNP13_PARCHEO25"/>
      <sheetName val="SNP14_SELLO_JUNTAS25"/>
      <sheetName val="SNP15_Pilotes25"/>
      <sheetName val="SNP16_EXCAV__PAVIMENTO25"/>
      <sheetName val="SNP17_TRANS_BASE25"/>
      <sheetName val="SNP18_AFIRMADO_3&quot;25"/>
      <sheetName val="alcantarilla_K69+10325"/>
      <sheetName val="alcantarilla_K68+43725"/>
      <sheetName val="alcantarilla_K67+45525"/>
      <sheetName val="BOX_110+520_PUENTE_EL_VERDE25"/>
      <sheetName val="Muro_K99+070325"/>
      <sheetName val="MURO_K104+45425"/>
      <sheetName val="Muro_K109+057025"/>
      <sheetName val="BOX_K25"/>
      <sheetName val="INFORME_SEMANAL22"/>
      <sheetName val="201_722"/>
      <sheetName val="211_122"/>
      <sheetName val="320_222"/>
      <sheetName val="330_122"/>
      <sheetName val="330_222"/>
      <sheetName val="411_222"/>
      <sheetName val="450_2P22"/>
      <sheetName val="450_9P22"/>
      <sheetName val="461_122"/>
      <sheetName val="465_122"/>
      <sheetName val="464_1P22"/>
      <sheetName val="600_222"/>
      <sheetName val="630_522"/>
      <sheetName val="630_622"/>
      <sheetName val="630_722"/>
      <sheetName val="681_122"/>
      <sheetName val="670_P22"/>
      <sheetName val="671_P22"/>
      <sheetName val="674_222"/>
      <sheetName val="450_3P22"/>
      <sheetName val="621_1P22"/>
      <sheetName val="610_2P22"/>
      <sheetName val="230_222"/>
      <sheetName val="230_2P22"/>
      <sheetName val="621_1-1P22"/>
      <sheetName val="621_1_2P22"/>
      <sheetName val="PESO_VARILLAS22"/>
      <sheetName val="210_1_121"/>
      <sheetName val="210_1_221"/>
      <sheetName val="210_2_121"/>
      <sheetName val="220_121"/>
      <sheetName val="420_121"/>
      <sheetName val="421_121"/>
      <sheetName val="630_4_121"/>
      <sheetName val="640_1_121"/>
      <sheetName val="4P_1_121"/>
      <sheetName val="671_121"/>
      <sheetName val="673P_121"/>
      <sheetName val="674p_221"/>
      <sheetName val="640_1_221"/>
      <sheetName val="640_1_421"/>
      <sheetName val="630_3_121"/>
      <sheetName val="700_121"/>
      <sheetName val="701_221"/>
      <sheetName val="710_121"/>
      <sheetName val="730_121"/>
      <sheetName val="TORTA_EST21"/>
      <sheetName val="Indicadores_Y_Listas21"/>
      <sheetName val="PROY_ORIGINAL32"/>
      <sheetName val="PU_(2)31"/>
      <sheetName val="COSTOS_UNITARIOS26"/>
      <sheetName val="TRAYECTO_126"/>
      <sheetName val="200P_126"/>
      <sheetName val="210_2_226"/>
      <sheetName val="320_126"/>
      <sheetName val="640_126"/>
      <sheetName val="500P_126"/>
      <sheetName val="500P_226"/>
      <sheetName val="600_126"/>
      <sheetName val="610_126"/>
      <sheetName val="630_426"/>
      <sheetName val="640P_226"/>
      <sheetName val="640_1_(2)26"/>
      <sheetName val="672P_126"/>
      <sheetName val="2P_126"/>
      <sheetName val="900_226"/>
      <sheetName val="materiales_de_insumo26"/>
      <sheetName val="jornales_y_prestaciones26"/>
      <sheetName val="210_126"/>
      <sheetName val="310_126"/>
      <sheetName val="600_426"/>
      <sheetName val="661_126"/>
      <sheetName val="673_126"/>
      <sheetName val="673_226"/>
      <sheetName val="673_326"/>
      <sheetName val="672_126"/>
      <sheetName val="3P_126"/>
      <sheetName val="3P_226"/>
      <sheetName val="6_1P26"/>
      <sheetName val="6_2P26"/>
      <sheetName val="6_4P26"/>
      <sheetName val="VALOR_ENSAYOS26"/>
      <sheetName val="resumen_preacta26"/>
      <sheetName val="Resalto_en_asfalto26"/>
      <sheetName val="Mat_fresado_para_ampliacion26"/>
      <sheetName val="Tuberia_filtro_D=6&quot;26"/>
      <sheetName val="Realce_de_bordillo26"/>
      <sheetName val="Remocion_tuberia_d=24&quot;26"/>
      <sheetName val="GRAVA_ATRAQUES_DE_ALCANTARILL26"/>
      <sheetName val="FORMATO_PREACTA26"/>
      <sheetName val="FORMATO_FECHA)26"/>
      <sheetName val="DESMONTE_LIMP_26"/>
      <sheetName val="REGISTRO_FOTOGRAFICO26"/>
      <sheetName val="S200_1_DESM__LIMP_B_26"/>
      <sheetName val="S200_2_DESM__LIMP__NB26"/>
      <sheetName val="S201_7_DEMO__ESTRUCTURAS26"/>
      <sheetName val="Remocion_alcantarillas_26"/>
      <sheetName val="Excav__Mat__Comun_26"/>
      <sheetName val="s201_15-remoción_de_alcantari26"/>
      <sheetName val="s210_2_2-Exc_de_expl26"/>
      <sheetName val="s210_2_1-Exc_en_roca26"/>
      <sheetName val="s211_1_REMOCION_DERR_26"/>
      <sheetName val="s220_1_Terraplenes26"/>
      <sheetName val="s221_1_Pedraplen26"/>
      <sheetName val="S900_3_TRANS__DERRUMBE26"/>
      <sheetName val="s231_1_Geotextil26"/>
      <sheetName val="S230_2_Mejora__de_la_Sub-Ra26"/>
      <sheetName val="S320_1_Sub_base26"/>
      <sheetName val="S330_1_BASE_GRANULAR26"/>
      <sheetName val="CONFM__DE_CALZADA_EXISTENTE26"/>
      <sheetName val="S310_1_Confor__calzada_existe26"/>
      <sheetName val="_S450_1_MEZCLA_MDC-126"/>
      <sheetName val="_S450_2MEZCLA_MDC-226"/>
      <sheetName val="S420_1_RIEGO_DE_IMPRIMACION_26"/>
      <sheetName val="S421_1_RIEGO_LIGA_CRR-126"/>
      <sheetName val="S460_1_FRESADO_26"/>
      <sheetName val="Excav__REPARACION_PAVIMENTO_26"/>
      <sheetName val="S465_1_EXC__PAV__ASFALTICO26"/>
      <sheetName val="S500_1_PAVIMENTO_CONCRETO26"/>
      <sheetName val="S510_1_PAVIMENTO_ADOQUIN26"/>
      <sheetName val="S600_1_EXCAV__VARIAS_26"/>
      <sheetName val="Relleno_Estructuras26"/>
      <sheetName val="eXCAVACIONES_VARIAS_EN_ROCA_26"/>
      <sheetName val="S600_2_EXCAV__ROCA26"/>
      <sheetName val="S610_1_Relleno_Estructuras26"/>
      <sheetName val="S623_1_Anclajes_26"/>
      <sheetName val="S623P1_Pantalla_Concreto26"/>
      <sheetName val="S630_3_Concretos_C26"/>
      <sheetName val="S630_4a_Concretos_D26"/>
      <sheetName val="S630_4b_Concretos_D26"/>
      <sheetName val="S630_6_CONCRETO_F26"/>
      <sheetName val="CONCRETO_G26"/>
      <sheetName val="S630_7_CONCRETO_G26"/>
      <sheetName val="s640_1_Acero_refuerzo26"/>
      <sheetName val="S642_13_Juntas_dilatacion26"/>
      <sheetName val="S644_2_Tuberia_PVC_4&quot;26"/>
      <sheetName val="_TUBERIA_36&quot;26"/>
      <sheetName val="S632_1_Baranda26"/>
      <sheetName val="_S661_1_TUBERIA_36&quot;_26"/>
      <sheetName val="S673_1_MAT__FILTRANTE26"/>
      <sheetName val="S673_2_GEOTEXTIL26"/>
      <sheetName val="TRANS__EXPLANACION26"/>
      <sheetName val="_S673_3_GEODREN_PLANAR_6&quot;26"/>
      <sheetName val="S681_1_GAVIONES26"/>
      <sheetName val="S700_1_Demarcacion26"/>
      <sheetName val="S700_2_Marca_víal26"/>
      <sheetName val="S701_1_tachas_reflectivas26"/>
      <sheetName val="S710_1_1_SEÑ_VERT__26"/>
      <sheetName val="S710_2_SEÑ_VERT_V26"/>
      <sheetName val="S710_1_2_SEÑ_VERT_26"/>
      <sheetName val="S730_1Defensas_26"/>
      <sheetName val="S800_2_CERCAS26"/>
      <sheetName val="S810_1_PROTECCION_TALUDES26"/>
      <sheetName val="S900_2Trans_explan26"/>
      <sheetName val="Tratamiento_fisuras26"/>
      <sheetName val="MARCAS_VIALES26"/>
      <sheetName val="Geomalla_con_fibra_de_vidrio26"/>
      <sheetName val="Anclajes_pasivos_4#626"/>
      <sheetName val="SNP1-geomalla_fibra_Vidrio26"/>
      <sheetName val="SNP2-geomalla_Biaxial26"/>
      <sheetName val="SNP3_concreto_3500_26"/>
      <sheetName val="SNP4_CEM__ASFALTICO26"/>
      <sheetName val="SNP5_MTTO_RUTINARIO26"/>
      <sheetName val="SNP6_Drenes26"/>
      <sheetName val="SNP7_Anclajes_pasivos_4#626"/>
      <sheetName val="SNP8_Anclajes_activos_2_Tor26"/>
      <sheetName val="SNP9_Anclajes_activos_4_Tor26"/>
      <sheetName val="SNP10_MATERIAL_3&quot;_TRIT26"/>
      <sheetName val="SNP11_Material_Relleno26"/>
      <sheetName val="SNP12_CUNETAS_3_00026"/>
      <sheetName val="SNP13_PARCHEO26"/>
      <sheetName val="SNP14_SELLO_JUNTAS26"/>
      <sheetName val="SNP15_Pilotes26"/>
      <sheetName val="SNP16_EXCAV__PAVIMENTO26"/>
      <sheetName val="SNP17_TRANS_BASE26"/>
      <sheetName val="SNP18_AFIRMADO_3&quot;26"/>
      <sheetName val="alcantarilla_K69+10326"/>
      <sheetName val="alcantarilla_K68+43726"/>
      <sheetName val="alcantarilla_K67+45526"/>
      <sheetName val="BOX_110+520_PUENTE_EL_VERDE26"/>
      <sheetName val="Muro_K99+070326"/>
      <sheetName val="MURO_K104+45426"/>
      <sheetName val="Muro_K109+057026"/>
      <sheetName val="BOX_K26"/>
      <sheetName val="INFORME_SEMANAL23"/>
      <sheetName val="201_723"/>
      <sheetName val="211_123"/>
      <sheetName val="320_223"/>
      <sheetName val="330_123"/>
      <sheetName val="330_223"/>
      <sheetName val="411_223"/>
      <sheetName val="450_2P23"/>
      <sheetName val="450_9P23"/>
      <sheetName val="461_123"/>
      <sheetName val="465_123"/>
      <sheetName val="464_1P23"/>
      <sheetName val="600_223"/>
      <sheetName val="630_523"/>
      <sheetName val="630_623"/>
      <sheetName val="630_723"/>
      <sheetName val="681_123"/>
      <sheetName val="670_P23"/>
      <sheetName val="671_P23"/>
      <sheetName val="674_223"/>
      <sheetName val="450_3P23"/>
      <sheetName val="621_1P23"/>
      <sheetName val="610_2P23"/>
      <sheetName val="230_223"/>
      <sheetName val="230_2P23"/>
      <sheetName val="621_1-1P23"/>
      <sheetName val="621_1_2P23"/>
      <sheetName val="PESO_VARILLAS23"/>
      <sheetName val="210_1_122"/>
      <sheetName val="210_1_222"/>
      <sheetName val="210_2_122"/>
      <sheetName val="220_122"/>
      <sheetName val="420_122"/>
      <sheetName val="421_122"/>
      <sheetName val="630_4_122"/>
      <sheetName val="640_1_122"/>
      <sheetName val="4P_1_122"/>
      <sheetName val="671_122"/>
      <sheetName val="673P_122"/>
      <sheetName val="674p_222"/>
      <sheetName val="640_1_222"/>
      <sheetName val="640_1_422"/>
      <sheetName val="630_3_122"/>
      <sheetName val="700_122"/>
      <sheetName val="701_222"/>
      <sheetName val="710_122"/>
      <sheetName val="730_122"/>
      <sheetName val="TORTA_EST22"/>
      <sheetName val="Indicadores_Y_Listas22"/>
      <sheetName val="PROY_ORIGINAL33"/>
      <sheetName val="PU_(2)32"/>
      <sheetName val="COSTOS_UNITARIOS27"/>
      <sheetName val="TRAYECTO_127"/>
      <sheetName val="200P_127"/>
      <sheetName val="210_2_227"/>
      <sheetName val="320_127"/>
      <sheetName val="640_127"/>
      <sheetName val="500P_127"/>
      <sheetName val="500P_227"/>
      <sheetName val="600_127"/>
      <sheetName val="610_127"/>
      <sheetName val="630_427"/>
      <sheetName val="640P_227"/>
      <sheetName val="640_1_(2)27"/>
      <sheetName val="672P_127"/>
      <sheetName val="2P_127"/>
      <sheetName val="900_227"/>
      <sheetName val="materiales_de_insumo27"/>
      <sheetName val="jornales_y_prestaciones27"/>
      <sheetName val="210_127"/>
      <sheetName val="310_127"/>
      <sheetName val="600_427"/>
      <sheetName val="661_127"/>
      <sheetName val="673_127"/>
      <sheetName val="673_227"/>
      <sheetName val="673_327"/>
      <sheetName val="672_127"/>
      <sheetName val="3P_127"/>
      <sheetName val="3P_227"/>
      <sheetName val="6_1P27"/>
      <sheetName val="6_2P27"/>
      <sheetName val="6_4P27"/>
      <sheetName val="VALOR_ENSAYOS27"/>
      <sheetName val="resumen_preacta27"/>
      <sheetName val="Resalto_en_asfalto27"/>
      <sheetName val="Mat_fresado_para_ampliacion27"/>
      <sheetName val="Tuberia_filtro_D=6&quot;27"/>
      <sheetName val="Realce_de_bordillo27"/>
      <sheetName val="Remocion_tuberia_d=24&quot;27"/>
      <sheetName val="GRAVA_ATRAQUES_DE_ALCANTARILL27"/>
      <sheetName val="FORMATO_PREACTA27"/>
      <sheetName val="FORMATO_FECHA)27"/>
      <sheetName val="DESMONTE_LIMP_27"/>
      <sheetName val="REGISTRO_FOTOGRAFICO27"/>
      <sheetName val="S200_1_DESM__LIMP_B_27"/>
      <sheetName val="S200_2_DESM__LIMP__NB27"/>
      <sheetName val="S201_7_DEMO__ESTRUCTURAS27"/>
      <sheetName val="Remocion_alcantarillas_27"/>
      <sheetName val="Excav__Mat__Comun_27"/>
      <sheetName val="s201_15-remoción_de_alcantari27"/>
      <sheetName val="s210_2_2-Exc_de_expl27"/>
      <sheetName val="s210_2_1-Exc_en_roca27"/>
      <sheetName val="s211_1_REMOCION_DERR_27"/>
      <sheetName val="s220_1_Terraplenes27"/>
      <sheetName val="s221_1_Pedraplen27"/>
      <sheetName val="S900_3_TRANS__DERRUMBE27"/>
      <sheetName val="s231_1_Geotextil27"/>
      <sheetName val="S230_2_Mejora__de_la_Sub-Ra27"/>
      <sheetName val="S320_1_Sub_base27"/>
      <sheetName val="S330_1_BASE_GRANULAR27"/>
      <sheetName val="CONFM__DE_CALZADA_EXISTENTE27"/>
      <sheetName val="S310_1_Confor__calzada_existe27"/>
      <sheetName val="_S450_1_MEZCLA_MDC-127"/>
      <sheetName val="_S450_2MEZCLA_MDC-227"/>
      <sheetName val="S420_1_RIEGO_DE_IMPRIMACION_27"/>
      <sheetName val="S421_1_RIEGO_LIGA_CRR-127"/>
      <sheetName val="S460_1_FRESADO_27"/>
      <sheetName val="Excav__REPARACION_PAVIMENTO_27"/>
      <sheetName val="S465_1_EXC__PAV__ASFALTICO27"/>
      <sheetName val="S500_1_PAVIMENTO_CONCRETO27"/>
      <sheetName val="S510_1_PAVIMENTO_ADOQUIN27"/>
      <sheetName val="S600_1_EXCAV__VARIAS_27"/>
      <sheetName val="Relleno_Estructuras27"/>
      <sheetName val="eXCAVACIONES_VARIAS_EN_ROCA_27"/>
      <sheetName val="S600_2_EXCAV__ROCA27"/>
      <sheetName val="S610_1_Relleno_Estructuras27"/>
      <sheetName val="S623_1_Anclajes_27"/>
      <sheetName val="S623P1_Pantalla_Concreto27"/>
      <sheetName val="S630_3_Concretos_C27"/>
      <sheetName val="S630_4a_Concretos_D27"/>
      <sheetName val="S630_4b_Concretos_D27"/>
      <sheetName val="S630_6_CONCRETO_F27"/>
      <sheetName val="CONCRETO_G27"/>
      <sheetName val="S630_7_CONCRETO_G27"/>
      <sheetName val="s640_1_Acero_refuerzo27"/>
      <sheetName val="S642_13_Juntas_dilatacion27"/>
      <sheetName val="S644_2_Tuberia_PVC_4&quot;27"/>
      <sheetName val="_TUBERIA_36&quot;27"/>
      <sheetName val="S632_1_Baranda27"/>
      <sheetName val="_S661_1_TUBERIA_36&quot;_27"/>
      <sheetName val="S673_1_MAT__FILTRANTE27"/>
      <sheetName val="S673_2_GEOTEXTIL27"/>
      <sheetName val="TRANS__EXPLANACION27"/>
      <sheetName val="_S673_3_GEODREN_PLANAR_6&quot;27"/>
      <sheetName val="S681_1_GAVIONES27"/>
      <sheetName val="S700_1_Demarcacion27"/>
      <sheetName val="S700_2_Marca_víal27"/>
      <sheetName val="S701_1_tachas_reflectivas27"/>
      <sheetName val="S710_1_1_SEÑ_VERT__27"/>
      <sheetName val="S710_2_SEÑ_VERT_V27"/>
      <sheetName val="S710_1_2_SEÑ_VERT_27"/>
      <sheetName val="S730_1Defensas_27"/>
      <sheetName val="S800_2_CERCAS27"/>
      <sheetName val="S810_1_PROTECCION_TALUDES27"/>
      <sheetName val="S900_2Trans_explan27"/>
      <sheetName val="Tratamiento_fisuras27"/>
      <sheetName val="MARCAS_VIALES27"/>
      <sheetName val="Geomalla_con_fibra_de_vidrio27"/>
      <sheetName val="Anclajes_pasivos_4#627"/>
      <sheetName val="SNP1-geomalla_fibra_Vidrio27"/>
      <sheetName val="SNP2-geomalla_Biaxial27"/>
      <sheetName val="SNP3_concreto_3500_27"/>
      <sheetName val="SNP4_CEM__ASFALTICO27"/>
      <sheetName val="SNP5_MTTO_RUTINARIO27"/>
      <sheetName val="SNP6_Drenes27"/>
      <sheetName val="SNP7_Anclajes_pasivos_4#627"/>
      <sheetName val="SNP8_Anclajes_activos_2_Tor27"/>
      <sheetName val="SNP9_Anclajes_activos_4_Tor27"/>
      <sheetName val="SNP10_MATERIAL_3&quot;_TRIT27"/>
      <sheetName val="SNP11_Material_Relleno27"/>
      <sheetName val="SNP12_CUNETAS_3_00027"/>
      <sheetName val="SNP13_PARCHEO27"/>
      <sheetName val="SNP14_SELLO_JUNTAS27"/>
      <sheetName val="SNP15_Pilotes27"/>
      <sheetName val="SNP16_EXCAV__PAVIMENTO27"/>
      <sheetName val="SNP17_TRANS_BASE27"/>
      <sheetName val="SNP18_AFIRMADO_3&quot;27"/>
      <sheetName val="alcantarilla_K69+10327"/>
      <sheetName val="alcantarilla_K68+43727"/>
      <sheetName val="alcantarilla_K67+45527"/>
      <sheetName val="BOX_110+520_PUENTE_EL_VERDE27"/>
      <sheetName val="Muro_K99+070327"/>
      <sheetName val="MURO_K104+45427"/>
      <sheetName val="Muro_K109+057027"/>
      <sheetName val="BOX_K27"/>
      <sheetName val="INFORME_SEMANAL24"/>
      <sheetName val="201_724"/>
      <sheetName val="211_124"/>
      <sheetName val="320_224"/>
      <sheetName val="330_124"/>
      <sheetName val="330_224"/>
      <sheetName val="411_224"/>
      <sheetName val="450_2P24"/>
      <sheetName val="450_9P24"/>
      <sheetName val="461_124"/>
      <sheetName val="465_124"/>
      <sheetName val="464_1P24"/>
      <sheetName val="600_224"/>
      <sheetName val="630_524"/>
      <sheetName val="630_624"/>
      <sheetName val="630_724"/>
      <sheetName val="681_124"/>
      <sheetName val="670_P24"/>
      <sheetName val="671_P24"/>
      <sheetName val="674_224"/>
      <sheetName val="450_3P24"/>
      <sheetName val="621_1P24"/>
      <sheetName val="610_2P24"/>
      <sheetName val="230_224"/>
      <sheetName val="230_2P24"/>
      <sheetName val="621_1-1P24"/>
      <sheetName val="621_1_2P24"/>
      <sheetName val="PESO_VARILLAS24"/>
      <sheetName val="210_1_123"/>
      <sheetName val="210_1_223"/>
      <sheetName val="210_2_123"/>
      <sheetName val="220_123"/>
      <sheetName val="420_123"/>
      <sheetName val="421_123"/>
      <sheetName val="630_4_123"/>
      <sheetName val="640_1_123"/>
      <sheetName val="4P_1_123"/>
      <sheetName val="671_123"/>
      <sheetName val="673P_123"/>
      <sheetName val="674p_223"/>
      <sheetName val="640_1_223"/>
      <sheetName val="640_1_423"/>
      <sheetName val="630_3_123"/>
      <sheetName val="700_123"/>
      <sheetName val="701_223"/>
      <sheetName val="710_123"/>
      <sheetName val="730_123"/>
      <sheetName val="TORTA_EST23"/>
      <sheetName val="Indicadores_Y_Listas23"/>
      <sheetName val="TARIFAS_MATERIALES"/>
      <sheetName val="TARIFAS_EQUIPOS_"/>
      <sheetName val="TARIFA_SALARIOS"/>
      <sheetName val="MYE_OBRA"/>
      <sheetName val="Tramo_2"/>
      <sheetName val="Equipo_Menor"/>
      <sheetName val="ALQUILADO_F-7857-308_"/>
      <sheetName val="Real_Para_tarifas"/>
      <sheetName val="Causa_Posible"/>
      <sheetName val="Base_de_Datos"/>
      <sheetName val="Elementos_Involucrados"/>
      <sheetName val="SNP7_Anclajes_pasivos6j"/>
      <sheetName val="CRA_MODI"/>
      <sheetName val="MDC-1_COLOCACION_"/>
      <sheetName val="D-20_COLOCACION_"/>
      <sheetName val="TRANSPORTE_MEZCLA_ASFALTICA"/>
      <sheetName val="EXT_microagomerado"/>
      <sheetName val="Grafico_Avance"/>
      <sheetName val="CORTE DE OBRA N° 1"/>
      <sheetName val="memoria"/>
      <sheetName val="memoria 1"/>
      <sheetName val="MYE_OBRA1"/>
      <sheetName val="MDC-1_COLOCACION_1"/>
      <sheetName val="D-20_COLOCACION_1"/>
      <sheetName val="TRANSPORTE_MEZCLA_ASFALTICA1"/>
      <sheetName val="EXT_microagomerado1"/>
      <sheetName val="Grafico_Avance1"/>
      <sheetName val="Tramo_21"/>
      <sheetName val="RELACION DE PRECIOS"/>
      <sheetName val="ACTA 5"/>
      <sheetName val="MODIF. 2"/>
      <sheetName val="MODIF. 3"/>
      <sheetName val="cant"/>
      <sheetName val="par mar19"/>
      <sheetName val="par"/>
      <sheetName val="&quot;PAGA&quot;"/>
      <sheetName val="Skid Lifting Lug"/>
      <sheetName val="CABLE CONTROL"/>
      <sheetName val="PSM Monthly"/>
      <sheetName val="BQMPALOC"/>
      <sheetName val="ACTA No.5"/>
      <sheetName val="Datos_CO"/>
      <sheetName val="CCONC"/>
      <sheetName val="ACTA PROVEEDORES"/>
      <sheetName val="ACTA INICIO"/>
      <sheetName val="ACTA PARCIAL"/>
      <sheetName val="ACTA TERMINACION"/>
      <sheetName val="IV. MANO DE OBRA AIU"/>
      <sheetName val="BASE_DE_DATOS_DE_PRECIOS"/>
      <sheetName val="BASE_DE_DATOS_DE_PRECIOS1"/>
      <sheetName val="TARIFAS_MATERIALES1"/>
      <sheetName val="TARIFAS_EQUIPOS_1"/>
      <sheetName val="TARIFA_SALARIOS1"/>
      <sheetName val="MDC-1_COLOCACION_2"/>
      <sheetName val="D-20_COLOCACION_2"/>
      <sheetName val="TRANSPORTE_MEZCLA_ASFALTICA2"/>
      <sheetName val="EXT_microagomerado2"/>
      <sheetName val="Grafico_Avance2"/>
      <sheetName val="MYE_OBRA2"/>
      <sheetName val="TARIFAS_MATERIALES2"/>
      <sheetName val="TARIFAS_EQUIPOS_2"/>
      <sheetName val="TARIFA_SALARIOS2"/>
      <sheetName val="BASE_DE_DATOS_DE_PRECIOS2"/>
      <sheetName val="Tramo_22"/>
      <sheetName val="MDC-1_COLOCACION_3"/>
      <sheetName val="D-20_COLOCACION_3"/>
      <sheetName val="TRANSPORTE_MEZCLA_ASFALTICA3"/>
      <sheetName val="EXT_microagomerado3"/>
      <sheetName val="Grafico_Avance3"/>
      <sheetName val="MYE_OBRA3"/>
      <sheetName val="TARIFAS_MATERIALES3"/>
      <sheetName val="TARIFAS_EQUIPOS_3"/>
      <sheetName val="TARIFA_SALARIOS3"/>
      <sheetName val="BASE_DE_DATOS_DE_PRECIOS3"/>
      <sheetName val="Tramo_23"/>
      <sheetName val="MDC-1_COLOCACION_4"/>
      <sheetName val="D-20_COLOCACION_4"/>
      <sheetName val="TRANSPORTE_MEZCLA_ASFALTICA4"/>
      <sheetName val="EXT_microagomerado4"/>
      <sheetName val="Grafico_Avance4"/>
      <sheetName val="MYE_OBRA4"/>
      <sheetName val="TARIFAS_MATERIALES4"/>
      <sheetName val="TARIFAS_EQUIPOS_4"/>
      <sheetName val="TARIFA_SALARIOS4"/>
      <sheetName val="BASE_DE_DATOS_DE_PRECIOS4"/>
      <sheetName val="Tramo_24"/>
      <sheetName val="MDC-1_COLOCACION_5"/>
      <sheetName val="D-20_COLOCACION_5"/>
      <sheetName val="TRANSPORTE_MEZCLA_ASFALTICA5"/>
      <sheetName val="EXT_microagomerado5"/>
      <sheetName val="Grafico_Avance5"/>
      <sheetName val="MYE_OBRA5"/>
      <sheetName val="TARIFAS_MATERIALES5"/>
      <sheetName val="TARIFAS_EQUIPOS_5"/>
      <sheetName val="TARIFA_SALARIOS5"/>
      <sheetName val="BASE_DE_DATOS_DE_PRECIOS5"/>
      <sheetName val="Tramo_25"/>
      <sheetName val="Resistividad "/>
      <sheetName val="PRESUPUESTOS-REV1.xls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AVANCE SEMANAL"/>
      <sheetName val="CLIMA mes"/>
      <sheetName val="REG FOTO"/>
      <sheetName val="SISOMA"/>
      <sheetName val="LETRAS"/>
      <sheetName val="CONTROL ADM"/>
      <sheetName val="RECIBO PARCIAL"/>
      <sheetName val="Memoria de cantidades"/>
      <sheetName val="CARTILLA ACEROS"/>
      <sheetName val="PERSONAL"/>
      <sheetName val="BALANCE DE OBRA "/>
      <sheetName val="MAYORES Y MENORES"/>
      <sheetName val="ACTA LIQUIDACION"/>
      <sheetName val="EMPRESAS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BCE-ENERO-2004"/>
      <sheetName val="API93"/>
      <sheetName val="Programacion"/>
      <sheetName val="Relación De Equipos"/>
      <sheetName val="strsumm0"/>
      <sheetName val="ó&gt;_x0000__x0001__x0000__x0000__"/>
      <sheetName val="EXC. TERRENO NATURAL 3&quot;"/>
      <sheetName val="EXC. PAVIMENTO 3&quot;"/>
      <sheetName val="ANDEN"/>
      <sheetName val="ACTA DE OBRA ACUEDUCTO"/>
      <sheetName val="ACTA DE OBRA ANDEN"/>
      <sheetName val="EXC. TERRENO NATURAL 6&quot;"/>
      <sheetName val="EXC. PAVIMENTO 6&quot;"/>
      <sheetName val="EXC. ANDEN TUBERIA 6&quot;"/>
      <sheetName val="EXC. ZAPATAS"/>
      <sheetName val="CORTES"/>
      <sheetName val="MICROMEDICION"/>
      <sheetName val="EMPALMES Y ACCESORIOS"/>
      <sheetName val="TANQUE"/>
      <sheetName val="SEMANA 8"/>
      <sheetName val="LOS CAÑITOS"/>
      <sheetName val="APU CAÑITOS"/>
      <sheetName val="PRESUPUESTO CASETA"/>
      <sheetName val="APU-CASETA"/>
      <sheetName val="APU BASES"/>
      <sheetName val="EL PARAISO"/>
      <sheetName val="APU EL PARAISO"/>
      <sheetName val="LOS BLANCO"/>
      <sheetName val="APU LOS BLANCO"/>
      <sheetName val="BOCAS DE SOLIS"/>
      <sheetName val="APU BOCAS DE SOLIS"/>
      <sheetName val="EQUIPOS"/>
      <sheetName val="CUADRILLAS"/>
      <sheetName val="FACTOR PRESTACIONAL"/>
      <sheetName val="Item"/>
      <sheetName val="Valores_consolidados4"/>
      <sheetName val="Tipo_A14"/>
      <sheetName val="Tipo_A24"/>
      <sheetName val="Tipo_A34"/>
      <sheetName val="Tipo_B14"/>
      <sheetName val="Tipo_B24"/>
      <sheetName val="Tipo_B34"/>
      <sheetName val="Tipo_C14"/>
      <sheetName val="Tipo_C24"/>
      <sheetName val="Tipo_C34"/>
      <sheetName val="Tipo_D14"/>
      <sheetName val="Tipo_D24"/>
      <sheetName val="Tipo_D34"/>
      <sheetName val="Base_de_Datos4"/>
      <sheetName val="Causa_Posible4"/>
      <sheetName val="Elementos_Involucrados4"/>
      <sheetName val="CRA_MODI4"/>
      <sheetName val="Avan_Var4"/>
      <sheetName val="Avan_UF14"/>
      <sheetName val="Avan_UF24"/>
      <sheetName val="Avan_UF34"/>
      <sheetName val="Avan_UF4_4"/>
      <sheetName val="Plan_de_Obras4"/>
      <sheetName val="Hoja_24"/>
      <sheetName val="Valores_consolidados1"/>
      <sheetName val="Tipo_A11"/>
      <sheetName val="Tipo_A21"/>
      <sheetName val="Tipo_A31"/>
      <sheetName val="Tipo_B11"/>
      <sheetName val="Tipo_B21"/>
      <sheetName val="Tipo_B31"/>
      <sheetName val="Tipo_C11"/>
      <sheetName val="Tipo_C21"/>
      <sheetName val="Tipo_C31"/>
      <sheetName val="Tipo_D11"/>
      <sheetName val="Tipo_D21"/>
      <sheetName val="Tipo_D31"/>
      <sheetName val="Base_de_Datos1"/>
      <sheetName val="Causa_Posible1"/>
      <sheetName val="Elementos_Involucrados1"/>
      <sheetName val="CRA_MODI1"/>
      <sheetName val="Valores_consolidados"/>
      <sheetName val="Tipo_A1"/>
      <sheetName val="Tipo_A2"/>
      <sheetName val="Tipo_A3"/>
      <sheetName val="Tipo_B1"/>
      <sheetName val="Tipo_B2"/>
      <sheetName val="Tipo_B3"/>
      <sheetName val="Tipo_C1"/>
      <sheetName val="Tipo_C2"/>
      <sheetName val="Tipo_C3"/>
      <sheetName val="Tipo_D1"/>
      <sheetName val="Tipo_D2"/>
      <sheetName val="Tipo_D3"/>
      <sheetName val="Avan_Var"/>
      <sheetName val="Avan_UF1"/>
      <sheetName val="Avan_UF2"/>
      <sheetName val="Avan_UF3"/>
      <sheetName val="Avan_UF4_"/>
      <sheetName val="Plan_de_Obras"/>
      <sheetName val="Hoja_2"/>
      <sheetName val="Avan_Var1"/>
      <sheetName val="Avan_UF11"/>
      <sheetName val="Avan_UF21"/>
      <sheetName val="Avan_UF31"/>
      <sheetName val="Avan_UF4_1"/>
      <sheetName val="Plan_de_Obras1"/>
      <sheetName val="Hoja_21"/>
      <sheetName val="Equipo_Menor1"/>
      <sheetName val="ALQUILADO_F-7857-308_1"/>
      <sheetName val="Real_Para_tarifas1"/>
      <sheetName val="Valores_consolidados2"/>
      <sheetName val="Tipo_A12"/>
      <sheetName val="Tipo_A22"/>
      <sheetName val="Tipo_A32"/>
      <sheetName val="Tipo_B12"/>
      <sheetName val="Tipo_B22"/>
      <sheetName val="Tipo_B32"/>
      <sheetName val="Tipo_C12"/>
      <sheetName val="Tipo_C22"/>
      <sheetName val="Tipo_C32"/>
      <sheetName val="Tipo_D12"/>
      <sheetName val="Tipo_D22"/>
      <sheetName val="Tipo_D32"/>
      <sheetName val="Base_de_Datos2"/>
      <sheetName val="Causa_Posible2"/>
      <sheetName val="Elementos_Involucrados2"/>
      <sheetName val="CRA_MODI2"/>
      <sheetName val="Avan_Var2"/>
      <sheetName val="Avan_UF12"/>
      <sheetName val="Avan_UF22"/>
      <sheetName val="Avan_UF32"/>
      <sheetName val="Avan_UF4_2"/>
      <sheetName val="Plan_de_Obras2"/>
      <sheetName val="Hoja_22"/>
      <sheetName val="Valores_consolidados3"/>
      <sheetName val="Tipo_A13"/>
      <sheetName val="Tipo_A23"/>
      <sheetName val="Tipo_A33"/>
      <sheetName val="Tipo_B13"/>
      <sheetName val="Tipo_B23"/>
      <sheetName val="Tipo_B33"/>
      <sheetName val="Tipo_C13"/>
      <sheetName val="Tipo_C23"/>
      <sheetName val="Tipo_C33"/>
      <sheetName val="Tipo_D13"/>
      <sheetName val="Tipo_D23"/>
      <sheetName val="Tipo_D33"/>
      <sheetName val="Base_de_Datos3"/>
      <sheetName val="Causa_Posible3"/>
      <sheetName val="Elementos_Involucrados3"/>
      <sheetName val="CRA_MODI3"/>
      <sheetName val="Avan_Var3"/>
      <sheetName val="Avan_UF13"/>
      <sheetName val="Avan_UF23"/>
      <sheetName val="Avan_UF33"/>
      <sheetName val="Avan_UF4_3"/>
      <sheetName val="Plan_de_Obras3"/>
      <sheetName val="Hoja_23"/>
      <sheetName val="Paral__1"/>
      <sheetName val="Paral__2"/>
      <sheetName val="Paral__3"/>
      <sheetName val="Paral_4"/>
      <sheetName val="AIU"/>
      <sheetName val="Constantes Generales"/>
      <sheetName val="Prestaciones Sociales"/>
      <sheetName val="Base Datos"/>
      <sheetName val="RESUMEN S.T.I.M.S.T 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A5" t="str">
            <v>S4</v>
          </cell>
          <cell r="B5" t="str">
            <v>T1</v>
          </cell>
          <cell r="C5" t="str">
            <v>T2</v>
          </cell>
          <cell r="D5" t="str">
            <v>T3</v>
          </cell>
          <cell r="F5">
            <v>20</v>
          </cell>
          <cell r="G5" t="str">
            <v>T1</v>
          </cell>
          <cell r="H5" t="str">
            <v>T2</v>
          </cell>
          <cell r="I5" t="str">
            <v>T3</v>
          </cell>
          <cell r="K5">
            <v>0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F12">
            <v>0</v>
          </cell>
          <cell r="G12" t="str">
            <v>T1</v>
          </cell>
          <cell r="H12" t="str">
            <v>T2</v>
          </cell>
          <cell r="I12" t="str">
            <v>T3</v>
          </cell>
          <cell r="K12">
            <v>0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F19">
            <v>0</v>
          </cell>
          <cell r="G19" t="str">
            <v>T1</v>
          </cell>
          <cell r="H19" t="str">
            <v>T2</v>
          </cell>
          <cell r="I19" t="str">
            <v>T3</v>
          </cell>
          <cell r="K19">
            <v>0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F25">
            <v>0</v>
          </cell>
          <cell r="G25" t="str">
            <v>T1</v>
          </cell>
          <cell r="H25" t="str">
            <v>T2</v>
          </cell>
          <cell r="I25" t="str">
            <v>T3</v>
          </cell>
          <cell r="K25">
            <v>0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 refreshError="1"/>
      <sheetData sheetId="60" refreshError="1"/>
      <sheetData sheetId="61">
        <row r="2">
          <cell r="A2">
            <v>0</v>
          </cell>
        </row>
      </sheetData>
      <sheetData sheetId="62">
        <row r="2">
          <cell r="A2">
            <v>0</v>
          </cell>
        </row>
      </sheetData>
      <sheetData sheetId="63">
        <row r="2">
          <cell r="A2">
            <v>0</v>
          </cell>
        </row>
      </sheetData>
      <sheetData sheetId="64">
        <row r="2">
          <cell r="A2">
            <v>0</v>
          </cell>
        </row>
      </sheetData>
      <sheetData sheetId="65">
        <row r="2">
          <cell r="A2">
            <v>0</v>
          </cell>
        </row>
      </sheetData>
      <sheetData sheetId="66">
        <row r="2">
          <cell r="A2">
            <v>0</v>
          </cell>
        </row>
      </sheetData>
      <sheetData sheetId="67">
        <row r="2">
          <cell r="A2">
            <v>0</v>
          </cell>
        </row>
      </sheetData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>
        <row r="2">
          <cell r="A2">
            <v>0</v>
          </cell>
        </row>
      </sheetData>
      <sheetData sheetId="75">
        <row r="2">
          <cell r="A2">
            <v>0</v>
          </cell>
        </row>
      </sheetData>
      <sheetData sheetId="76">
        <row r="2">
          <cell r="A2">
            <v>0</v>
          </cell>
        </row>
      </sheetData>
      <sheetData sheetId="77">
        <row r="2">
          <cell r="A2">
            <v>0</v>
          </cell>
        </row>
      </sheetData>
      <sheetData sheetId="78">
        <row r="2">
          <cell r="A2">
            <v>0</v>
          </cell>
        </row>
      </sheetData>
      <sheetData sheetId="79">
        <row r="2">
          <cell r="A2">
            <v>0</v>
          </cell>
        </row>
      </sheetData>
      <sheetData sheetId="80">
        <row r="2">
          <cell r="A2">
            <v>0</v>
          </cell>
        </row>
      </sheetData>
      <sheetData sheetId="81">
        <row r="2">
          <cell r="A2">
            <v>0</v>
          </cell>
        </row>
      </sheetData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>
        <row r="2">
          <cell r="A2">
            <v>0</v>
          </cell>
        </row>
      </sheetData>
      <sheetData sheetId="89">
        <row r="2">
          <cell r="A2">
            <v>0</v>
          </cell>
        </row>
      </sheetData>
      <sheetData sheetId="90">
        <row r="2">
          <cell r="A2">
            <v>0</v>
          </cell>
        </row>
      </sheetData>
      <sheetData sheetId="91">
        <row r="2">
          <cell r="A2">
            <v>0</v>
          </cell>
        </row>
      </sheetData>
      <sheetData sheetId="92">
        <row r="2">
          <cell r="A2">
            <v>0</v>
          </cell>
        </row>
      </sheetData>
      <sheetData sheetId="93">
        <row r="2">
          <cell r="A2">
            <v>0</v>
          </cell>
        </row>
      </sheetData>
      <sheetData sheetId="94">
        <row r="2">
          <cell r="A2">
            <v>0</v>
          </cell>
        </row>
      </sheetData>
      <sheetData sheetId="95">
        <row r="2">
          <cell r="A2">
            <v>0</v>
          </cell>
        </row>
      </sheetData>
      <sheetData sheetId="96">
        <row r="2">
          <cell r="A2">
            <v>0</v>
          </cell>
        </row>
      </sheetData>
      <sheetData sheetId="97">
        <row r="2">
          <cell r="A2">
            <v>0</v>
          </cell>
        </row>
      </sheetData>
      <sheetData sheetId="98">
        <row r="2">
          <cell r="A2">
            <v>0</v>
          </cell>
        </row>
      </sheetData>
      <sheetData sheetId="99">
        <row r="2">
          <cell r="A2">
            <v>0</v>
          </cell>
        </row>
      </sheetData>
      <sheetData sheetId="100">
        <row r="2">
          <cell r="A2">
            <v>0</v>
          </cell>
        </row>
      </sheetData>
      <sheetData sheetId="101">
        <row r="2">
          <cell r="A2">
            <v>0</v>
          </cell>
        </row>
      </sheetData>
      <sheetData sheetId="102">
        <row r="2">
          <cell r="A2">
            <v>0</v>
          </cell>
        </row>
      </sheetData>
      <sheetData sheetId="103">
        <row r="2">
          <cell r="A2">
            <v>0</v>
          </cell>
        </row>
      </sheetData>
      <sheetData sheetId="104">
        <row r="2">
          <cell r="A2">
            <v>0</v>
          </cell>
        </row>
      </sheetData>
      <sheetData sheetId="105">
        <row r="2">
          <cell r="A2">
            <v>0</v>
          </cell>
        </row>
      </sheetData>
      <sheetData sheetId="106">
        <row r="2">
          <cell r="A2">
            <v>0</v>
          </cell>
        </row>
      </sheetData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>
        <row r="2">
          <cell r="A2">
            <v>0</v>
          </cell>
        </row>
      </sheetData>
      <sheetData sheetId="187">
        <row r="2">
          <cell r="A2">
            <v>0</v>
          </cell>
        </row>
      </sheetData>
      <sheetData sheetId="188">
        <row r="2">
          <cell r="A2">
            <v>0</v>
          </cell>
        </row>
      </sheetData>
      <sheetData sheetId="189">
        <row r="2">
          <cell r="A2">
            <v>0</v>
          </cell>
        </row>
      </sheetData>
      <sheetData sheetId="190">
        <row r="2">
          <cell r="A2">
            <v>0</v>
          </cell>
        </row>
      </sheetData>
      <sheetData sheetId="191">
        <row r="2">
          <cell r="A2">
            <v>0</v>
          </cell>
        </row>
      </sheetData>
      <sheetData sheetId="192">
        <row r="2">
          <cell r="A2">
            <v>0</v>
          </cell>
        </row>
      </sheetData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>
        <row r="2">
          <cell r="A2">
            <v>0</v>
          </cell>
        </row>
      </sheetData>
      <sheetData sheetId="218">
        <row r="2">
          <cell r="A2">
            <v>0</v>
          </cell>
        </row>
      </sheetData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>
        <row r="2">
          <cell r="A2">
            <v>0</v>
          </cell>
        </row>
      </sheetData>
      <sheetData sheetId="227">
        <row r="2">
          <cell r="A2">
            <v>0</v>
          </cell>
        </row>
      </sheetData>
      <sheetData sheetId="228">
        <row r="2">
          <cell r="A2">
            <v>0</v>
          </cell>
        </row>
      </sheetData>
      <sheetData sheetId="229">
        <row r="2">
          <cell r="A2">
            <v>0</v>
          </cell>
        </row>
      </sheetData>
      <sheetData sheetId="230">
        <row r="2">
          <cell r="A2">
            <v>0</v>
          </cell>
        </row>
      </sheetData>
      <sheetData sheetId="231">
        <row r="2">
          <cell r="A2">
            <v>0</v>
          </cell>
        </row>
      </sheetData>
      <sheetData sheetId="232" refreshError="1"/>
      <sheetData sheetId="233">
        <row r="2">
          <cell r="A2">
            <v>0</v>
          </cell>
        </row>
      </sheetData>
      <sheetData sheetId="234">
        <row r="2">
          <cell r="A2">
            <v>0</v>
          </cell>
        </row>
      </sheetData>
      <sheetData sheetId="235">
        <row r="2">
          <cell r="A2">
            <v>0</v>
          </cell>
        </row>
      </sheetData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 refreshError="1"/>
      <sheetData sheetId="279" refreshError="1"/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 refreshError="1"/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 refreshError="1"/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>
        <row r="2">
          <cell r="A2">
            <v>0</v>
          </cell>
        </row>
      </sheetData>
      <sheetData sheetId="420">
        <row r="2">
          <cell r="A2">
            <v>0</v>
          </cell>
        </row>
      </sheetData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>
        <row r="2">
          <cell r="A2">
            <v>0</v>
          </cell>
        </row>
      </sheetData>
      <sheetData sheetId="444">
        <row r="2">
          <cell r="A2">
            <v>0</v>
          </cell>
        </row>
      </sheetData>
      <sheetData sheetId="445">
        <row r="2">
          <cell r="A2">
            <v>0</v>
          </cell>
        </row>
      </sheetData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/>
      <sheetData sheetId="489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>
        <row r="2">
          <cell r="A2">
            <v>0</v>
          </cell>
        </row>
      </sheetData>
      <sheetData sheetId="536" refreshError="1"/>
      <sheetData sheetId="537" refreshError="1"/>
      <sheetData sheetId="538" refreshError="1"/>
      <sheetData sheetId="539">
        <row r="2">
          <cell r="A2">
            <v>0</v>
          </cell>
        </row>
      </sheetData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 refreshError="1"/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>
        <row r="2">
          <cell r="A2">
            <v>0</v>
          </cell>
        </row>
      </sheetData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>
        <row r="2">
          <cell r="A2">
            <v>0</v>
          </cell>
        </row>
      </sheetData>
      <sheetData sheetId="586">
        <row r="2">
          <cell r="A2">
            <v>0</v>
          </cell>
        </row>
      </sheetData>
      <sheetData sheetId="587">
        <row r="2">
          <cell r="A2">
            <v>0</v>
          </cell>
        </row>
      </sheetData>
      <sheetData sheetId="588">
        <row r="2">
          <cell r="A2">
            <v>0</v>
          </cell>
        </row>
      </sheetData>
      <sheetData sheetId="589">
        <row r="2">
          <cell r="A2">
            <v>0</v>
          </cell>
        </row>
      </sheetData>
      <sheetData sheetId="590">
        <row r="2">
          <cell r="A2">
            <v>0</v>
          </cell>
        </row>
      </sheetData>
      <sheetData sheetId="591">
        <row r="2">
          <cell r="A2">
            <v>0</v>
          </cell>
        </row>
      </sheetData>
      <sheetData sheetId="592">
        <row r="2">
          <cell r="A2">
            <v>0</v>
          </cell>
        </row>
      </sheetData>
      <sheetData sheetId="593">
        <row r="2">
          <cell r="A2">
            <v>0</v>
          </cell>
        </row>
      </sheetData>
      <sheetData sheetId="594">
        <row r="2">
          <cell r="A2">
            <v>0</v>
          </cell>
        </row>
      </sheetData>
      <sheetData sheetId="595">
        <row r="2">
          <cell r="A2">
            <v>0</v>
          </cell>
        </row>
      </sheetData>
      <sheetData sheetId="596">
        <row r="2">
          <cell r="A2">
            <v>0</v>
          </cell>
        </row>
      </sheetData>
      <sheetData sheetId="597">
        <row r="2">
          <cell r="A2">
            <v>0</v>
          </cell>
        </row>
      </sheetData>
      <sheetData sheetId="598">
        <row r="2">
          <cell r="A2">
            <v>0</v>
          </cell>
        </row>
      </sheetData>
      <sheetData sheetId="599">
        <row r="2">
          <cell r="A2">
            <v>0</v>
          </cell>
        </row>
      </sheetData>
      <sheetData sheetId="600">
        <row r="2">
          <cell r="A2">
            <v>0</v>
          </cell>
        </row>
      </sheetData>
      <sheetData sheetId="601">
        <row r="2">
          <cell r="A2">
            <v>0</v>
          </cell>
        </row>
      </sheetData>
      <sheetData sheetId="602">
        <row r="2">
          <cell r="A2">
            <v>0</v>
          </cell>
        </row>
      </sheetData>
      <sheetData sheetId="603">
        <row r="2">
          <cell r="A2">
            <v>0</v>
          </cell>
        </row>
      </sheetData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>
        <row r="2">
          <cell r="A2">
            <v>0</v>
          </cell>
        </row>
      </sheetData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>
        <row r="2">
          <cell r="A2">
            <v>0</v>
          </cell>
        </row>
      </sheetData>
      <sheetData sheetId="614">
        <row r="2">
          <cell r="A2">
            <v>0</v>
          </cell>
        </row>
      </sheetData>
      <sheetData sheetId="615">
        <row r="2">
          <cell r="A2">
            <v>0</v>
          </cell>
        </row>
      </sheetData>
      <sheetData sheetId="616">
        <row r="2">
          <cell r="A2">
            <v>0</v>
          </cell>
        </row>
      </sheetData>
      <sheetData sheetId="617">
        <row r="2">
          <cell r="A2">
            <v>0</v>
          </cell>
        </row>
      </sheetData>
      <sheetData sheetId="618">
        <row r="2">
          <cell r="A2">
            <v>0</v>
          </cell>
        </row>
      </sheetData>
      <sheetData sheetId="619">
        <row r="2">
          <cell r="A2">
            <v>0</v>
          </cell>
        </row>
      </sheetData>
      <sheetData sheetId="620">
        <row r="2">
          <cell r="A2">
            <v>0</v>
          </cell>
        </row>
      </sheetData>
      <sheetData sheetId="621">
        <row r="2">
          <cell r="A2">
            <v>0</v>
          </cell>
        </row>
      </sheetData>
      <sheetData sheetId="622">
        <row r="2">
          <cell r="A2">
            <v>0</v>
          </cell>
        </row>
      </sheetData>
      <sheetData sheetId="623">
        <row r="2">
          <cell r="A2">
            <v>0</v>
          </cell>
        </row>
      </sheetData>
      <sheetData sheetId="624">
        <row r="2">
          <cell r="A2">
            <v>0</v>
          </cell>
        </row>
      </sheetData>
      <sheetData sheetId="625">
        <row r="2">
          <cell r="A2">
            <v>0</v>
          </cell>
        </row>
      </sheetData>
      <sheetData sheetId="626">
        <row r="2">
          <cell r="A2">
            <v>0</v>
          </cell>
        </row>
      </sheetData>
      <sheetData sheetId="627">
        <row r="2">
          <cell r="A2">
            <v>0</v>
          </cell>
        </row>
      </sheetData>
      <sheetData sheetId="628">
        <row r="2">
          <cell r="A2">
            <v>0</v>
          </cell>
        </row>
      </sheetData>
      <sheetData sheetId="629">
        <row r="2">
          <cell r="A2">
            <v>0</v>
          </cell>
        </row>
      </sheetData>
      <sheetData sheetId="630">
        <row r="2">
          <cell r="A2">
            <v>0</v>
          </cell>
        </row>
      </sheetData>
      <sheetData sheetId="631">
        <row r="2">
          <cell r="A2">
            <v>0</v>
          </cell>
        </row>
      </sheetData>
      <sheetData sheetId="632">
        <row r="2">
          <cell r="A2">
            <v>0</v>
          </cell>
        </row>
      </sheetData>
      <sheetData sheetId="633">
        <row r="2">
          <cell r="A2">
            <v>0</v>
          </cell>
        </row>
      </sheetData>
      <sheetData sheetId="634">
        <row r="2">
          <cell r="A2">
            <v>0</v>
          </cell>
        </row>
      </sheetData>
      <sheetData sheetId="635">
        <row r="2">
          <cell r="A2">
            <v>0</v>
          </cell>
        </row>
      </sheetData>
      <sheetData sheetId="636">
        <row r="2">
          <cell r="A2">
            <v>0</v>
          </cell>
        </row>
      </sheetData>
      <sheetData sheetId="637">
        <row r="2">
          <cell r="A2">
            <v>0</v>
          </cell>
        </row>
      </sheetData>
      <sheetData sheetId="638">
        <row r="2">
          <cell r="A2">
            <v>0</v>
          </cell>
        </row>
      </sheetData>
      <sheetData sheetId="639">
        <row r="2">
          <cell r="A2">
            <v>0</v>
          </cell>
        </row>
      </sheetData>
      <sheetData sheetId="640">
        <row r="2">
          <cell r="A2">
            <v>0</v>
          </cell>
        </row>
      </sheetData>
      <sheetData sheetId="641">
        <row r="2">
          <cell r="A2">
            <v>0</v>
          </cell>
        </row>
      </sheetData>
      <sheetData sheetId="642">
        <row r="2">
          <cell r="A2">
            <v>0</v>
          </cell>
        </row>
      </sheetData>
      <sheetData sheetId="643">
        <row r="2">
          <cell r="A2">
            <v>0</v>
          </cell>
        </row>
      </sheetData>
      <sheetData sheetId="644">
        <row r="2">
          <cell r="A2">
            <v>0</v>
          </cell>
        </row>
      </sheetData>
      <sheetData sheetId="645">
        <row r="2">
          <cell r="A2">
            <v>0</v>
          </cell>
        </row>
      </sheetData>
      <sheetData sheetId="646">
        <row r="2">
          <cell r="A2">
            <v>0</v>
          </cell>
        </row>
      </sheetData>
      <sheetData sheetId="647">
        <row r="2">
          <cell r="A2">
            <v>0</v>
          </cell>
        </row>
      </sheetData>
      <sheetData sheetId="648">
        <row r="2">
          <cell r="A2">
            <v>0</v>
          </cell>
        </row>
      </sheetData>
      <sheetData sheetId="649">
        <row r="2">
          <cell r="A2">
            <v>0</v>
          </cell>
        </row>
      </sheetData>
      <sheetData sheetId="650">
        <row r="2">
          <cell r="A2">
            <v>0</v>
          </cell>
        </row>
      </sheetData>
      <sheetData sheetId="651">
        <row r="2">
          <cell r="A2">
            <v>0</v>
          </cell>
        </row>
      </sheetData>
      <sheetData sheetId="652">
        <row r="2">
          <cell r="A2">
            <v>0</v>
          </cell>
        </row>
      </sheetData>
      <sheetData sheetId="653">
        <row r="2">
          <cell r="A2">
            <v>0</v>
          </cell>
        </row>
      </sheetData>
      <sheetData sheetId="654"/>
      <sheetData sheetId="655"/>
      <sheetData sheetId="656"/>
      <sheetData sheetId="657"/>
      <sheetData sheetId="658"/>
      <sheetData sheetId="659"/>
      <sheetData sheetId="660"/>
      <sheetData sheetId="661">
        <row r="2">
          <cell r="A2">
            <v>0</v>
          </cell>
        </row>
      </sheetData>
      <sheetData sheetId="662">
        <row r="2">
          <cell r="A2">
            <v>0</v>
          </cell>
        </row>
      </sheetData>
      <sheetData sheetId="663">
        <row r="2">
          <cell r="A2">
            <v>0</v>
          </cell>
        </row>
      </sheetData>
      <sheetData sheetId="664">
        <row r="2">
          <cell r="A2">
            <v>0</v>
          </cell>
        </row>
      </sheetData>
      <sheetData sheetId="665">
        <row r="2">
          <cell r="A2">
            <v>0</v>
          </cell>
        </row>
      </sheetData>
      <sheetData sheetId="666">
        <row r="2">
          <cell r="A2">
            <v>0</v>
          </cell>
        </row>
      </sheetData>
      <sheetData sheetId="667">
        <row r="2">
          <cell r="A2">
            <v>0</v>
          </cell>
        </row>
      </sheetData>
      <sheetData sheetId="668">
        <row r="2">
          <cell r="A2">
            <v>0</v>
          </cell>
        </row>
      </sheetData>
      <sheetData sheetId="669">
        <row r="2">
          <cell r="A2">
            <v>0</v>
          </cell>
        </row>
      </sheetData>
      <sheetData sheetId="670">
        <row r="2">
          <cell r="A2">
            <v>0</v>
          </cell>
        </row>
      </sheetData>
      <sheetData sheetId="671">
        <row r="2">
          <cell r="A2">
            <v>0</v>
          </cell>
        </row>
      </sheetData>
      <sheetData sheetId="672">
        <row r="2">
          <cell r="A2">
            <v>0</v>
          </cell>
        </row>
      </sheetData>
      <sheetData sheetId="673">
        <row r="2">
          <cell r="A2">
            <v>0</v>
          </cell>
        </row>
      </sheetData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>
        <row r="2">
          <cell r="A2">
            <v>0</v>
          </cell>
        </row>
      </sheetData>
      <sheetData sheetId="871">
        <row r="2">
          <cell r="A2">
            <v>0</v>
          </cell>
        </row>
      </sheetData>
      <sheetData sheetId="872">
        <row r="2">
          <cell r="A2">
            <v>0</v>
          </cell>
        </row>
      </sheetData>
      <sheetData sheetId="873">
        <row r="2">
          <cell r="A2">
            <v>0</v>
          </cell>
        </row>
      </sheetData>
      <sheetData sheetId="874">
        <row r="2">
          <cell r="A2">
            <v>0</v>
          </cell>
        </row>
      </sheetData>
      <sheetData sheetId="875">
        <row r="2">
          <cell r="A2">
            <v>0</v>
          </cell>
        </row>
      </sheetData>
      <sheetData sheetId="876">
        <row r="2">
          <cell r="A2">
            <v>0</v>
          </cell>
        </row>
      </sheetData>
      <sheetData sheetId="877">
        <row r="2">
          <cell r="A2">
            <v>0</v>
          </cell>
        </row>
      </sheetData>
      <sheetData sheetId="878">
        <row r="2">
          <cell r="A2">
            <v>0</v>
          </cell>
        </row>
      </sheetData>
      <sheetData sheetId="879">
        <row r="2">
          <cell r="A2">
            <v>0</v>
          </cell>
        </row>
      </sheetData>
      <sheetData sheetId="880">
        <row r="2">
          <cell r="A2">
            <v>0</v>
          </cell>
        </row>
      </sheetData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>
        <row r="2">
          <cell r="A2">
            <v>0</v>
          </cell>
        </row>
      </sheetData>
      <sheetData sheetId="918">
        <row r="2">
          <cell r="A2">
            <v>0</v>
          </cell>
        </row>
      </sheetData>
      <sheetData sheetId="919">
        <row r="2">
          <cell r="A2">
            <v>0</v>
          </cell>
        </row>
      </sheetData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>
        <row r="2">
          <cell r="A2">
            <v>0</v>
          </cell>
        </row>
      </sheetData>
      <sheetData sheetId="923">
        <row r="2">
          <cell r="A2">
            <v>0</v>
          </cell>
        </row>
      </sheetData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>
        <row r="2">
          <cell r="A2">
            <v>0</v>
          </cell>
        </row>
      </sheetData>
      <sheetData sheetId="949">
        <row r="2">
          <cell r="A2">
            <v>0</v>
          </cell>
        </row>
      </sheetData>
      <sheetData sheetId="950">
        <row r="2">
          <cell r="A2">
            <v>0</v>
          </cell>
        </row>
      </sheetData>
      <sheetData sheetId="951">
        <row r="2">
          <cell r="A2">
            <v>0</v>
          </cell>
        </row>
      </sheetData>
      <sheetData sheetId="952">
        <row r="2">
          <cell r="A2">
            <v>0</v>
          </cell>
        </row>
      </sheetData>
      <sheetData sheetId="953">
        <row r="2">
          <cell r="A2">
            <v>0</v>
          </cell>
        </row>
      </sheetData>
      <sheetData sheetId="954">
        <row r="2">
          <cell r="A2">
            <v>0</v>
          </cell>
        </row>
      </sheetData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>
        <row r="2">
          <cell r="A2">
            <v>0</v>
          </cell>
        </row>
      </sheetData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>
        <row r="2">
          <cell r="A2">
            <v>0</v>
          </cell>
        </row>
      </sheetData>
      <sheetData sheetId="989">
        <row r="2">
          <cell r="A2">
            <v>0</v>
          </cell>
        </row>
      </sheetData>
      <sheetData sheetId="990">
        <row r="2">
          <cell r="A2">
            <v>0</v>
          </cell>
        </row>
      </sheetData>
      <sheetData sheetId="991">
        <row r="2">
          <cell r="A2">
            <v>0</v>
          </cell>
        </row>
      </sheetData>
      <sheetData sheetId="992">
        <row r="2">
          <cell r="A2">
            <v>0</v>
          </cell>
        </row>
      </sheetData>
      <sheetData sheetId="993">
        <row r="2">
          <cell r="A2">
            <v>0</v>
          </cell>
        </row>
      </sheetData>
      <sheetData sheetId="994">
        <row r="2">
          <cell r="A2">
            <v>0</v>
          </cell>
        </row>
      </sheetData>
      <sheetData sheetId="995">
        <row r="2">
          <cell r="A2">
            <v>0</v>
          </cell>
        </row>
      </sheetData>
      <sheetData sheetId="996">
        <row r="2">
          <cell r="A2">
            <v>0</v>
          </cell>
        </row>
      </sheetData>
      <sheetData sheetId="997">
        <row r="2">
          <cell r="A2">
            <v>0</v>
          </cell>
        </row>
      </sheetData>
      <sheetData sheetId="998">
        <row r="2">
          <cell r="A2">
            <v>0</v>
          </cell>
        </row>
      </sheetData>
      <sheetData sheetId="999">
        <row r="2">
          <cell r="A2">
            <v>0</v>
          </cell>
        </row>
      </sheetData>
      <sheetData sheetId="1000">
        <row r="2">
          <cell r="A2">
            <v>0</v>
          </cell>
        </row>
      </sheetData>
      <sheetData sheetId="1001">
        <row r="2">
          <cell r="A2">
            <v>0</v>
          </cell>
        </row>
      </sheetData>
      <sheetData sheetId="1002">
        <row r="2">
          <cell r="A2">
            <v>0</v>
          </cell>
        </row>
      </sheetData>
      <sheetData sheetId="1003">
        <row r="2">
          <cell r="A2">
            <v>0</v>
          </cell>
        </row>
      </sheetData>
      <sheetData sheetId="1004">
        <row r="2">
          <cell r="A2">
            <v>0</v>
          </cell>
        </row>
      </sheetData>
      <sheetData sheetId="1005">
        <row r="2">
          <cell r="A2">
            <v>0</v>
          </cell>
        </row>
      </sheetData>
      <sheetData sheetId="1006">
        <row r="2">
          <cell r="A2">
            <v>0</v>
          </cell>
        </row>
      </sheetData>
      <sheetData sheetId="1007">
        <row r="2">
          <cell r="A2">
            <v>0</v>
          </cell>
        </row>
      </sheetData>
      <sheetData sheetId="1008">
        <row r="2">
          <cell r="A2">
            <v>0</v>
          </cell>
        </row>
      </sheetData>
      <sheetData sheetId="1009">
        <row r="2">
          <cell r="A2">
            <v>0</v>
          </cell>
        </row>
      </sheetData>
      <sheetData sheetId="1010">
        <row r="2">
          <cell r="A2">
            <v>0</v>
          </cell>
        </row>
      </sheetData>
      <sheetData sheetId="1011">
        <row r="2">
          <cell r="A2">
            <v>0</v>
          </cell>
        </row>
      </sheetData>
      <sheetData sheetId="1012">
        <row r="2">
          <cell r="A2">
            <v>0</v>
          </cell>
        </row>
      </sheetData>
      <sheetData sheetId="1013">
        <row r="2">
          <cell r="A2">
            <v>0</v>
          </cell>
        </row>
      </sheetData>
      <sheetData sheetId="1014">
        <row r="2">
          <cell r="A2">
            <v>0</v>
          </cell>
        </row>
      </sheetData>
      <sheetData sheetId="1015">
        <row r="2">
          <cell r="A2">
            <v>0</v>
          </cell>
        </row>
      </sheetData>
      <sheetData sheetId="1016">
        <row r="2">
          <cell r="A2">
            <v>0</v>
          </cell>
        </row>
      </sheetData>
      <sheetData sheetId="1017">
        <row r="2">
          <cell r="A2">
            <v>0</v>
          </cell>
        </row>
      </sheetData>
      <sheetData sheetId="1018">
        <row r="2">
          <cell r="A2">
            <v>0</v>
          </cell>
        </row>
      </sheetData>
      <sheetData sheetId="1019">
        <row r="2">
          <cell r="A2">
            <v>0</v>
          </cell>
        </row>
      </sheetData>
      <sheetData sheetId="1020">
        <row r="2">
          <cell r="A2">
            <v>0</v>
          </cell>
        </row>
      </sheetData>
      <sheetData sheetId="1021">
        <row r="2">
          <cell r="A2">
            <v>0</v>
          </cell>
        </row>
      </sheetData>
      <sheetData sheetId="1022">
        <row r="2">
          <cell r="A2">
            <v>0</v>
          </cell>
        </row>
      </sheetData>
      <sheetData sheetId="1023">
        <row r="2">
          <cell r="A2">
            <v>0</v>
          </cell>
        </row>
      </sheetData>
      <sheetData sheetId="1024">
        <row r="2">
          <cell r="A2">
            <v>0</v>
          </cell>
        </row>
      </sheetData>
      <sheetData sheetId="1025">
        <row r="2">
          <cell r="A2">
            <v>0</v>
          </cell>
        </row>
      </sheetData>
      <sheetData sheetId="1026">
        <row r="2">
          <cell r="A2">
            <v>0</v>
          </cell>
        </row>
      </sheetData>
      <sheetData sheetId="1027">
        <row r="2">
          <cell r="A2">
            <v>0</v>
          </cell>
        </row>
      </sheetData>
      <sheetData sheetId="1028">
        <row r="2">
          <cell r="A2">
            <v>0</v>
          </cell>
        </row>
      </sheetData>
      <sheetData sheetId="1029">
        <row r="2">
          <cell r="A2">
            <v>0</v>
          </cell>
        </row>
      </sheetData>
      <sheetData sheetId="1030">
        <row r="2">
          <cell r="A2">
            <v>0</v>
          </cell>
        </row>
      </sheetData>
      <sheetData sheetId="1031">
        <row r="2">
          <cell r="A2">
            <v>0</v>
          </cell>
        </row>
      </sheetData>
      <sheetData sheetId="1032">
        <row r="2">
          <cell r="A2">
            <v>0</v>
          </cell>
        </row>
      </sheetData>
      <sheetData sheetId="1033">
        <row r="2">
          <cell r="A2">
            <v>0</v>
          </cell>
        </row>
      </sheetData>
      <sheetData sheetId="1034">
        <row r="2">
          <cell r="A2">
            <v>0</v>
          </cell>
        </row>
      </sheetData>
      <sheetData sheetId="1035">
        <row r="2">
          <cell r="A2">
            <v>0</v>
          </cell>
        </row>
      </sheetData>
      <sheetData sheetId="1036">
        <row r="2">
          <cell r="A2">
            <v>0</v>
          </cell>
        </row>
      </sheetData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/>
      <sheetData sheetId="1055">
        <row r="2">
          <cell r="A2">
            <v>0</v>
          </cell>
        </row>
      </sheetData>
      <sheetData sheetId="1056" refreshError="1"/>
      <sheetData sheetId="1057">
        <row r="2">
          <cell r="A2">
            <v>0</v>
          </cell>
        </row>
      </sheetData>
      <sheetData sheetId="1058">
        <row r="2">
          <cell r="A2">
            <v>0</v>
          </cell>
        </row>
      </sheetData>
      <sheetData sheetId="1059" refreshError="1"/>
      <sheetData sheetId="1060">
        <row r="2">
          <cell r="A2">
            <v>0</v>
          </cell>
        </row>
      </sheetData>
      <sheetData sheetId="1061">
        <row r="2">
          <cell r="A2">
            <v>0</v>
          </cell>
        </row>
      </sheetData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>
        <row r="2">
          <cell r="A2">
            <v>0</v>
          </cell>
        </row>
      </sheetData>
      <sheetData sheetId="1074" refreshError="1"/>
      <sheetData sheetId="1075" refreshError="1"/>
      <sheetData sheetId="1076">
        <row r="2">
          <cell r="A2">
            <v>0</v>
          </cell>
        </row>
      </sheetData>
      <sheetData sheetId="1077">
        <row r="2">
          <cell r="A2">
            <v>0</v>
          </cell>
        </row>
      </sheetData>
      <sheetData sheetId="1078">
        <row r="2">
          <cell r="A2">
            <v>0</v>
          </cell>
        </row>
      </sheetData>
      <sheetData sheetId="1079">
        <row r="2">
          <cell r="A2">
            <v>0</v>
          </cell>
        </row>
      </sheetData>
      <sheetData sheetId="1080">
        <row r="2">
          <cell r="A2">
            <v>0</v>
          </cell>
        </row>
      </sheetData>
      <sheetData sheetId="1081">
        <row r="2">
          <cell r="A2">
            <v>0</v>
          </cell>
        </row>
      </sheetData>
      <sheetData sheetId="1082">
        <row r="2">
          <cell r="A2">
            <v>0</v>
          </cell>
        </row>
      </sheetData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>
        <row r="2">
          <cell r="A2">
            <v>0</v>
          </cell>
        </row>
      </sheetData>
      <sheetData sheetId="1093">
        <row r="2">
          <cell r="A2">
            <v>0</v>
          </cell>
        </row>
      </sheetData>
      <sheetData sheetId="1094">
        <row r="2">
          <cell r="A2">
            <v>0</v>
          </cell>
        </row>
      </sheetData>
      <sheetData sheetId="1095">
        <row r="2">
          <cell r="A2">
            <v>0</v>
          </cell>
        </row>
      </sheetData>
      <sheetData sheetId="1096">
        <row r="2">
          <cell r="A2">
            <v>0</v>
          </cell>
        </row>
      </sheetData>
      <sheetData sheetId="1097">
        <row r="2">
          <cell r="A2">
            <v>0</v>
          </cell>
        </row>
      </sheetData>
      <sheetData sheetId="1098">
        <row r="2">
          <cell r="A2">
            <v>0</v>
          </cell>
        </row>
      </sheetData>
      <sheetData sheetId="1099">
        <row r="2">
          <cell r="A2">
            <v>0</v>
          </cell>
        </row>
      </sheetData>
      <sheetData sheetId="1100">
        <row r="2">
          <cell r="A2">
            <v>0</v>
          </cell>
        </row>
      </sheetData>
      <sheetData sheetId="1101">
        <row r="2">
          <cell r="A2">
            <v>0</v>
          </cell>
        </row>
      </sheetData>
      <sheetData sheetId="1102">
        <row r="2">
          <cell r="A2">
            <v>0</v>
          </cell>
        </row>
      </sheetData>
      <sheetData sheetId="1103">
        <row r="2">
          <cell r="A2">
            <v>0</v>
          </cell>
        </row>
      </sheetData>
      <sheetData sheetId="1104">
        <row r="2">
          <cell r="A2">
            <v>0</v>
          </cell>
        </row>
      </sheetData>
      <sheetData sheetId="1105">
        <row r="2">
          <cell r="A2">
            <v>0</v>
          </cell>
        </row>
      </sheetData>
      <sheetData sheetId="1106">
        <row r="2">
          <cell r="A2">
            <v>0</v>
          </cell>
        </row>
      </sheetData>
      <sheetData sheetId="1107">
        <row r="2">
          <cell r="A2">
            <v>0</v>
          </cell>
        </row>
      </sheetData>
      <sheetData sheetId="1108">
        <row r="2">
          <cell r="A2">
            <v>0</v>
          </cell>
        </row>
      </sheetData>
      <sheetData sheetId="1109">
        <row r="2">
          <cell r="A2">
            <v>0</v>
          </cell>
        </row>
      </sheetData>
      <sheetData sheetId="1110">
        <row r="2">
          <cell r="A2">
            <v>0</v>
          </cell>
        </row>
      </sheetData>
      <sheetData sheetId="1111">
        <row r="2">
          <cell r="A2">
            <v>0</v>
          </cell>
        </row>
      </sheetData>
      <sheetData sheetId="1112">
        <row r="2">
          <cell r="A2">
            <v>0</v>
          </cell>
        </row>
      </sheetData>
      <sheetData sheetId="1113">
        <row r="2">
          <cell r="A2">
            <v>0</v>
          </cell>
        </row>
      </sheetData>
      <sheetData sheetId="1114">
        <row r="2">
          <cell r="A2">
            <v>0</v>
          </cell>
        </row>
      </sheetData>
      <sheetData sheetId="1115">
        <row r="2">
          <cell r="A2">
            <v>0</v>
          </cell>
        </row>
      </sheetData>
      <sheetData sheetId="1116">
        <row r="2">
          <cell r="A2">
            <v>0</v>
          </cell>
        </row>
      </sheetData>
      <sheetData sheetId="1117">
        <row r="2">
          <cell r="A2">
            <v>0</v>
          </cell>
        </row>
      </sheetData>
      <sheetData sheetId="1118">
        <row r="2">
          <cell r="A2">
            <v>0</v>
          </cell>
        </row>
      </sheetData>
      <sheetData sheetId="1119">
        <row r="2">
          <cell r="A2">
            <v>0</v>
          </cell>
        </row>
      </sheetData>
      <sheetData sheetId="1120">
        <row r="2">
          <cell r="A2">
            <v>0</v>
          </cell>
        </row>
      </sheetData>
      <sheetData sheetId="1121">
        <row r="2">
          <cell r="A2">
            <v>0</v>
          </cell>
        </row>
      </sheetData>
      <sheetData sheetId="1122">
        <row r="2">
          <cell r="A2">
            <v>0</v>
          </cell>
        </row>
      </sheetData>
      <sheetData sheetId="1123">
        <row r="2">
          <cell r="A2">
            <v>0</v>
          </cell>
        </row>
      </sheetData>
      <sheetData sheetId="1124">
        <row r="2">
          <cell r="A2">
            <v>0</v>
          </cell>
        </row>
      </sheetData>
      <sheetData sheetId="1125">
        <row r="2">
          <cell r="A2">
            <v>0</v>
          </cell>
        </row>
      </sheetData>
      <sheetData sheetId="1126">
        <row r="2">
          <cell r="A2">
            <v>0</v>
          </cell>
        </row>
      </sheetData>
      <sheetData sheetId="1127">
        <row r="2">
          <cell r="A2">
            <v>0</v>
          </cell>
        </row>
      </sheetData>
      <sheetData sheetId="1128">
        <row r="2">
          <cell r="A2">
            <v>0</v>
          </cell>
        </row>
      </sheetData>
      <sheetData sheetId="1129">
        <row r="2">
          <cell r="A2">
            <v>0</v>
          </cell>
        </row>
      </sheetData>
      <sheetData sheetId="1130">
        <row r="2">
          <cell r="A2">
            <v>0</v>
          </cell>
        </row>
      </sheetData>
      <sheetData sheetId="1131">
        <row r="2">
          <cell r="A2">
            <v>0</v>
          </cell>
        </row>
      </sheetData>
      <sheetData sheetId="1132">
        <row r="2">
          <cell r="A2">
            <v>0</v>
          </cell>
        </row>
      </sheetData>
      <sheetData sheetId="1133">
        <row r="2">
          <cell r="A2">
            <v>0</v>
          </cell>
        </row>
      </sheetData>
      <sheetData sheetId="1134">
        <row r="2">
          <cell r="A2">
            <v>0</v>
          </cell>
        </row>
      </sheetData>
      <sheetData sheetId="1135">
        <row r="2">
          <cell r="A2">
            <v>0</v>
          </cell>
        </row>
      </sheetData>
      <sheetData sheetId="1136">
        <row r="2">
          <cell r="A2">
            <v>0</v>
          </cell>
        </row>
      </sheetData>
      <sheetData sheetId="1137">
        <row r="2">
          <cell r="A2">
            <v>0</v>
          </cell>
        </row>
      </sheetData>
      <sheetData sheetId="1138">
        <row r="2">
          <cell r="A2">
            <v>0</v>
          </cell>
        </row>
      </sheetData>
      <sheetData sheetId="1139">
        <row r="2">
          <cell r="A2">
            <v>0</v>
          </cell>
        </row>
      </sheetData>
      <sheetData sheetId="1140">
        <row r="2">
          <cell r="A2">
            <v>0</v>
          </cell>
        </row>
      </sheetData>
      <sheetData sheetId="1141">
        <row r="2">
          <cell r="A2">
            <v>0</v>
          </cell>
        </row>
      </sheetData>
      <sheetData sheetId="1142">
        <row r="2">
          <cell r="A2">
            <v>0</v>
          </cell>
        </row>
      </sheetData>
      <sheetData sheetId="1143">
        <row r="2">
          <cell r="A2">
            <v>0</v>
          </cell>
        </row>
      </sheetData>
      <sheetData sheetId="1144">
        <row r="2">
          <cell r="A2">
            <v>0</v>
          </cell>
        </row>
      </sheetData>
      <sheetData sheetId="1145">
        <row r="2">
          <cell r="A2">
            <v>0</v>
          </cell>
        </row>
      </sheetData>
      <sheetData sheetId="1146">
        <row r="2">
          <cell r="A2">
            <v>0</v>
          </cell>
        </row>
      </sheetData>
      <sheetData sheetId="1147">
        <row r="2">
          <cell r="A2">
            <v>0</v>
          </cell>
        </row>
      </sheetData>
      <sheetData sheetId="1148">
        <row r="2">
          <cell r="A2">
            <v>0</v>
          </cell>
        </row>
      </sheetData>
      <sheetData sheetId="1149">
        <row r="2">
          <cell r="A2">
            <v>0</v>
          </cell>
        </row>
      </sheetData>
      <sheetData sheetId="1150">
        <row r="2">
          <cell r="A2">
            <v>0</v>
          </cell>
        </row>
      </sheetData>
      <sheetData sheetId="1151">
        <row r="2">
          <cell r="A2">
            <v>0</v>
          </cell>
        </row>
      </sheetData>
      <sheetData sheetId="1152">
        <row r="2">
          <cell r="A2">
            <v>0</v>
          </cell>
        </row>
      </sheetData>
      <sheetData sheetId="1153">
        <row r="2">
          <cell r="A2">
            <v>0</v>
          </cell>
        </row>
      </sheetData>
      <sheetData sheetId="1154">
        <row r="2">
          <cell r="A2">
            <v>0</v>
          </cell>
        </row>
      </sheetData>
      <sheetData sheetId="1155">
        <row r="2">
          <cell r="A2">
            <v>0</v>
          </cell>
        </row>
      </sheetData>
      <sheetData sheetId="1156">
        <row r="2">
          <cell r="A2">
            <v>0</v>
          </cell>
        </row>
      </sheetData>
      <sheetData sheetId="1157">
        <row r="2">
          <cell r="A2">
            <v>0</v>
          </cell>
        </row>
      </sheetData>
      <sheetData sheetId="1158">
        <row r="2">
          <cell r="A2">
            <v>0</v>
          </cell>
        </row>
      </sheetData>
      <sheetData sheetId="1159">
        <row r="2">
          <cell r="A2">
            <v>0</v>
          </cell>
        </row>
      </sheetData>
      <sheetData sheetId="1160">
        <row r="2">
          <cell r="A2">
            <v>0</v>
          </cell>
        </row>
      </sheetData>
      <sheetData sheetId="1161">
        <row r="2">
          <cell r="A2">
            <v>0</v>
          </cell>
        </row>
      </sheetData>
      <sheetData sheetId="1162">
        <row r="2">
          <cell r="A2">
            <v>0</v>
          </cell>
        </row>
      </sheetData>
      <sheetData sheetId="1163">
        <row r="2">
          <cell r="A2">
            <v>0</v>
          </cell>
        </row>
      </sheetData>
      <sheetData sheetId="1164">
        <row r="2">
          <cell r="A2">
            <v>0</v>
          </cell>
        </row>
      </sheetData>
      <sheetData sheetId="1165">
        <row r="2">
          <cell r="A2">
            <v>0</v>
          </cell>
        </row>
      </sheetData>
      <sheetData sheetId="1166">
        <row r="2">
          <cell r="A2">
            <v>0</v>
          </cell>
        </row>
      </sheetData>
      <sheetData sheetId="1167">
        <row r="2">
          <cell r="A2">
            <v>0</v>
          </cell>
        </row>
      </sheetData>
      <sheetData sheetId="1168">
        <row r="2">
          <cell r="A2">
            <v>0</v>
          </cell>
        </row>
      </sheetData>
      <sheetData sheetId="1169">
        <row r="2">
          <cell r="A2">
            <v>0</v>
          </cell>
        </row>
      </sheetData>
      <sheetData sheetId="1170">
        <row r="2">
          <cell r="A2">
            <v>0</v>
          </cell>
        </row>
      </sheetData>
      <sheetData sheetId="1171">
        <row r="2">
          <cell r="A2">
            <v>0</v>
          </cell>
        </row>
      </sheetData>
      <sheetData sheetId="1172">
        <row r="2">
          <cell r="A2">
            <v>0</v>
          </cell>
        </row>
      </sheetData>
      <sheetData sheetId="1173">
        <row r="2">
          <cell r="A2">
            <v>0</v>
          </cell>
        </row>
      </sheetData>
      <sheetData sheetId="1174">
        <row r="2">
          <cell r="A2">
            <v>0</v>
          </cell>
        </row>
      </sheetData>
      <sheetData sheetId="1175">
        <row r="2">
          <cell r="A2">
            <v>0</v>
          </cell>
        </row>
      </sheetData>
      <sheetData sheetId="1176">
        <row r="2">
          <cell r="A2">
            <v>0</v>
          </cell>
        </row>
      </sheetData>
      <sheetData sheetId="1177">
        <row r="2">
          <cell r="A2">
            <v>0</v>
          </cell>
        </row>
      </sheetData>
      <sheetData sheetId="1178">
        <row r="2">
          <cell r="A2">
            <v>0</v>
          </cell>
        </row>
      </sheetData>
      <sheetData sheetId="1179">
        <row r="2">
          <cell r="A2">
            <v>0</v>
          </cell>
        </row>
      </sheetData>
      <sheetData sheetId="1180">
        <row r="2">
          <cell r="A2">
            <v>0</v>
          </cell>
        </row>
      </sheetData>
      <sheetData sheetId="1181">
        <row r="2">
          <cell r="A2">
            <v>0</v>
          </cell>
        </row>
      </sheetData>
      <sheetData sheetId="1182">
        <row r="2">
          <cell r="A2">
            <v>0</v>
          </cell>
        </row>
      </sheetData>
      <sheetData sheetId="1183">
        <row r="2">
          <cell r="A2">
            <v>0</v>
          </cell>
        </row>
      </sheetData>
      <sheetData sheetId="1184">
        <row r="2">
          <cell r="A2">
            <v>0</v>
          </cell>
        </row>
      </sheetData>
      <sheetData sheetId="1185">
        <row r="2">
          <cell r="A2">
            <v>0</v>
          </cell>
        </row>
      </sheetData>
      <sheetData sheetId="1186">
        <row r="2">
          <cell r="A2">
            <v>0</v>
          </cell>
        </row>
      </sheetData>
      <sheetData sheetId="1187">
        <row r="2">
          <cell r="A2">
            <v>0</v>
          </cell>
        </row>
      </sheetData>
      <sheetData sheetId="1188">
        <row r="2">
          <cell r="A2">
            <v>0</v>
          </cell>
        </row>
      </sheetData>
      <sheetData sheetId="1189">
        <row r="2">
          <cell r="A2">
            <v>0</v>
          </cell>
        </row>
      </sheetData>
      <sheetData sheetId="1190">
        <row r="2">
          <cell r="A2">
            <v>0</v>
          </cell>
        </row>
      </sheetData>
      <sheetData sheetId="1191">
        <row r="2">
          <cell r="A2">
            <v>0</v>
          </cell>
        </row>
      </sheetData>
      <sheetData sheetId="1192">
        <row r="2">
          <cell r="A2">
            <v>0</v>
          </cell>
        </row>
      </sheetData>
      <sheetData sheetId="1193">
        <row r="2">
          <cell r="A2">
            <v>0</v>
          </cell>
        </row>
      </sheetData>
      <sheetData sheetId="1194">
        <row r="2">
          <cell r="A2">
            <v>0</v>
          </cell>
        </row>
      </sheetData>
      <sheetData sheetId="1195">
        <row r="2">
          <cell r="A2">
            <v>0</v>
          </cell>
        </row>
      </sheetData>
      <sheetData sheetId="1196">
        <row r="2">
          <cell r="A2">
            <v>0</v>
          </cell>
        </row>
      </sheetData>
      <sheetData sheetId="1197">
        <row r="2">
          <cell r="A2">
            <v>0</v>
          </cell>
        </row>
      </sheetData>
      <sheetData sheetId="1198">
        <row r="2">
          <cell r="A2">
            <v>0</v>
          </cell>
        </row>
      </sheetData>
      <sheetData sheetId="1199">
        <row r="2">
          <cell r="A2">
            <v>0</v>
          </cell>
        </row>
      </sheetData>
      <sheetData sheetId="1200">
        <row r="2">
          <cell r="A2">
            <v>0</v>
          </cell>
        </row>
      </sheetData>
      <sheetData sheetId="1201">
        <row r="2">
          <cell r="A2">
            <v>0</v>
          </cell>
        </row>
      </sheetData>
      <sheetData sheetId="1202">
        <row r="2">
          <cell r="A2">
            <v>0</v>
          </cell>
        </row>
      </sheetData>
      <sheetData sheetId="1203">
        <row r="2">
          <cell r="A2">
            <v>0</v>
          </cell>
        </row>
      </sheetData>
      <sheetData sheetId="1204">
        <row r="2">
          <cell r="A2">
            <v>0</v>
          </cell>
        </row>
      </sheetData>
      <sheetData sheetId="1205">
        <row r="2">
          <cell r="A2">
            <v>0</v>
          </cell>
        </row>
      </sheetData>
      <sheetData sheetId="1206">
        <row r="2">
          <cell r="A2">
            <v>0</v>
          </cell>
        </row>
      </sheetData>
      <sheetData sheetId="1207">
        <row r="2">
          <cell r="A2">
            <v>0</v>
          </cell>
        </row>
      </sheetData>
      <sheetData sheetId="1208">
        <row r="2">
          <cell r="A2">
            <v>0</v>
          </cell>
        </row>
      </sheetData>
      <sheetData sheetId="1209">
        <row r="2">
          <cell r="A2">
            <v>0</v>
          </cell>
        </row>
      </sheetData>
      <sheetData sheetId="1210">
        <row r="2">
          <cell r="A2">
            <v>0</v>
          </cell>
        </row>
      </sheetData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>
        <row r="2">
          <cell r="A2">
            <v>0</v>
          </cell>
        </row>
      </sheetData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>
        <row r="2">
          <cell r="A2">
            <v>0</v>
          </cell>
        </row>
      </sheetData>
      <sheetData sheetId="1229">
        <row r="2">
          <cell r="A2">
            <v>0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>
            <v>0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>
        <row r="2">
          <cell r="A2">
            <v>0</v>
          </cell>
        </row>
      </sheetData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>
        <row r="2">
          <cell r="A2">
            <v>0</v>
          </cell>
        </row>
      </sheetData>
      <sheetData sheetId="1282">
        <row r="2">
          <cell r="A2">
            <v>0</v>
          </cell>
        </row>
      </sheetData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>
        <row r="2">
          <cell r="A2">
            <v>0</v>
          </cell>
        </row>
      </sheetData>
      <sheetData sheetId="1291">
        <row r="2">
          <cell r="A2">
            <v>0</v>
          </cell>
        </row>
      </sheetData>
      <sheetData sheetId="1292">
        <row r="2">
          <cell r="A2">
            <v>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>
        <row r="2">
          <cell r="A2">
            <v>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2">
          <cell r="A2">
            <v>0</v>
          </cell>
        </row>
      </sheetData>
      <sheetData sheetId="1308">
        <row r="2">
          <cell r="A2">
            <v>0</v>
          </cell>
        </row>
      </sheetData>
      <sheetData sheetId="1309">
        <row r="2">
          <cell r="A2">
            <v>0</v>
          </cell>
        </row>
      </sheetData>
      <sheetData sheetId="1310">
        <row r="2">
          <cell r="A2">
            <v>0</v>
          </cell>
        </row>
      </sheetData>
      <sheetData sheetId="1311">
        <row r="2">
          <cell r="A2">
            <v>0</v>
          </cell>
        </row>
      </sheetData>
      <sheetData sheetId="1312">
        <row r="2">
          <cell r="A2">
            <v>0</v>
          </cell>
        </row>
      </sheetData>
      <sheetData sheetId="1313">
        <row r="2">
          <cell r="A2">
            <v>0</v>
          </cell>
        </row>
      </sheetData>
      <sheetData sheetId="1314">
        <row r="2">
          <cell r="A2">
            <v>0</v>
          </cell>
        </row>
      </sheetData>
      <sheetData sheetId="1315">
        <row r="2">
          <cell r="A2">
            <v>0</v>
          </cell>
        </row>
      </sheetData>
      <sheetData sheetId="1316">
        <row r="2">
          <cell r="A2">
            <v>0</v>
          </cell>
        </row>
      </sheetData>
      <sheetData sheetId="1317">
        <row r="2">
          <cell r="A2">
            <v>0</v>
          </cell>
        </row>
      </sheetData>
      <sheetData sheetId="1318">
        <row r="2">
          <cell r="A2">
            <v>0</v>
          </cell>
        </row>
      </sheetData>
      <sheetData sheetId="1319">
        <row r="2">
          <cell r="A2">
            <v>0</v>
          </cell>
        </row>
      </sheetData>
      <sheetData sheetId="1320">
        <row r="2">
          <cell r="A2">
            <v>0</v>
          </cell>
        </row>
      </sheetData>
      <sheetData sheetId="1321">
        <row r="2">
          <cell r="A2">
            <v>0</v>
          </cell>
        </row>
      </sheetData>
      <sheetData sheetId="1322">
        <row r="2">
          <cell r="A2">
            <v>0</v>
          </cell>
        </row>
      </sheetData>
      <sheetData sheetId="1323">
        <row r="2">
          <cell r="A2">
            <v>0</v>
          </cell>
        </row>
      </sheetData>
      <sheetData sheetId="1324">
        <row r="2">
          <cell r="A2">
            <v>0</v>
          </cell>
        </row>
      </sheetData>
      <sheetData sheetId="1325">
        <row r="2">
          <cell r="A2">
            <v>0</v>
          </cell>
        </row>
      </sheetData>
      <sheetData sheetId="1326">
        <row r="2">
          <cell r="A2">
            <v>0</v>
          </cell>
        </row>
      </sheetData>
      <sheetData sheetId="1327">
        <row r="2">
          <cell r="A2">
            <v>0</v>
          </cell>
        </row>
      </sheetData>
      <sheetData sheetId="1328">
        <row r="2">
          <cell r="A2">
            <v>0</v>
          </cell>
        </row>
      </sheetData>
      <sheetData sheetId="1329">
        <row r="2">
          <cell r="A2">
            <v>0</v>
          </cell>
        </row>
      </sheetData>
      <sheetData sheetId="1330">
        <row r="2">
          <cell r="A2">
            <v>0</v>
          </cell>
        </row>
      </sheetData>
      <sheetData sheetId="1331">
        <row r="2">
          <cell r="A2">
            <v>0</v>
          </cell>
        </row>
      </sheetData>
      <sheetData sheetId="1332">
        <row r="2">
          <cell r="A2">
            <v>0</v>
          </cell>
        </row>
      </sheetData>
      <sheetData sheetId="1333">
        <row r="2">
          <cell r="A2">
            <v>0</v>
          </cell>
        </row>
      </sheetData>
      <sheetData sheetId="1334">
        <row r="2">
          <cell r="A2">
            <v>0</v>
          </cell>
        </row>
      </sheetData>
      <sheetData sheetId="1335">
        <row r="2">
          <cell r="A2">
            <v>0</v>
          </cell>
        </row>
      </sheetData>
      <sheetData sheetId="1336">
        <row r="2">
          <cell r="A2">
            <v>0</v>
          </cell>
        </row>
      </sheetData>
      <sheetData sheetId="1337">
        <row r="2">
          <cell r="A2">
            <v>0</v>
          </cell>
        </row>
      </sheetData>
      <sheetData sheetId="1338">
        <row r="2">
          <cell r="A2">
            <v>0</v>
          </cell>
        </row>
      </sheetData>
      <sheetData sheetId="1339">
        <row r="2">
          <cell r="A2">
            <v>0</v>
          </cell>
        </row>
      </sheetData>
      <sheetData sheetId="1340">
        <row r="2">
          <cell r="A2">
            <v>0</v>
          </cell>
        </row>
      </sheetData>
      <sheetData sheetId="1341">
        <row r="2">
          <cell r="A2">
            <v>0</v>
          </cell>
        </row>
      </sheetData>
      <sheetData sheetId="1342">
        <row r="2">
          <cell r="A2">
            <v>0</v>
          </cell>
        </row>
      </sheetData>
      <sheetData sheetId="1343">
        <row r="2">
          <cell r="A2">
            <v>0</v>
          </cell>
        </row>
      </sheetData>
      <sheetData sheetId="1344">
        <row r="2">
          <cell r="A2">
            <v>0</v>
          </cell>
        </row>
      </sheetData>
      <sheetData sheetId="1345">
        <row r="2">
          <cell r="A2">
            <v>0</v>
          </cell>
        </row>
      </sheetData>
      <sheetData sheetId="1346">
        <row r="2">
          <cell r="A2">
            <v>0</v>
          </cell>
        </row>
      </sheetData>
      <sheetData sheetId="1347">
        <row r="2">
          <cell r="A2">
            <v>0</v>
          </cell>
        </row>
      </sheetData>
      <sheetData sheetId="1348">
        <row r="2">
          <cell r="A2">
            <v>0</v>
          </cell>
        </row>
      </sheetData>
      <sheetData sheetId="1349">
        <row r="2">
          <cell r="A2">
            <v>0</v>
          </cell>
        </row>
      </sheetData>
      <sheetData sheetId="1350">
        <row r="2">
          <cell r="A2">
            <v>0</v>
          </cell>
        </row>
      </sheetData>
      <sheetData sheetId="1351">
        <row r="2">
          <cell r="A2">
            <v>0</v>
          </cell>
        </row>
      </sheetData>
      <sheetData sheetId="1352">
        <row r="2">
          <cell r="A2">
            <v>0</v>
          </cell>
        </row>
      </sheetData>
      <sheetData sheetId="1353">
        <row r="2">
          <cell r="A2">
            <v>0</v>
          </cell>
        </row>
      </sheetData>
      <sheetData sheetId="1354">
        <row r="2">
          <cell r="A2">
            <v>0</v>
          </cell>
        </row>
      </sheetData>
      <sheetData sheetId="1355">
        <row r="2">
          <cell r="A2">
            <v>0</v>
          </cell>
        </row>
      </sheetData>
      <sheetData sheetId="1356">
        <row r="2">
          <cell r="A2">
            <v>0</v>
          </cell>
        </row>
      </sheetData>
      <sheetData sheetId="1357">
        <row r="2">
          <cell r="A2">
            <v>0</v>
          </cell>
        </row>
      </sheetData>
      <sheetData sheetId="1358">
        <row r="2">
          <cell r="A2">
            <v>0</v>
          </cell>
        </row>
      </sheetData>
      <sheetData sheetId="1359">
        <row r="2">
          <cell r="A2">
            <v>0</v>
          </cell>
        </row>
      </sheetData>
      <sheetData sheetId="1360">
        <row r="2">
          <cell r="A2">
            <v>0</v>
          </cell>
        </row>
      </sheetData>
      <sheetData sheetId="1361">
        <row r="2">
          <cell r="A2">
            <v>0</v>
          </cell>
        </row>
      </sheetData>
      <sheetData sheetId="1362">
        <row r="2">
          <cell r="A2">
            <v>0</v>
          </cell>
        </row>
      </sheetData>
      <sheetData sheetId="1363">
        <row r="2">
          <cell r="A2">
            <v>0</v>
          </cell>
        </row>
      </sheetData>
      <sheetData sheetId="1364">
        <row r="2">
          <cell r="A2">
            <v>0</v>
          </cell>
        </row>
      </sheetData>
      <sheetData sheetId="1365">
        <row r="2">
          <cell r="A2">
            <v>0</v>
          </cell>
        </row>
      </sheetData>
      <sheetData sheetId="1366">
        <row r="2">
          <cell r="A2">
            <v>0</v>
          </cell>
        </row>
      </sheetData>
      <sheetData sheetId="1367">
        <row r="2">
          <cell r="A2">
            <v>0</v>
          </cell>
        </row>
      </sheetData>
      <sheetData sheetId="1368">
        <row r="2">
          <cell r="A2">
            <v>0</v>
          </cell>
        </row>
      </sheetData>
      <sheetData sheetId="1369">
        <row r="2">
          <cell r="A2">
            <v>0</v>
          </cell>
        </row>
      </sheetData>
      <sheetData sheetId="1370">
        <row r="2">
          <cell r="A2">
            <v>0</v>
          </cell>
        </row>
      </sheetData>
      <sheetData sheetId="1371">
        <row r="2">
          <cell r="A2">
            <v>0</v>
          </cell>
        </row>
      </sheetData>
      <sheetData sheetId="1372">
        <row r="2">
          <cell r="A2">
            <v>0</v>
          </cell>
        </row>
      </sheetData>
      <sheetData sheetId="1373">
        <row r="2">
          <cell r="A2">
            <v>0</v>
          </cell>
        </row>
      </sheetData>
      <sheetData sheetId="1374">
        <row r="2">
          <cell r="A2">
            <v>0</v>
          </cell>
        </row>
      </sheetData>
      <sheetData sheetId="1375">
        <row r="2">
          <cell r="A2">
            <v>0</v>
          </cell>
        </row>
      </sheetData>
      <sheetData sheetId="1376">
        <row r="2">
          <cell r="A2">
            <v>0</v>
          </cell>
        </row>
      </sheetData>
      <sheetData sheetId="1377">
        <row r="2">
          <cell r="A2">
            <v>0</v>
          </cell>
        </row>
      </sheetData>
      <sheetData sheetId="1378">
        <row r="2">
          <cell r="A2">
            <v>0</v>
          </cell>
        </row>
      </sheetData>
      <sheetData sheetId="1379">
        <row r="2">
          <cell r="A2">
            <v>0</v>
          </cell>
        </row>
      </sheetData>
      <sheetData sheetId="1380">
        <row r="2">
          <cell r="A2">
            <v>0</v>
          </cell>
        </row>
      </sheetData>
      <sheetData sheetId="1381">
        <row r="2">
          <cell r="A2">
            <v>0</v>
          </cell>
        </row>
      </sheetData>
      <sheetData sheetId="1382">
        <row r="2">
          <cell r="A2">
            <v>0</v>
          </cell>
        </row>
      </sheetData>
      <sheetData sheetId="1383">
        <row r="2">
          <cell r="A2">
            <v>0</v>
          </cell>
        </row>
      </sheetData>
      <sheetData sheetId="1384">
        <row r="2">
          <cell r="A2">
            <v>0</v>
          </cell>
        </row>
      </sheetData>
      <sheetData sheetId="1385">
        <row r="2">
          <cell r="A2">
            <v>0</v>
          </cell>
        </row>
      </sheetData>
      <sheetData sheetId="1386">
        <row r="2">
          <cell r="A2">
            <v>0</v>
          </cell>
        </row>
      </sheetData>
      <sheetData sheetId="1387">
        <row r="2">
          <cell r="A2">
            <v>0</v>
          </cell>
        </row>
      </sheetData>
      <sheetData sheetId="1388">
        <row r="2">
          <cell r="A2">
            <v>0</v>
          </cell>
        </row>
      </sheetData>
      <sheetData sheetId="1389">
        <row r="2">
          <cell r="A2">
            <v>0</v>
          </cell>
        </row>
      </sheetData>
      <sheetData sheetId="1390">
        <row r="2">
          <cell r="A2">
            <v>0</v>
          </cell>
        </row>
      </sheetData>
      <sheetData sheetId="1391">
        <row r="2">
          <cell r="A2">
            <v>0</v>
          </cell>
        </row>
      </sheetData>
      <sheetData sheetId="1392">
        <row r="2">
          <cell r="A2">
            <v>0</v>
          </cell>
        </row>
      </sheetData>
      <sheetData sheetId="1393">
        <row r="2">
          <cell r="A2">
            <v>0</v>
          </cell>
        </row>
      </sheetData>
      <sheetData sheetId="1394">
        <row r="2">
          <cell r="A2">
            <v>0</v>
          </cell>
        </row>
      </sheetData>
      <sheetData sheetId="1395">
        <row r="2">
          <cell r="A2">
            <v>0</v>
          </cell>
        </row>
      </sheetData>
      <sheetData sheetId="1396">
        <row r="2">
          <cell r="A2">
            <v>0</v>
          </cell>
        </row>
      </sheetData>
      <sheetData sheetId="1397">
        <row r="2">
          <cell r="A2">
            <v>0</v>
          </cell>
        </row>
      </sheetData>
      <sheetData sheetId="1398">
        <row r="2">
          <cell r="A2">
            <v>0</v>
          </cell>
        </row>
      </sheetData>
      <sheetData sheetId="1399">
        <row r="2">
          <cell r="A2">
            <v>0</v>
          </cell>
        </row>
      </sheetData>
      <sheetData sheetId="1400">
        <row r="2">
          <cell r="A2">
            <v>0</v>
          </cell>
        </row>
      </sheetData>
      <sheetData sheetId="1401">
        <row r="2">
          <cell r="A2">
            <v>0</v>
          </cell>
        </row>
      </sheetData>
      <sheetData sheetId="1402">
        <row r="2">
          <cell r="A2">
            <v>0</v>
          </cell>
        </row>
      </sheetData>
      <sheetData sheetId="1403">
        <row r="2">
          <cell r="A2">
            <v>0</v>
          </cell>
        </row>
      </sheetData>
      <sheetData sheetId="1404">
        <row r="2">
          <cell r="A2">
            <v>0</v>
          </cell>
        </row>
      </sheetData>
      <sheetData sheetId="1405">
        <row r="2">
          <cell r="A2">
            <v>0</v>
          </cell>
        </row>
      </sheetData>
      <sheetData sheetId="1406">
        <row r="2">
          <cell r="A2">
            <v>0</v>
          </cell>
        </row>
      </sheetData>
      <sheetData sheetId="1407">
        <row r="2">
          <cell r="A2">
            <v>0</v>
          </cell>
        </row>
      </sheetData>
      <sheetData sheetId="1408">
        <row r="2">
          <cell r="A2">
            <v>0</v>
          </cell>
        </row>
      </sheetData>
      <sheetData sheetId="1409">
        <row r="2">
          <cell r="A2">
            <v>0</v>
          </cell>
        </row>
      </sheetData>
      <sheetData sheetId="1410">
        <row r="2">
          <cell r="A2">
            <v>0</v>
          </cell>
        </row>
      </sheetData>
      <sheetData sheetId="1411">
        <row r="2">
          <cell r="A2">
            <v>0</v>
          </cell>
        </row>
      </sheetData>
      <sheetData sheetId="1412">
        <row r="2">
          <cell r="A2">
            <v>0</v>
          </cell>
        </row>
      </sheetData>
      <sheetData sheetId="1413">
        <row r="2">
          <cell r="A2">
            <v>0</v>
          </cell>
        </row>
      </sheetData>
      <sheetData sheetId="1414">
        <row r="2">
          <cell r="A2">
            <v>0</v>
          </cell>
        </row>
      </sheetData>
      <sheetData sheetId="1415">
        <row r="2">
          <cell r="A2">
            <v>0</v>
          </cell>
        </row>
      </sheetData>
      <sheetData sheetId="1416">
        <row r="2">
          <cell r="A2">
            <v>0</v>
          </cell>
        </row>
      </sheetData>
      <sheetData sheetId="1417">
        <row r="2">
          <cell r="A2">
            <v>0</v>
          </cell>
        </row>
      </sheetData>
      <sheetData sheetId="1418">
        <row r="2">
          <cell r="A2">
            <v>0</v>
          </cell>
        </row>
      </sheetData>
      <sheetData sheetId="1419">
        <row r="2">
          <cell r="A2">
            <v>0</v>
          </cell>
        </row>
      </sheetData>
      <sheetData sheetId="1420">
        <row r="2">
          <cell r="A2">
            <v>0</v>
          </cell>
        </row>
      </sheetData>
      <sheetData sheetId="1421">
        <row r="2">
          <cell r="A2">
            <v>0</v>
          </cell>
        </row>
      </sheetData>
      <sheetData sheetId="1422">
        <row r="2">
          <cell r="A2">
            <v>0</v>
          </cell>
        </row>
      </sheetData>
      <sheetData sheetId="1423">
        <row r="2">
          <cell r="A2">
            <v>0</v>
          </cell>
        </row>
      </sheetData>
      <sheetData sheetId="1424">
        <row r="2">
          <cell r="A2">
            <v>0</v>
          </cell>
        </row>
      </sheetData>
      <sheetData sheetId="1425">
        <row r="2">
          <cell r="A2">
            <v>0</v>
          </cell>
        </row>
      </sheetData>
      <sheetData sheetId="1426">
        <row r="2">
          <cell r="A2">
            <v>0</v>
          </cell>
        </row>
      </sheetData>
      <sheetData sheetId="1427">
        <row r="2">
          <cell r="A2">
            <v>0</v>
          </cell>
        </row>
      </sheetData>
      <sheetData sheetId="1428">
        <row r="2">
          <cell r="A2">
            <v>0</v>
          </cell>
        </row>
      </sheetData>
      <sheetData sheetId="1429">
        <row r="2">
          <cell r="A2">
            <v>0</v>
          </cell>
        </row>
      </sheetData>
      <sheetData sheetId="1430">
        <row r="2">
          <cell r="A2">
            <v>0</v>
          </cell>
        </row>
      </sheetData>
      <sheetData sheetId="1431">
        <row r="2">
          <cell r="A2">
            <v>0</v>
          </cell>
        </row>
      </sheetData>
      <sheetData sheetId="1432">
        <row r="2">
          <cell r="A2">
            <v>0</v>
          </cell>
        </row>
      </sheetData>
      <sheetData sheetId="1433">
        <row r="2">
          <cell r="A2">
            <v>0</v>
          </cell>
        </row>
      </sheetData>
      <sheetData sheetId="1434">
        <row r="2">
          <cell r="A2">
            <v>0</v>
          </cell>
        </row>
      </sheetData>
      <sheetData sheetId="1435">
        <row r="2">
          <cell r="A2">
            <v>0</v>
          </cell>
        </row>
      </sheetData>
      <sheetData sheetId="1436">
        <row r="2">
          <cell r="A2">
            <v>0</v>
          </cell>
        </row>
      </sheetData>
      <sheetData sheetId="1437">
        <row r="2">
          <cell r="A2">
            <v>0</v>
          </cell>
        </row>
      </sheetData>
      <sheetData sheetId="1438">
        <row r="2">
          <cell r="A2">
            <v>0</v>
          </cell>
        </row>
      </sheetData>
      <sheetData sheetId="1439">
        <row r="2">
          <cell r="A2">
            <v>0</v>
          </cell>
        </row>
      </sheetData>
      <sheetData sheetId="1440">
        <row r="2">
          <cell r="A2">
            <v>0</v>
          </cell>
        </row>
      </sheetData>
      <sheetData sheetId="1441">
        <row r="2">
          <cell r="A2">
            <v>0</v>
          </cell>
        </row>
      </sheetData>
      <sheetData sheetId="1442">
        <row r="2">
          <cell r="A2">
            <v>0</v>
          </cell>
        </row>
      </sheetData>
      <sheetData sheetId="1443">
        <row r="2">
          <cell r="A2">
            <v>0</v>
          </cell>
        </row>
      </sheetData>
      <sheetData sheetId="1444">
        <row r="2">
          <cell r="A2">
            <v>0</v>
          </cell>
        </row>
      </sheetData>
      <sheetData sheetId="1445">
        <row r="2">
          <cell r="A2">
            <v>0</v>
          </cell>
        </row>
      </sheetData>
      <sheetData sheetId="1446">
        <row r="2">
          <cell r="A2">
            <v>0</v>
          </cell>
        </row>
      </sheetData>
      <sheetData sheetId="1447">
        <row r="2">
          <cell r="A2">
            <v>0</v>
          </cell>
        </row>
      </sheetData>
      <sheetData sheetId="1448">
        <row r="2">
          <cell r="A2">
            <v>0</v>
          </cell>
        </row>
      </sheetData>
      <sheetData sheetId="1449">
        <row r="2">
          <cell r="A2">
            <v>0</v>
          </cell>
        </row>
      </sheetData>
      <sheetData sheetId="1450">
        <row r="2">
          <cell r="A2">
            <v>0</v>
          </cell>
        </row>
      </sheetData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>
        <row r="2">
          <cell r="A2">
            <v>0</v>
          </cell>
        </row>
      </sheetData>
      <sheetData sheetId="1455">
        <row r="2">
          <cell r="A2">
            <v>0</v>
          </cell>
        </row>
      </sheetData>
      <sheetData sheetId="1456">
        <row r="2">
          <cell r="A2">
            <v>0</v>
          </cell>
        </row>
      </sheetData>
      <sheetData sheetId="1457">
        <row r="2">
          <cell r="A2">
            <v>0</v>
          </cell>
        </row>
      </sheetData>
      <sheetData sheetId="1458">
        <row r="2">
          <cell r="A2">
            <v>0</v>
          </cell>
        </row>
      </sheetData>
      <sheetData sheetId="1459">
        <row r="2">
          <cell r="A2">
            <v>0</v>
          </cell>
        </row>
      </sheetData>
      <sheetData sheetId="1460">
        <row r="2">
          <cell r="A2">
            <v>0</v>
          </cell>
        </row>
      </sheetData>
      <sheetData sheetId="1461">
        <row r="2">
          <cell r="A2">
            <v>0</v>
          </cell>
        </row>
      </sheetData>
      <sheetData sheetId="1462">
        <row r="2">
          <cell r="A2">
            <v>0</v>
          </cell>
        </row>
      </sheetData>
      <sheetData sheetId="1463">
        <row r="2">
          <cell r="A2">
            <v>0</v>
          </cell>
        </row>
      </sheetData>
      <sheetData sheetId="1464">
        <row r="2">
          <cell r="A2">
            <v>0</v>
          </cell>
        </row>
      </sheetData>
      <sheetData sheetId="1465">
        <row r="2">
          <cell r="A2">
            <v>0</v>
          </cell>
        </row>
      </sheetData>
      <sheetData sheetId="1466">
        <row r="2">
          <cell r="A2">
            <v>0</v>
          </cell>
        </row>
      </sheetData>
      <sheetData sheetId="1467">
        <row r="2">
          <cell r="A2">
            <v>0</v>
          </cell>
        </row>
      </sheetData>
      <sheetData sheetId="1468">
        <row r="2">
          <cell r="A2">
            <v>0</v>
          </cell>
        </row>
      </sheetData>
      <sheetData sheetId="1469">
        <row r="2">
          <cell r="A2">
            <v>0</v>
          </cell>
        </row>
      </sheetData>
      <sheetData sheetId="1470">
        <row r="2">
          <cell r="A2">
            <v>0</v>
          </cell>
        </row>
      </sheetData>
      <sheetData sheetId="1471">
        <row r="2">
          <cell r="A2">
            <v>0</v>
          </cell>
        </row>
      </sheetData>
      <sheetData sheetId="1472">
        <row r="2">
          <cell r="A2">
            <v>0</v>
          </cell>
        </row>
      </sheetData>
      <sheetData sheetId="1473">
        <row r="2">
          <cell r="A2">
            <v>0</v>
          </cell>
        </row>
      </sheetData>
      <sheetData sheetId="1474">
        <row r="2">
          <cell r="A2">
            <v>0</v>
          </cell>
        </row>
      </sheetData>
      <sheetData sheetId="1475">
        <row r="2">
          <cell r="A2">
            <v>0</v>
          </cell>
        </row>
      </sheetData>
      <sheetData sheetId="1476">
        <row r="2">
          <cell r="A2">
            <v>0</v>
          </cell>
        </row>
      </sheetData>
      <sheetData sheetId="1477">
        <row r="2">
          <cell r="A2">
            <v>0</v>
          </cell>
        </row>
      </sheetData>
      <sheetData sheetId="1478">
        <row r="2">
          <cell r="A2">
            <v>0</v>
          </cell>
        </row>
      </sheetData>
      <sheetData sheetId="1479">
        <row r="2">
          <cell r="A2">
            <v>0</v>
          </cell>
        </row>
      </sheetData>
      <sheetData sheetId="1480">
        <row r="2">
          <cell r="A2">
            <v>0</v>
          </cell>
        </row>
      </sheetData>
      <sheetData sheetId="1481">
        <row r="2">
          <cell r="A2">
            <v>0</v>
          </cell>
        </row>
      </sheetData>
      <sheetData sheetId="1482">
        <row r="2">
          <cell r="A2">
            <v>0</v>
          </cell>
        </row>
      </sheetData>
      <sheetData sheetId="1483">
        <row r="2">
          <cell r="A2">
            <v>0</v>
          </cell>
        </row>
      </sheetData>
      <sheetData sheetId="1484">
        <row r="2">
          <cell r="A2">
            <v>0</v>
          </cell>
        </row>
      </sheetData>
      <sheetData sheetId="1485">
        <row r="2">
          <cell r="A2">
            <v>0</v>
          </cell>
        </row>
      </sheetData>
      <sheetData sheetId="1486">
        <row r="2">
          <cell r="A2">
            <v>0</v>
          </cell>
        </row>
      </sheetData>
      <sheetData sheetId="1487">
        <row r="2">
          <cell r="A2">
            <v>0</v>
          </cell>
        </row>
      </sheetData>
      <sheetData sheetId="1488">
        <row r="2">
          <cell r="A2">
            <v>0</v>
          </cell>
        </row>
      </sheetData>
      <sheetData sheetId="1489">
        <row r="2">
          <cell r="A2">
            <v>0</v>
          </cell>
        </row>
      </sheetData>
      <sheetData sheetId="1490">
        <row r="2">
          <cell r="A2">
            <v>0</v>
          </cell>
        </row>
      </sheetData>
      <sheetData sheetId="1491">
        <row r="2">
          <cell r="A2">
            <v>0</v>
          </cell>
        </row>
      </sheetData>
      <sheetData sheetId="1492">
        <row r="2">
          <cell r="A2">
            <v>0</v>
          </cell>
        </row>
      </sheetData>
      <sheetData sheetId="1493">
        <row r="2">
          <cell r="A2">
            <v>0</v>
          </cell>
        </row>
      </sheetData>
      <sheetData sheetId="1494">
        <row r="2">
          <cell r="A2">
            <v>0</v>
          </cell>
        </row>
      </sheetData>
      <sheetData sheetId="1495">
        <row r="2">
          <cell r="A2">
            <v>0</v>
          </cell>
        </row>
      </sheetData>
      <sheetData sheetId="1496">
        <row r="2">
          <cell r="A2">
            <v>0</v>
          </cell>
        </row>
      </sheetData>
      <sheetData sheetId="1497">
        <row r="2">
          <cell r="A2">
            <v>0</v>
          </cell>
        </row>
      </sheetData>
      <sheetData sheetId="1498">
        <row r="2">
          <cell r="A2">
            <v>0</v>
          </cell>
        </row>
      </sheetData>
      <sheetData sheetId="1499">
        <row r="2">
          <cell r="A2">
            <v>0</v>
          </cell>
        </row>
      </sheetData>
      <sheetData sheetId="1500">
        <row r="2">
          <cell r="A2">
            <v>0</v>
          </cell>
        </row>
      </sheetData>
      <sheetData sheetId="1501">
        <row r="2">
          <cell r="A2">
            <v>0</v>
          </cell>
        </row>
      </sheetData>
      <sheetData sheetId="1502">
        <row r="2">
          <cell r="A2">
            <v>0</v>
          </cell>
        </row>
      </sheetData>
      <sheetData sheetId="1503">
        <row r="2">
          <cell r="A2">
            <v>0</v>
          </cell>
        </row>
      </sheetData>
      <sheetData sheetId="1504">
        <row r="2">
          <cell r="A2">
            <v>0</v>
          </cell>
        </row>
      </sheetData>
      <sheetData sheetId="1505">
        <row r="2">
          <cell r="A2">
            <v>0</v>
          </cell>
        </row>
      </sheetData>
      <sheetData sheetId="1506">
        <row r="2">
          <cell r="A2">
            <v>0</v>
          </cell>
        </row>
      </sheetData>
      <sheetData sheetId="1507">
        <row r="2">
          <cell r="A2">
            <v>0</v>
          </cell>
        </row>
      </sheetData>
      <sheetData sheetId="1508">
        <row r="2">
          <cell r="A2">
            <v>0</v>
          </cell>
        </row>
      </sheetData>
      <sheetData sheetId="1509">
        <row r="2">
          <cell r="A2">
            <v>0</v>
          </cell>
        </row>
      </sheetData>
      <sheetData sheetId="1510">
        <row r="2">
          <cell r="A2">
            <v>0</v>
          </cell>
        </row>
      </sheetData>
      <sheetData sheetId="1511">
        <row r="2">
          <cell r="A2">
            <v>0</v>
          </cell>
        </row>
      </sheetData>
      <sheetData sheetId="1512">
        <row r="2">
          <cell r="A2">
            <v>0</v>
          </cell>
        </row>
      </sheetData>
      <sheetData sheetId="1513">
        <row r="2">
          <cell r="A2">
            <v>0</v>
          </cell>
        </row>
      </sheetData>
      <sheetData sheetId="1514">
        <row r="2">
          <cell r="A2">
            <v>0</v>
          </cell>
        </row>
      </sheetData>
      <sheetData sheetId="1515">
        <row r="2">
          <cell r="A2">
            <v>0</v>
          </cell>
        </row>
      </sheetData>
      <sheetData sheetId="1516">
        <row r="2">
          <cell r="A2">
            <v>0</v>
          </cell>
        </row>
      </sheetData>
      <sheetData sheetId="1517">
        <row r="2">
          <cell r="A2">
            <v>0</v>
          </cell>
        </row>
      </sheetData>
      <sheetData sheetId="1518">
        <row r="2">
          <cell r="A2">
            <v>0</v>
          </cell>
        </row>
      </sheetData>
      <sheetData sheetId="1519">
        <row r="2">
          <cell r="A2">
            <v>0</v>
          </cell>
        </row>
      </sheetData>
      <sheetData sheetId="1520">
        <row r="2">
          <cell r="A2">
            <v>0</v>
          </cell>
        </row>
      </sheetData>
      <sheetData sheetId="1521">
        <row r="2">
          <cell r="A2">
            <v>0</v>
          </cell>
        </row>
      </sheetData>
      <sheetData sheetId="1522">
        <row r="2">
          <cell r="A2">
            <v>0</v>
          </cell>
        </row>
      </sheetData>
      <sheetData sheetId="1523">
        <row r="2">
          <cell r="A2">
            <v>0</v>
          </cell>
        </row>
      </sheetData>
      <sheetData sheetId="1524">
        <row r="2">
          <cell r="A2">
            <v>0</v>
          </cell>
        </row>
      </sheetData>
      <sheetData sheetId="1525">
        <row r="2">
          <cell r="A2">
            <v>0</v>
          </cell>
        </row>
      </sheetData>
      <sheetData sheetId="1526">
        <row r="2">
          <cell r="A2">
            <v>0</v>
          </cell>
        </row>
      </sheetData>
      <sheetData sheetId="1527">
        <row r="2">
          <cell r="A2">
            <v>0</v>
          </cell>
        </row>
      </sheetData>
      <sheetData sheetId="1528">
        <row r="2">
          <cell r="A2">
            <v>0</v>
          </cell>
        </row>
      </sheetData>
      <sheetData sheetId="1529">
        <row r="2">
          <cell r="A2">
            <v>0</v>
          </cell>
        </row>
      </sheetData>
      <sheetData sheetId="1530">
        <row r="2">
          <cell r="A2">
            <v>0</v>
          </cell>
        </row>
      </sheetData>
      <sheetData sheetId="1531">
        <row r="2">
          <cell r="A2">
            <v>0</v>
          </cell>
        </row>
      </sheetData>
      <sheetData sheetId="1532">
        <row r="2">
          <cell r="A2">
            <v>0</v>
          </cell>
        </row>
      </sheetData>
      <sheetData sheetId="1533">
        <row r="2">
          <cell r="A2">
            <v>0</v>
          </cell>
        </row>
      </sheetData>
      <sheetData sheetId="1534">
        <row r="2">
          <cell r="A2">
            <v>0</v>
          </cell>
        </row>
      </sheetData>
      <sheetData sheetId="1535">
        <row r="2">
          <cell r="A2">
            <v>0</v>
          </cell>
        </row>
      </sheetData>
      <sheetData sheetId="1536">
        <row r="2">
          <cell r="A2">
            <v>0</v>
          </cell>
        </row>
      </sheetData>
      <sheetData sheetId="1537">
        <row r="2">
          <cell r="A2">
            <v>0</v>
          </cell>
        </row>
      </sheetData>
      <sheetData sheetId="1538">
        <row r="2">
          <cell r="A2">
            <v>0</v>
          </cell>
        </row>
      </sheetData>
      <sheetData sheetId="1539">
        <row r="2">
          <cell r="A2">
            <v>0</v>
          </cell>
        </row>
      </sheetData>
      <sheetData sheetId="1540">
        <row r="2">
          <cell r="A2">
            <v>0</v>
          </cell>
        </row>
      </sheetData>
      <sheetData sheetId="1541">
        <row r="2">
          <cell r="A2">
            <v>0</v>
          </cell>
        </row>
      </sheetData>
      <sheetData sheetId="1542">
        <row r="2">
          <cell r="A2">
            <v>0</v>
          </cell>
        </row>
      </sheetData>
      <sheetData sheetId="1543">
        <row r="2">
          <cell r="A2">
            <v>0</v>
          </cell>
        </row>
      </sheetData>
      <sheetData sheetId="1544">
        <row r="2">
          <cell r="A2">
            <v>0</v>
          </cell>
        </row>
      </sheetData>
      <sheetData sheetId="1545">
        <row r="2">
          <cell r="A2">
            <v>0</v>
          </cell>
        </row>
      </sheetData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>
        <row r="2">
          <cell r="A2">
            <v>0</v>
          </cell>
        </row>
      </sheetData>
      <sheetData sheetId="1552">
        <row r="2">
          <cell r="A2">
            <v>0</v>
          </cell>
        </row>
      </sheetData>
      <sheetData sheetId="1553">
        <row r="2">
          <cell r="A2">
            <v>0</v>
          </cell>
        </row>
      </sheetData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>
        <row r="2">
          <cell r="A2">
            <v>0</v>
          </cell>
        </row>
      </sheetData>
      <sheetData sheetId="1559">
        <row r="2">
          <cell r="A2">
            <v>0</v>
          </cell>
        </row>
      </sheetData>
      <sheetData sheetId="1560">
        <row r="2">
          <cell r="A2">
            <v>0</v>
          </cell>
        </row>
      </sheetData>
      <sheetData sheetId="1561">
        <row r="2">
          <cell r="A2">
            <v>0</v>
          </cell>
        </row>
      </sheetData>
      <sheetData sheetId="1562">
        <row r="2">
          <cell r="A2">
            <v>0</v>
          </cell>
        </row>
      </sheetData>
      <sheetData sheetId="1563">
        <row r="2">
          <cell r="A2">
            <v>0</v>
          </cell>
        </row>
      </sheetData>
      <sheetData sheetId="1564">
        <row r="2">
          <cell r="A2">
            <v>0</v>
          </cell>
        </row>
      </sheetData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>
        <row r="2">
          <cell r="A2">
            <v>0</v>
          </cell>
        </row>
      </sheetData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>
        <row r="2">
          <cell r="A2">
            <v>0</v>
          </cell>
        </row>
      </sheetData>
      <sheetData sheetId="1617">
        <row r="2">
          <cell r="A2">
            <v>0</v>
          </cell>
        </row>
      </sheetData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>
        <row r="2">
          <cell r="A2">
            <v>0</v>
          </cell>
        </row>
      </sheetData>
      <sheetData sheetId="1626">
        <row r="2">
          <cell r="A2">
            <v>0</v>
          </cell>
        </row>
      </sheetData>
      <sheetData sheetId="1627">
        <row r="2">
          <cell r="A2">
            <v>0</v>
          </cell>
        </row>
      </sheetData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>
        <row r="2">
          <cell r="A2">
            <v>0</v>
          </cell>
        </row>
      </sheetData>
      <sheetData sheetId="1632">
        <row r="2">
          <cell r="A2">
            <v>0</v>
          </cell>
        </row>
      </sheetData>
      <sheetData sheetId="1633">
        <row r="2">
          <cell r="A2">
            <v>0</v>
          </cell>
        </row>
      </sheetData>
      <sheetData sheetId="1634">
        <row r="2">
          <cell r="A2">
            <v>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>
        <row r="2">
          <cell r="A2">
            <v>0</v>
          </cell>
        </row>
      </sheetData>
      <sheetData sheetId="1638">
        <row r="2">
          <cell r="A2">
            <v>0</v>
          </cell>
        </row>
      </sheetData>
      <sheetData sheetId="1639">
        <row r="2">
          <cell r="A2">
            <v>0</v>
          </cell>
        </row>
      </sheetData>
      <sheetData sheetId="1640">
        <row r="2">
          <cell r="A2">
            <v>0</v>
          </cell>
        </row>
      </sheetData>
      <sheetData sheetId="1641">
        <row r="2">
          <cell r="A2">
            <v>0</v>
          </cell>
        </row>
      </sheetData>
      <sheetData sheetId="1642">
        <row r="2">
          <cell r="A2">
            <v>0</v>
          </cell>
        </row>
      </sheetData>
      <sheetData sheetId="1643">
        <row r="2">
          <cell r="A2">
            <v>0</v>
          </cell>
        </row>
      </sheetData>
      <sheetData sheetId="1644">
        <row r="2">
          <cell r="A2">
            <v>0</v>
          </cell>
        </row>
      </sheetData>
      <sheetData sheetId="1645">
        <row r="2">
          <cell r="A2">
            <v>0</v>
          </cell>
        </row>
      </sheetData>
      <sheetData sheetId="1646">
        <row r="2">
          <cell r="A2">
            <v>0</v>
          </cell>
        </row>
      </sheetData>
      <sheetData sheetId="1647">
        <row r="2">
          <cell r="A2">
            <v>0</v>
          </cell>
        </row>
      </sheetData>
      <sheetData sheetId="1648">
        <row r="2">
          <cell r="A2">
            <v>0</v>
          </cell>
        </row>
      </sheetData>
      <sheetData sheetId="1649">
        <row r="2">
          <cell r="A2">
            <v>0</v>
          </cell>
        </row>
      </sheetData>
      <sheetData sheetId="1650">
        <row r="2">
          <cell r="A2">
            <v>0</v>
          </cell>
        </row>
      </sheetData>
      <sheetData sheetId="1651">
        <row r="2">
          <cell r="A2">
            <v>0</v>
          </cell>
        </row>
      </sheetData>
      <sheetData sheetId="1652">
        <row r="2">
          <cell r="A2">
            <v>0</v>
          </cell>
        </row>
      </sheetData>
      <sheetData sheetId="1653">
        <row r="2">
          <cell r="A2">
            <v>0</v>
          </cell>
        </row>
      </sheetData>
      <sheetData sheetId="1654">
        <row r="2">
          <cell r="A2">
            <v>0</v>
          </cell>
        </row>
      </sheetData>
      <sheetData sheetId="1655">
        <row r="2">
          <cell r="A2">
            <v>0</v>
          </cell>
        </row>
      </sheetData>
      <sheetData sheetId="1656">
        <row r="2">
          <cell r="A2">
            <v>0</v>
          </cell>
        </row>
      </sheetData>
      <sheetData sheetId="1657">
        <row r="2">
          <cell r="A2">
            <v>0</v>
          </cell>
        </row>
      </sheetData>
      <sheetData sheetId="1658">
        <row r="2">
          <cell r="A2">
            <v>0</v>
          </cell>
        </row>
      </sheetData>
      <sheetData sheetId="1659">
        <row r="2">
          <cell r="A2">
            <v>0</v>
          </cell>
        </row>
      </sheetData>
      <sheetData sheetId="1660">
        <row r="2">
          <cell r="A2">
            <v>0</v>
          </cell>
        </row>
      </sheetData>
      <sheetData sheetId="1661">
        <row r="2">
          <cell r="A2">
            <v>0</v>
          </cell>
        </row>
      </sheetData>
      <sheetData sheetId="1662">
        <row r="2">
          <cell r="A2">
            <v>0</v>
          </cell>
        </row>
      </sheetData>
      <sheetData sheetId="1663">
        <row r="2">
          <cell r="A2">
            <v>0</v>
          </cell>
        </row>
      </sheetData>
      <sheetData sheetId="1664">
        <row r="2">
          <cell r="A2">
            <v>0</v>
          </cell>
        </row>
      </sheetData>
      <sheetData sheetId="1665">
        <row r="2">
          <cell r="A2">
            <v>0</v>
          </cell>
        </row>
      </sheetData>
      <sheetData sheetId="1666">
        <row r="2">
          <cell r="A2">
            <v>0</v>
          </cell>
        </row>
      </sheetData>
      <sheetData sheetId="1667">
        <row r="2">
          <cell r="A2">
            <v>0</v>
          </cell>
        </row>
      </sheetData>
      <sheetData sheetId="1668">
        <row r="2">
          <cell r="A2">
            <v>0</v>
          </cell>
        </row>
      </sheetData>
      <sheetData sheetId="1669">
        <row r="2">
          <cell r="A2">
            <v>0</v>
          </cell>
        </row>
      </sheetData>
      <sheetData sheetId="1670">
        <row r="2">
          <cell r="A2">
            <v>0</v>
          </cell>
        </row>
      </sheetData>
      <sheetData sheetId="1671">
        <row r="2">
          <cell r="A2">
            <v>0</v>
          </cell>
        </row>
      </sheetData>
      <sheetData sheetId="1672">
        <row r="2">
          <cell r="A2">
            <v>0</v>
          </cell>
        </row>
      </sheetData>
      <sheetData sheetId="1673">
        <row r="2">
          <cell r="A2">
            <v>0</v>
          </cell>
        </row>
      </sheetData>
      <sheetData sheetId="1674">
        <row r="2">
          <cell r="A2">
            <v>0</v>
          </cell>
        </row>
      </sheetData>
      <sheetData sheetId="1675">
        <row r="2">
          <cell r="A2">
            <v>0</v>
          </cell>
        </row>
      </sheetData>
      <sheetData sheetId="1676">
        <row r="2">
          <cell r="A2">
            <v>0</v>
          </cell>
        </row>
      </sheetData>
      <sheetData sheetId="1677">
        <row r="2">
          <cell r="A2">
            <v>0</v>
          </cell>
        </row>
      </sheetData>
      <sheetData sheetId="1678">
        <row r="2">
          <cell r="A2">
            <v>0</v>
          </cell>
        </row>
      </sheetData>
      <sheetData sheetId="1679">
        <row r="2">
          <cell r="A2">
            <v>0</v>
          </cell>
        </row>
      </sheetData>
      <sheetData sheetId="1680">
        <row r="2">
          <cell r="A2">
            <v>0</v>
          </cell>
        </row>
      </sheetData>
      <sheetData sheetId="1681">
        <row r="2">
          <cell r="A2">
            <v>0</v>
          </cell>
        </row>
      </sheetData>
      <sheetData sheetId="1682">
        <row r="2">
          <cell r="A2">
            <v>0</v>
          </cell>
        </row>
      </sheetData>
      <sheetData sheetId="1683">
        <row r="2">
          <cell r="A2">
            <v>0</v>
          </cell>
        </row>
      </sheetData>
      <sheetData sheetId="1684">
        <row r="2">
          <cell r="A2">
            <v>0</v>
          </cell>
        </row>
      </sheetData>
      <sheetData sheetId="1685">
        <row r="2">
          <cell r="A2">
            <v>0</v>
          </cell>
        </row>
      </sheetData>
      <sheetData sheetId="1686">
        <row r="2">
          <cell r="A2">
            <v>0</v>
          </cell>
        </row>
      </sheetData>
      <sheetData sheetId="1687">
        <row r="2">
          <cell r="A2">
            <v>0</v>
          </cell>
        </row>
      </sheetData>
      <sheetData sheetId="1688">
        <row r="2">
          <cell r="A2">
            <v>0</v>
          </cell>
        </row>
      </sheetData>
      <sheetData sheetId="1689">
        <row r="2">
          <cell r="A2">
            <v>0</v>
          </cell>
        </row>
      </sheetData>
      <sheetData sheetId="1690">
        <row r="2">
          <cell r="A2">
            <v>0</v>
          </cell>
        </row>
      </sheetData>
      <sheetData sheetId="1691">
        <row r="2">
          <cell r="A2">
            <v>0</v>
          </cell>
        </row>
      </sheetData>
      <sheetData sheetId="1692">
        <row r="2">
          <cell r="A2">
            <v>0</v>
          </cell>
        </row>
      </sheetData>
      <sheetData sheetId="1693">
        <row r="2">
          <cell r="A2">
            <v>0</v>
          </cell>
        </row>
      </sheetData>
      <sheetData sheetId="1694">
        <row r="2">
          <cell r="A2">
            <v>0</v>
          </cell>
        </row>
      </sheetData>
      <sheetData sheetId="1695">
        <row r="2">
          <cell r="A2">
            <v>0</v>
          </cell>
        </row>
      </sheetData>
      <sheetData sheetId="1696">
        <row r="2">
          <cell r="A2">
            <v>0</v>
          </cell>
        </row>
      </sheetData>
      <sheetData sheetId="1697">
        <row r="2">
          <cell r="A2">
            <v>0</v>
          </cell>
        </row>
      </sheetData>
      <sheetData sheetId="1698">
        <row r="2">
          <cell r="A2">
            <v>0</v>
          </cell>
        </row>
      </sheetData>
      <sheetData sheetId="1699">
        <row r="2">
          <cell r="A2">
            <v>0</v>
          </cell>
        </row>
      </sheetData>
      <sheetData sheetId="1700">
        <row r="2">
          <cell r="A2">
            <v>0</v>
          </cell>
        </row>
      </sheetData>
      <sheetData sheetId="1701">
        <row r="2">
          <cell r="A2">
            <v>0</v>
          </cell>
        </row>
      </sheetData>
      <sheetData sheetId="1702">
        <row r="2">
          <cell r="A2">
            <v>0</v>
          </cell>
        </row>
      </sheetData>
      <sheetData sheetId="1703">
        <row r="2">
          <cell r="A2">
            <v>0</v>
          </cell>
        </row>
      </sheetData>
      <sheetData sheetId="1704">
        <row r="2">
          <cell r="A2">
            <v>0</v>
          </cell>
        </row>
      </sheetData>
      <sheetData sheetId="1705">
        <row r="2">
          <cell r="A2">
            <v>0</v>
          </cell>
        </row>
      </sheetData>
      <sheetData sheetId="1706">
        <row r="2">
          <cell r="A2">
            <v>0</v>
          </cell>
        </row>
      </sheetData>
      <sheetData sheetId="1707">
        <row r="2">
          <cell r="A2">
            <v>0</v>
          </cell>
        </row>
      </sheetData>
      <sheetData sheetId="1708" refreshError="1"/>
      <sheetData sheetId="1709">
        <row r="2">
          <cell r="A2">
            <v>0</v>
          </cell>
        </row>
      </sheetData>
      <sheetData sheetId="1710">
        <row r="2">
          <cell r="A2">
            <v>0</v>
          </cell>
        </row>
      </sheetData>
      <sheetData sheetId="1711">
        <row r="2">
          <cell r="A2">
            <v>0</v>
          </cell>
        </row>
      </sheetData>
      <sheetData sheetId="1712">
        <row r="2">
          <cell r="A2">
            <v>0</v>
          </cell>
        </row>
      </sheetData>
      <sheetData sheetId="1713">
        <row r="2">
          <cell r="A2">
            <v>0</v>
          </cell>
        </row>
      </sheetData>
      <sheetData sheetId="1714">
        <row r="2">
          <cell r="A2">
            <v>0</v>
          </cell>
        </row>
      </sheetData>
      <sheetData sheetId="1715">
        <row r="2">
          <cell r="A2">
            <v>0</v>
          </cell>
        </row>
      </sheetData>
      <sheetData sheetId="1716">
        <row r="2">
          <cell r="A2">
            <v>0</v>
          </cell>
        </row>
      </sheetData>
      <sheetData sheetId="1717">
        <row r="2">
          <cell r="A2">
            <v>0</v>
          </cell>
        </row>
      </sheetData>
      <sheetData sheetId="1718">
        <row r="2">
          <cell r="A2">
            <v>0</v>
          </cell>
        </row>
      </sheetData>
      <sheetData sheetId="1719">
        <row r="2">
          <cell r="A2">
            <v>0</v>
          </cell>
        </row>
      </sheetData>
      <sheetData sheetId="1720">
        <row r="2">
          <cell r="A2">
            <v>0</v>
          </cell>
        </row>
      </sheetData>
      <sheetData sheetId="1721"/>
      <sheetData sheetId="1722">
        <row r="2">
          <cell r="A2">
            <v>0</v>
          </cell>
        </row>
      </sheetData>
      <sheetData sheetId="1723">
        <row r="2">
          <cell r="A2">
            <v>0</v>
          </cell>
        </row>
      </sheetData>
      <sheetData sheetId="1724">
        <row r="2">
          <cell r="A2">
            <v>0</v>
          </cell>
        </row>
      </sheetData>
      <sheetData sheetId="1725">
        <row r="2">
          <cell r="A2">
            <v>0</v>
          </cell>
        </row>
      </sheetData>
      <sheetData sheetId="1726">
        <row r="2">
          <cell r="A2">
            <v>0</v>
          </cell>
        </row>
      </sheetData>
      <sheetData sheetId="1727">
        <row r="2">
          <cell r="A2">
            <v>0</v>
          </cell>
        </row>
      </sheetData>
      <sheetData sheetId="1728">
        <row r="2">
          <cell r="A2">
            <v>0</v>
          </cell>
        </row>
      </sheetData>
      <sheetData sheetId="1729">
        <row r="2">
          <cell r="A2">
            <v>0</v>
          </cell>
        </row>
      </sheetData>
      <sheetData sheetId="1730">
        <row r="2">
          <cell r="A2">
            <v>0</v>
          </cell>
        </row>
      </sheetData>
      <sheetData sheetId="1731">
        <row r="2">
          <cell r="A2">
            <v>0</v>
          </cell>
        </row>
      </sheetData>
      <sheetData sheetId="1732">
        <row r="2">
          <cell r="A2">
            <v>0</v>
          </cell>
        </row>
      </sheetData>
      <sheetData sheetId="1733">
        <row r="2">
          <cell r="A2">
            <v>0</v>
          </cell>
        </row>
      </sheetData>
      <sheetData sheetId="1734">
        <row r="2">
          <cell r="A2">
            <v>0</v>
          </cell>
        </row>
      </sheetData>
      <sheetData sheetId="1735">
        <row r="2">
          <cell r="A2">
            <v>0</v>
          </cell>
        </row>
      </sheetData>
      <sheetData sheetId="1736">
        <row r="2">
          <cell r="A2">
            <v>0</v>
          </cell>
        </row>
      </sheetData>
      <sheetData sheetId="1737">
        <row r="2">
          <cell r="A2">
            <v>0</v>
          </cell>
        </row>
      </sheetData>
      <sheetData sheetId="1738">
        <row r="2">
          <cell r="A2">
            <v>0</v>
          </cell>
        </row>
      </sheetData>
      <sheetData sheetId="1739">
        <row r="2">
          <cell r="A2">
            <v>0</v>
          </cell>
        </row>
      </sheetData>
      <sheetData sheetId="1740">
        <row r="2">
          <cell r="A2">
            <v>0</v>
          </cell>
        </row>
      </sheetData>
      <sheetData sheetId="1741">
        <row r="2">
          <cell r="A2">
            <v>0</v>
          </cell>
        </row>
      </sheetData>
      <sheetData sheetId="1742">
        <row r="2">
          <cell r="A2">
            <v>0</v>
          </cell>
        </row>
      </sheetData>
      <sheetData sheetId="1743">
        <row r="2">
          <cell r="A2">
            <v>0</v>
          </cell>
        </row>
      </sheetData>
      <sheetData sheetId="1744">
        <row r="2">
          <cell r="A2">
            <v>0</v>
          </cell>
        </row>
      </sheetData>
      <sheetData sheetId="1745">
        <row r="2">
          <cell r="A2">
            <v>0</v>
          </cell>
        </row>
      </sheetData>
      <sheetData sheetId="1746">
        <row r="2">
          <cell r="A2">
            <v>0</v>
          </cell>
        </row>
      </sheetData>
      <sheetData sheetId="1747">
        <row r="2">
          <cell r="A2">
            <v>0</v>
          </cell>
        </row>
      </sheetData>
      <sheetData sheetId="1748">
        <row r="2">
          <cell r="A2">
            <v>0</v>
          </cell>
        </row>
      </sheetData>
      <sheetData sheetId="1749">
        <row r="2">
          <cell r="A2">
            <v>0</v>
          </cell>
        </row>
      </sheetData>
      <sheetData sheetId="1750">
        <row r="2">
          <cell r="A2">
            <v>0</v>
          </cell>
        </row>
      </sheetData>
      <sheetData sheetId="1751">
        <row r="2">
          <cell r="A2">
            <v>0</v>
          </cell>
        </row>
      </sheetData>
      <sheetData sheetId="1752">
        <row r="2">
          <cell r="A2">
            <v>0</v>
          </cell>
        </row>
      </sheetData>
      <sheetData sheetId="1753">
        <row r="2">
          <cell r="A2">
            <v>0</v>
          </cell>
        </row>
      </sheetData>
      <sheetData sheetId="1754">
        <row r="2">
          <cell r="A2">
            <v>0</v>
          </cell>
        </row>
      </sheetData>
      <sheetData sheetId="1755">
        <row r="2">
          <cell r="A2">
            <v>0</v>
          </cell>
        </row>
      </sheetData>
      <sheetData sheetId="1756">
        <row r="2">
          <cell r="A2">
            <v>0</v>
          </cell>
        </row>
      </sheetData>
      <sheetData sheetId="1757">
        <row r="2">
          <cell r="A2">
            <v>0</v>
          </cell>
        </row>
      </sheetData>
      <sheetData sheetId="1758">
        <row r="2">
          <cell r="A2">
            <v>0</v>
          </cell>
        </row>
      </sheetData>
      <sheetData sheetId="1759">
        <row r="2">
          <cell r="A2">
            <v>0</v>
          </cell>
        </row>
      </sheetData>
      <sheetData sheetId="1760">
        <row r="2">
          <cell r="A2">
            <v>0</v>
          </cell>
        </row>
      </sheetData>
      <sheetData sheetId="1761">
        <row r="2">
          <cell r="A2">
            <v>0</v>
          </cell>
        </row>
      </sheetData>
      <sheetData sheetId="1762">
        <row r="2">
          <cell r="A2">
            <v>0</v>
          </cell>
        </row>
      </sheetData>
      <sheetData sheetId="1763">
        <row r="2">
          <cell r="A2">
            <v>0</v>
          </cell>
        </row>
      </sheetData>
      <sheetData sheetId="1764">
        <row r="2">
          <cell r="A2">
            <v>0</v>
          </cell>
        </row>
      </sheetData>
      <sheetData sheetId="1765">
        <row r="2">
          <cell r="A2">
            <v>0</v>
          </cell>
        </row>
      </sheetData>
      <sheetData sheetId="1766">
        <row r="2">
          <cell r="A2">
            <v>0</v>
          </cell>
        </row>
      </sheetData>
      <sheetData sheetId="1767">
        <row r="2">
          <cell r="A2">
            <v>0</v>
          </cell>
        </row>
      </sheetData>
      <sheetData sheetId="1768">
        <row r="2">
          <cell r="A2">
            <v>0</v>
          </cell>
        </row>
      </sheetData>
      <sheetData sheetId="1769">
        <row r="2">
          <cell r="A2">
            <v>0</v>
          </cell>
        </row>
      </sheetData>
      <sheetData sheetId="1770">
        <row r="2">
          <cell r="A2">
            <v>0</v>
          </cell>
        </row>
      </sheetData>
      <sheetData sheetId="1771">
        <row r="2">
          <cell r="A2">
            <v>0</v>
          </cell>
        </row>
      </sheetData>
      <sheetData sheetId="1772">
        <row r="2">
          <cell r="A2">
            <v>0</v>
          </cell>
        </row>
      </sheetData>
      <sheetData sheetId="1773">
        <row r="2">
          <cell r="A2">
            <v>0</v>
          </cell>
        </row>
      </sheetData>
      <sheetData sheetId="1774">
        <row r="2">
          <cell r="A2">
            <v>0</v>
          </cell>
        </row>
      </sheetData>
      <sheetData sheetId="1775">
        <row r="2">
          <cell r="A2">
            <v>0</v>
          </cell>
        </row>
      </sheetData>
      <sheetData sheetId="1776">
        <row r="2">
          <cell r="A2">
            <v>0</v>
          </cell>
        </row>
      </sheetData>
      <sheetData sheetId="1777">
        <row r="2">
          <cell r="A2">
            <v>0</v>
          </cell>
        </row>
      </sheetData>
      <sheetData sheetId="1778">
        <row r="2">
          <cell r="A2">
            <v>0</v>
          </cell>
        </row>
      </sheetData>
      <sheetData sheetId="1779">
        <row r="2">
          <cell r="A2">
            <v>0</v>
          </cell>
        </row>
      </sheetData>
      <sheetData sheetId="1780">
        <row r="2">
          <cell r="A2">
            <v>0</v>
          </cell>
        </row>
      </sheetData>
      <sheetData sheetId="1781">
        <row r="2">
          <cell r="A2">
            <v>0</v>
          </cell>
        </row>
      </sheetData>
      <sheetData sheetId="1782">
        <row r="2">
          <cell r="A2">
            <v>0</v>
          </cell>
        </row>
      </sheetData>
      <sheetData sheetId="1783">
        <row r="2">
          <cell r="A2">
            <v>0</v>
          </cell>
        </row>
      </sheetData>
      <sheetData sheetId="1784">
        <row r="2">
          <cell r="A2">
            <v>0</v>
          </cell>
        </row>
      </sheetData>
      <sheetData sheetId="1785">
        <row r="2">
          <cell r="A2">
            <v>0</v>
          </cell>
        </row>
      </sheetData>
      <sheetData sheetId="1786">
        <row r="2">
          <cell r="A2">
            <v>0</v>
          </cell>
        </row>
      </sheetData>
      <sheetData sheetId="1787">
        <row r="2">
          <cell r="A2">
            <v>0</v>
          </cell>
        </row>
      </sheetData>
      <sheetData sheetId="1788">
        <row r="2">
          <cell r="A2">
            <v>0</v>
          </cell>
        </row>
      </sheetData>
      <sheetData sheetId="1789">
        <row r="2">
          <cell r="A2">
            <v>0</v>
          </cell>
        </row>
      </sheetData>
      <sheetData sheetId="1790">
        <row r="2">
          <cell r="A2">
            <v>0</v>
          </cell>
        </row>
      </sheetData>
      <sheetData sheetId="1791">
        <row r="2">
          <cell r="A2">
            <v>0</v>
          </cell>
        </row>
      </sheetData>
      <sheetData sheetId="1792">
        <row r="2">
          <cell r="A2">
            <v>0</v>
          </cell>
        </row>
      </sheetData>
      <sheetData sheetId="1793">
        <row r="2">
          <cell r="A2">
            <v>0</v>
          </cell>
        </row>
      </sheetData>
      <sheetData sheetId="1794">
        <row r="2">
          <cell r="A2">
            <v>0</v>
          </cell>
        </row>
      </sheetData>
      <sheetData sheetId="1795">
        <row r="2">
          <cell r="A2">
            <v>0</v>
          </cell>
        </row>
      </sheetData>
      <sheetData sheetId="1796">
        <row r="2">
          <cell r="A2">
            <v>0</v>
          </cell>
        </row>
      </sheetData>
      <sheetData sheetId="1797">
        <row r="2">
          <cell r="A2">
            <v>0</v>
          </cell>
        </row>
      </sheetData>
      <sheetData sheetId="1798">
        <row r="2">
          <cell r="A2">
            <v>0</v>
          </cell>
        </row>
      </sheetData>
      <sheetData sheetId="1799">
        <row r="2">
          <cell r="A2">
            <v>0</v>
          </cell>
        </row>
      </sheetData>
      <sheetData sheetId="1800">
        <row r="2">
          <cell r="A2">
            <v>0</v>
          </cell>
        </row>
      </sheetData>
      <sheetData sheetId="1801">
        <row r="2">
          <cell r="A2">
            <v>0</v>
          </cell>
        </row>
      </sheetData>
      <sheetData sheetId="1802">
        <row r="2">
          <cell r="A2">
            <v>0</v>
          </cell>
        </row>
      </sheetData>
      <sheetData sheetId="1803">
        <row r="2">
          <cell r="A2">
            <v>0</v>
          </cell>
        </row>
      </sheetData>
      <sheetData sheetId="1804">
        <row r="2">
          <cell r="A2">
            <v>0</v>
          </cell>
        </row>
      </sheetData>
      <sheetData sheetId="1805">
        <row r="2">
          <cell r="A2">
            <v>0</v>
          </cell>
        </row>
      </sheetData>
      <sheetData sheetId="1806">
        <row r="2">
          <cell r="A2">
            <v>0</v>
          </cell>
        </row>
      </sheetData>
      <sheetData sheetId="1807">
        <row r="2">
          <cell r="A2">
            <v>0</v>
          </cell>
        </row>
      </sheetData>
      <sheetData sheetId="1808">
        <row r="2">
          <cell r="A2">
            <v>0</v>
          </cell>
        </row>
      </sheetData>
      <sheetData sheetId="1809">
        <row r="2">
          <cell r="A2">
            <v>0</v>
          </cell>
        </row>
      </sheetData>
      <sheetData sheetId="1810">
        <row r="2">
          <cell r="A2">
            <v>0</v>
          </cell>
        </row>
      </sheetData>
      <sheetData sheetId="1811">
        <row r="2">
          <cell r="A2">
            <v>0</v>
          </cell>
        </row>
      </sheetData>
      <sheetData sheetId="1812">
        <row r="2">
          <cell r="A2">
            <v>0</v>
          </cell>
        </row>
      </sheetData>
      <sheetData sheetId="1813">
        <row r="2">
          <cell r="A2">
            <v>0</v>
          </cell>
        </row>
      </sheetData>
      <sheetData sheetId="1814">
        <row r="2">
          <cell r="A2">
            <v>0</v>
          </cell>
        </row>
      </sheetData>
      <sheetData sheetId="1815">
        <row r="2">
          <cell r="A2">
            <v>0</v>
          </cell>
        </row>
      </sheetData>
      <sheetData sheetId="1816">
        <row r="2">
          <cell r="A2">
            <v>0</v>
          </cell>
        </row>
      </sheetData>
      <sheetData sheetId="1817">
        <row r="2">
          <cell r="A2">
            <v>0</v>
          </cell>
        </row>
      </sheetData>
      <sheetData sheetId="1818">
        <row r="2">
          <cell r="A2">
            <v>0</v>
          </cell>
        </row>
      </sheetData>
      <sheetData sheetId="1819">
        <row r="2">
          <cell r="A2">
            <v>0</v>
          </cell>
        </row>
      </sheetData>
      <sheetData sheetId="1820">
        <row r="2">
          <cell r="A2">
            <v>0</v>
          </cell>
        </row>
      </sheetData>
      <sheetData sheetId="1821">
        <row r="2">
          <cell r="A2">
            <v>0</v>
          </cell>
        </row>
      </sheetData>
      <sheetData sheetId="1822">
        <row r="2">
          <cell r="A2">
            <v>0</v>
          </cell>
        </row>
      </sheetData>
      <sheetData sheetId="1823">
        <row r="2">
          <cell r="A2">
            <v>0</v>
          </cell>
        </row>
      </sheetData>
      <sheetData sheetId="1824">
        <row r="2">
          <cell r="A2">
            <v>0</v>
          </cell>
        </row>
      </sheetData>
      <sheetData sheetId="1825">
        <row r="2">
          <cell r="A2">
            <v>0</v>
          </cell>
        </row>
      </sheetData>
      <sheetData sheetId="1826">
        <row r="2">
          <cell r="A2">
            <v>0</v>
          </cell>
        </row>
      </sheetData>
      <sheetData sheetId="1827">
        <row r="2">
          <cell r="A2">
            <v>0</v>
          </cell>
        </row>
      </sheetData>
      <sheetData sheetId="1828">
        <row r="2">
          <cell r="A2">
            <v>0</v>
          </cell>
        </row>
      </sheetData>
      <sheetData sheetId="1829">
        <row r="2">
          <cell r="A2">
            <v>0</v>
          </cell>
        </row>
      </sheetData>
      <sheetData sheetId="1830">
        <row r="2">
          <cell r="A2">
            <v>0</v>
          </cell>
        </row>
      </sheetData>
      <sheetData sheetId="1831">
        <row r="2">
          <cell r="A2">
            <v>0</v>
          </cell>
        </row>
      </sheetData>
      <sheetData sheetId="1832">
        <row r="2">
          <cell r="A2">
            <v>0</v>
          </cell>
        </row>
      </sheetData>
      <sheetData sheetId="1833">
        <row r="2">
          <cell r="A2">
            <v>0</v>
          </cell>
        </row>
      </sheetData>
      <sheetData sheetId="1834">
        <row r="2">
          <cell r="A2">
            <v>0</v>
          </cell>
        </row>
      </sheetData>
      <sheetData sheetId="1835">
        <row r="2">
          <cell r="A2">
            <v>0</v>
          </cell>
        </row>
      </sheetData>
      <sheetData sheetId="1836">
        <row r="2">
          <cell r="A2">
            <v>0</v>
          </cell>
        </row>
      </sheetData>
      <sheetData sheetId="1837">
        <row r="2">
          <cell r="A2">
            <v>0</v>
          </cell>
        </row>
      </sheetData>
      <sheetData sheetId="1838">
        <row r="2">
          <cell r="A2">
            <v>0</v>
          </cell>
        </row>
      </sheetData>
      <sheetData sheetId="1839">
        <row r="2">
          <cell r="A2">
            <v>0</v>
          </cell>
        </row>
      </sheetData>
      <sheetData sheetId="1840">
        <row r="2">
          <cell r="A2">
            <v>0</v>
          </cell>
        </row>
      </sheetData>
      <sheetData sheetId="1841">
        <row r="2">
          <cell r="A2">
            <v>0</v>
          </cell>
        </row>
      </sheetData>
      <sheetData sheetId="1842">
        <row r="2">
          <cell r="A2">
            <v>0</v>
          </cell>
        </row>
      </sheetData>
      <sheetData sheetId="1843">
        <row r="2">
          <cell r="A2">
            <v>0</v>
          </cell>
        </row>
      </sheetData>
      <sheetData sheetId="1844">
        <row r="2">
          <cell r="A2">
            <v>0</v>
          </cell>
        </row>
      </sheetData>
      <sheetData sheetId="1845">
        <row r="2">
          <cell r="A2">
            <v>0</v>
          </cell>
        </row>
      </sheetData>
      <sheetData sheetId="1846">
        <row r="2">
          <cell r="A2">
            <v>0</v>
          </cell>
        </row>
      </sheetData>
      <sheetData sheetId="1847">
        <row r="2">
          <cell r="A2">
            <v>0</v>
          </cell>
        </row>
      </sheetData>
      <sheetData sheetId="1848">
        <row r="2">
          <cell r="A2">
            <v>0</v>
          </cell>
        </row>
      </sheetData>
      <sheetData sheetId="1849">
        <row r="2">
          <cell r="A2">
            <v>0</v>
          </cell>
        </row>
      </sheetData>
      <sheetData sheetId="1850">
        <row r="2">
          <cell r="A2">
            <v>0</v>
          </cell>
        </row>
      </sheetData>
      <sheetData sheetId="1851">
        <row r="2">
          <cell r="A2">
            <v>0</v>
          </cell>
        </row>
      </sheetData>
      <sheetData sheetId="1852">
        <row r="2">
          <cell r="A2">
            <v>0</v>
          </cell>
        </row>
      </sheetData>
      <sheetData sheetId="1853">
        <row r="2">
          <cell r="A2">
            <v>0</v>
          </cell>
        </row>
      </sheetData>
      <sheetData sheetId="1854">
        <row r="2">
          <cell r="A2">
            <v>0</v>
          </cell>
        </row>
      </sheetData>
      <sheetData sheetId="1855">
        <row r="2">
          <cell r="A2">
            <v>0</v>
          </cell>
        </row>
      </sheetData>
      <sheetData sheetId="1856">
        <row r="2">
          <cell r="A2">
            <v>0</v>
          </cell>
        </row>
      </sheetData>
      <sheetData sheetId="1857">
        <row r="2">
          <cell r="A2">
            <v>0</v>
          </cell>
        </row>
      </sheetData>
      <sheetData sheetId="1858">
        <row r="2">
          <cell r="A2">
            <v>0</v>
          </cell>
        </row>
      </sheetData>
      <sheetData sheetId="1859">
        <row r="2">
          <cell r="A2">
            <v>0</v>
          </cell>
        </row>
      </sheetData>
      <sheetData sheetId="1860">
        <row r="2">
          <cell r="A2">
            <v>0</v>
          </cell>
        </row>
      </sheetData>
      <sheetData sheetId="1861">
        <row r="2">
          <cell r="A2">
            <v>0</v>
          </cell>
        </row>
      </sheetData>
      <sheetData sheetId="1862">
        <row r="2">
          <cell r="A2">
            <v>0</v>
          </cell>
        </row>
      </sheetData>
      <sheetData sheetId="1863">
        <row r="2">
          <cell r="A2">
            <v>0</v>
          </cell>
        </row>
      </sheetData>
      <sheetData sheetId="1864">
        <row r="2">
          <cell r="A2">
            <v>0</v>
          </cell>
        </row>
      </sheetData>
      <sheetData sheetId="1865">
        <row r="2">
          <cell r="A2">
            <v>0</v>
          </cell>
        </row>
      </sheetData>
      <sheetData sheetId="1866">
        <row r="2">
          <cell r="A2">
            <v>0</v>
          </cell>
        </row>
      </sheetData>
      <sheetData sheetId="1867">
        <row r="2">
          <cell r="A2">
            <v>0</v>
          </cell>
        </row>
      </sheetData>
      <sheetData sheetId="1868">
        <row r="2">
          <cell r="A2">
            <v>0</v>
          </cell>
        </row>
      </sheetData>
      <sheetData sheetId="1869">
        <row r="2">
          <cell r="A2">
            <v>0</v>
          </cell>
        </row>
      </sheetData>
      <sheetData sheetId="1870">
        <row r="2">
          <cell r="A2">
            <v>0</v>
          </cell>
        </row>
      </sheetData>
      <sheetData sheetId="1871">
        <row r="2">
          <cell r="A2">
            <v>0</v>
          </cell>
        </row>
      </sheetData>
      <sheetData sheetId="1872">
        <row r="2">
          <cell r="A2">
            <v>0</v>
          </cell>
        </row>
      </sheetData>
      <sheetData sheetId="1873">
        <row r="2">
          <cell r="A2">
            <v>0</v>
          </cell>
        </row>
      </sheetData>
      <sheetData sheetId="1874">
        <row r="2">
          <cell r="A2">
            <v>0</v>
          </cell>
        </row>
      </sheetData>
      <sheetData sheetId="1875">
        <row r="2">
          <cell r="A2">
            <v>0</v>
          </cell>
        </row>
      </sheetData>
      <sheetData sheetId="1876">
        <row r="2">
          <cell r="A2">
            <v>0</v>
          </cell>
        </row>
      </sheetData>
      <sheetData sheetId="1877">
        <row r="2">
          <cell r="A2">
            <v>0</v>
          </cell>
        </row>
      </sheetData>
      <sheetData sheetId="1878">
        <row r="2">
          <cell r="A2">
            <v>0</v>
          </cell>
        </row>
      </sheetData>
      <sheetData sheetId="1879">
        <row r="2">
          <cell r="A2">
            <v>0</v>
          </cell>
        </row>
      </sheetData>
      <sheetData sheetId="1880">
        <row r="2">
          <cell r="A2">
            <v>0</v>
          </cell>
        </row>
      </sheetData>
      <sheetData sheetId="1881">
        <row r="2">
          <cell r="A2">
            <v>0</v>
          </cell>
        </row>
      </sheetData>
      <sheetData sheetId="1882">
        <row r="2">
          <cell r="A2">
            <v>0</v>
          </cell>
        </row>
      </sheetData>
      <sheetData sheetId="1883">
        <row r="2">
          <cell r="A2">
            <v>0</v>
          </cell>
        </row>
      </sheetData>
      <sheetData sheetId="1884">
        <row r="2">
          <cell r="A2">
            <v>0</v>
          </cell>
        </row>
      </sheetData>
      <sheetData sheetId="1885">
        <row r="2">
          <cell r="A2">
            <v>0</v>
          </cell>
        </row>
      </sheetData>
      <sheetData sheetId="1886">
        <row r="2">
          <cell r="A2">
            <v>0</v>
          </cell>
        </row>
      </sheetData>
      <sheetData sheetId="1887">
        <row r="2">
          <cell r="A2">
            <v>0</v>
          </cell>
        </row>
      </sheetData>
      <sheetData sheetId="1888">
        <row r="2">
          <cell r="A2">
            <v>0</v>
          </cell>
        </row>
      </sheetData>
      <sheetData sheetId="1889">
        <row r="2">
          <cell r="A2">
            <v>0</v>
          </cell>
        </row>
      </sheetData>
      <sheetData sheetId="1890">
        <row r="2">
          <cell r="A2">
            <v>0</v>
          </cell>
        </row>
      </sheetData>
      <sheetData sheetId="1891">
        <row r="2">
          <cell r="A2">
            <v>0</v>
          </cell>
        </row>
      </sheetData>
      <sheetData sheetId="1892">
        <row r="2">
          <cell r="A2">
            <v>0</v>
          </cell>
        </row>
      </sheetData>
      <sheetData sheetId="1893">
        <row r="2">
          <cell r="A2">
            <v>0</v>
          </cell>
        </row>
      </sheetData>
      <sheetData sheetId="1894">
        <row r="2">
          <cell r="A2">
            <v>0</v>
          </cell>
        </row>
      </sheetData>
      <sheetData sheetId="1895">
        <row r="2">
          <cell r="A2">
            <v>0</v>
          </cell>
        </row>
      </sheetData>
      <sheetData sheetId="1896">
        <row r="2">
          <cell r="A2">
            <v>0</v>
          </cell>
        </row>
      </sheetData>
      <sheetData sheetId="1897">
        <row r="2">
          <cell r="A2">
            <v>0</v>
          </cell>
        </row>
      </sheetData>
      <sheetData sheetId="1898">
        <row r="2">
          <cell r="A2">
            <v>0</v>
          </cell>
        </row>
      </sheetData>
      <sheetData sheetId="1899">
        <row r="2">
          <cell r="A2">
            <v>0</v>
          </cell>
        </row>
      </sheetData>
      <sheetData sheetId="1900">
        <row r="2">
          <cell r="A2">
            <v>0</v>
          </cell>
        </row>
      </sheetData>
      <sheetData sheetId="1901">
        <row r="2">
          <cell r="A2">
            <v>0</v>
          </cell>
        </row>
      </sheetData>
      <sheetData sheetId="1902">
        <row r="2">
          <cell r="A2">
            <v>0</v>
          </cell>
        </row>
      </sheetData>
      <sheetData sheetId="1903">
        <row r="2">
          <cell r="A2">
            <v>0</v>
          </cell>
        </row>
      </sheetData>
      <sheetData sheetId="1904">
        <row r="2">
          <cell r="A2">
            <v>0</v>
          </cell>
        </row>
      </sheetData>
      <sheetData sheetId="1905">
        <row r="2">
          <cell r="A2">
            <v>0</v>
          </cell>
        </row>
      </sheetData>
      <sheetData sheetId="1906">
        <row r="2">
          <cell r="A2">
            <v>0</v>
          </cell>
        </row>
      </sheetData>
      <sheetData sheetId="1907">
        <row r="2">
          <cell r="A2">
            <v>0</v>
          </cell>
        </row>
      </sheetData>
      <sheetData sheetId="1908">
        <row r="2">
          <cell r="A2">
            <v>0</v>
          </cell>
        </row>
      </sheetData>
      <sheetData sheetId="1909">
        <row r="2">
          <cell r="A2">
            <v>0</v>
          </cell>
        </row>
      </sheetData>
      <sheetData sheetId="1910">
        <row r="2">
          <cell r="A2">
            <v>0</v>
          </cell>
        </row>
      </sheetData>
      <sheetData sheetId="1911">
        <row r="2">
          <cell r="A2">
            <v>0</v>
          </cell>
        </row>
      </sheetData>
      <sheetData sheetId="1912">
        <row r="2">
          <cell r="A2">
            <v>0</v>
          </cell>
        </row>
      </sheetData>
      <sheetData sheetId="1913">
        <row r="2">
          <cell r="A2">
            <v>0</v>
          </cell>
        </row>
      </sheetData>
      <sheetData sheetId="1914">
        <row r="2">
          <cell r="A2">
            <v>0</v>
          </cell>
        </row>
      </sheetData>
      <sheetData sheetId="1915">
        <row r="2">
          <cell r="A2">
            <v>0</v>
          </cell>
        </row>
      </sheetData>
      <sheetData sheetId="1916">
        <row r="2">
          <cell r="A2">
            <v>0</v>
          </cell>
        </row>
      </sheetData>
      <sheetData sheetId="1917">
        <row r="2">
          <cell r="A2">
            <v>0</v>
          </cell>
        </row>
      </sheetData>
      <sheetData sheetId="1918">
        <row r="2">
          <cell r="A2">
            <v>0</v>
          </cell>
        </row>
      </sheetData>
      <sheetData sheetId="1919">
        <row r="2">
          <cell r="A2">
            <v>0</v>
          </cell>
        </row>
      </sheetData>
      <sheetData sheetId="1920">
        <row r="2">
          <cell r="A2">
            <v>0</v>
          </cell>
        </row>
      </sheetData>
      <sheetData sheetId="1921">
        <row r="2">
          <cell r="A2">
            <v>0</v>
          </cell>
        </row>
      </sheetData>
      <sheetData sheetId="1922">
        <row r="2">
          <cell r="A2">
            <v>0</v>
          </cell>
        </row>
      </sheetData>
      <sheetData sheetId="1923">
        <row r="2">
          <cell r="A2">
            <v>0</v>
          </cell>
        </row>
      </sheetData>
      <sheetData sheetId="1924">
        <row r="2">
          <cell r="A2">
            <v>0</v>
          </cell>
        </row>
      </sheetData>
      <sheetData sheetId="1925">
        <row r="2">
          <cell r="A2">
            <v>0</v>
          </cell>
        </row>
      </sheetData>
      <sheetData sheetId="1926">
        <row r="2">
          <cell r="A2">
            <v>0</v>
          </cell>
        </row>
      </sheetData>
      <sheetData sheetId="1927">
        <row r="2">
          <cell r="A2">
            <v>0</v>
          </cell>
        </row>
      </sheetData>
      <sheetData sheetId="1928">
        <row r="2">
          <cell r="A2">
            <v>0</v>
          </cell>
        </row>
      </sheetData>
      <sheetData sheetId="1929">
        <row r="2">
          <cell r="A2">
            <v>0</v>
          </cell>
        </row>
      </sheetData>
      <sheetData sheetId="1930">
        <row r="2">
          <cell r="A2">
            <v>0</v>
          </cell>
        </row>
      </sheetData>
      <sheetData sheetId="1931">
        <row r="2">
          <cell r="A2">
            <v>0</v>
          </cell>
        </row>
      </sheetData>
      <sheetData sheetId="1932">
        <row r="2">
          <cell r="A2">
            <v>0</v>
          </cell>
        </row>
      </sheetData>
      <sheetData sheetId="1933">
        <row r="2">
          <cell r="A2">
            <v>0</v>
          </cell>
        </row>
      </sheetData>
      <sheetData sheetId="1934">
        <row r="2">
          <cell r="A2">
            <v>0</v>
          </cell>
        </row>
      </sheetData>
      <sheetData sheetId="1935">
        <row r="2">
          <cell r="A2">
            <v>0</v>
          </cell>
        </row>
      </sheetData>
      <sheetData sheetId="1936">
        <row r="2">
          <cell r="A2">
            <v>0</v>
          </cell>
        </row>
      </sheetData>
      <sheetData sheetId="1937">
        <row r="2">
          <cell r="A2">
            <v>0</v>
          </cell>
        </row>
      </sheetData>
      <sheetData sheetId="1938">
        <row r="2">
          <cell r="A2">
            <v>0</v>
          </cell>
        </row>
      </sheetData>
      <sheetData sheetId="1939">
        <row r="2">
          <cell r="A2">
            <v>0</v>
          </cell>
        </row>
      </sheetData>
      <sheetData sheetId="1940">
        <row r="2">
          <cell r="A2">
            <v>0</v>
          </cell>
        </row>
      </sheetData>
      <sheetData sheetId="1941">
        <row r="2">
          <cell r="A2">
            <v>0</v>
          </cell>
        </row>
      </sheetData>
      <sheetData sheetId="1942">
        <row r="2">
          <cell r="A2">
            <v>0</v>
          </cell>
        </row>
      </sheetData>
      <sheetData sheetId="1943">
        <row r="2">
          <cell r="A2">
            <v>0</v>
          </cell>
        </row>
      </sheetData>
      <sheetData sheetId="1944">
        <row r="2">
          <cell r="A2">
            <v>0</v>
          </cell>
        </row>
      </sheetData>
      <sheetData sheetId="1945">
        <row r="2">
          <cell r="A2">
            <v>0</v>
          </cell>
        </row>
      </sheetData>
      <sheetData sheetId="1946">
        <row r="2">
          <cell r="A2">
            <v>0</v>
          </cell>
        </row>
      </sheetData>
      <sheetData sheetId="1947">
        <row r="2">
          <cell r="A2">
            <v>0</v>
          </cell>
        </row>
      </sheetData>
      <sheetData sheetId="1948">
        <row r="2">
          <cell r="A2">
            <v>0</v>
          </cell>
        </row>
      </sheetData>
      <sheetData sheetId="1949">
        <row r="2">
          <cell r="A2">
            <v>0</v>
          </cell>
        </row>
      </sheetData>
      <sheetData sheetId="1950">
        <row r="2">
          <cell r="A2">
            <v>0</v>
          </cell>
        </row>
      </sheetData>
      <sheetData sheetId="1951">
        <row r="2">
          <cell r="A2">
            <v>0</v>
          </cell>
        </row>
      </sheetData>
      <sheetData sheetId="1952">
        <row r="2">
          <cell r="A2">
            <v>0</v>
          </cell>
        </row>
      </sheetData>
      <sheetData sheetId="1953">
        <row r="2">
          <cell r="A2">
            <v>0</v>
          </cell>
        </row>
      </sheetData>
      <sheetData sheetId="1954">
        <row r="2">
          <cell r="A2">
            <v>0</v>
          </cell>
        </row>
      </sheetData>
      <sheetData sheetId="1955">
        <row r="2">
          <cell r="A2">
            <v>0</v>
          </cell>
        </row>
      </sheetData>
      <sheetData sheetId="1956">
        <row r="2">
          <cell r="A2">
            <v>0</v>
          </cell>
        </row>
      </sheetData>
      <sheetData sheetId="1957">
        <row r="2">
          <cell r="A2">
            <v>0</v>
          </cell>
        </row>
      </sheetData>
      <sheetData sheetId="1958">
        <row r="2">
          <cell r="A2">
            <v>0</v>
          </cell>
        </row>
      </sheetData>
      <sheetData sheetId="1959">
        <row r="2">
          <cell r="A2">
            <v>0</v>
          </cell>
        </row>
      </sheetData>
      <sheetData sheetId="1960">
        <row r="2">
          <cell r="A2">
            <v>0</v>
          </cell>
        </row>
      </sheetData>
      <sheetData sheetId="1961">
        <row r="2">
          <cell r="A2">
            <v>0</v>
          </cell>
        </row>
      </sheetData>
      <sheetData sheetId="1962">
        <row r="2">
          <cell r="A2">
            <v>0</v>
          </cell>
        </row>
      </sheetData>
      <sheetData sheetId="1963">
        <row r="2">
          <cell r="A2">
            <v>0</v>
          </cell>
        </row>
      </sheetData>
      <sheetData sheetId="1964">
        <row r="2">
          <cell r="A2">
            <v>0</v>
          </cell>
        </row>
      </sheetData>
      <sheetData sheetId="1965">
        <row r="2">
          <cell r="A2">
            <v>0</v>
          </cell>
        </row>
      </sheetData>
      <sheetData sheetId="1966">
        <row r="2">
          <cell r="A2">
            <v>0</v>
          </cell>
        </row>
      </sheetData>
      <sheetData sheetId="1967">
        <row r="2">
          <cell r="A2">
            <v>0</v>
          </cell>
        </row>
      </sheetData>
      <sheetData sheetId="1968">
        <row r="2">
          <cell r="A2">
            <v>0</v>
          </cell>
        </row>
      </sheetData>
      <sheetData sheetId="1969">
        <row r="2">
          <cell r="A2">
            <v>0</v>
          </cell>
        </row>
      </sheetData>
      <sheetData sheetId="1970">
        <row r="2">
          <cell r="A2">
            <v>0</v>
          </cell>
        </row>
      </sheetData>
      <sheetData sheetId="1971">
        <row r="2">
          <cell r="A2">
            <v>0</v>
          </cell>
        </row>
      </sheetData>
      <sheetData sheetId="1972">
        <row r="2">
          <cell r="A2">
            <v>0</v>
          </cell>
        </row>
      </sheetData>
      <sheetData sheetId="1973">
        <row r="2">
          <cell r="A2">
            <v>0</v>
          </cell>
        </row>
      </sheetData>
      <sheetData sheetId="1974">
        <row r="2">
          <cell r="A2">
            <v>0</v>
          </cell>
        </row>
      </sheetData>
      <sheetData sheetId="1975">
        <row r="2">
          <cell r="A2">
            <v>0</v>
          </cell>
        </row>
      </sheetData>
      <sheetData sheetId="1976">
        <row r="2">
          <cell r="A2">
            <v>0</v>
          </cell>
        </row>
      </sheetData>
      <sheetData sheetId="1977">
        <row r="2">
          <cell r="A2">
            <v>0</v>
          </cell>
        </row>
      </sheetData>
      <sheetData sheetId="1978">
        <row r="2">
          <cell r="A2">
            <v>0</v>
          </cell>
        </row>
      </sheetData>
      <sheetData sheetId="1979">
        <row r="2">
          <cell r="A2">
            <v>0</v>
          </cell>
        </row>
      </sheetData>
      <sheetData sheetId="1980">
        <row r="2">
          <cell r="A2">
            <v>0</v>
          </cell>
        </row>
      </sheetData>
      <sheetData sheetId="1981">
        <row r="2">
          <cell r="A2">
            <v>0</v>
          </cell>
        </row>
      </sheetData>
      <sheetData sheetId="1982">
        <row r="2">
          <cell r="A2">
            <v>0</v>
          </cell>
        </row>
      </sheetData>
      <sheetData sheetId="1983">
        <row r="2">
          <cell r="A2">
            <v>0</v>
          </cell>
        </row>
      </sheetData>
      <sheetData sheetId="1984">
        <row r="2">
          <cell r="A2">
            <v>0</v>
          </cell>
        </row>
      </sheetData>
      <sheetData sheetId="1985">
        <row r="2">
          <cell r="A2">
            <v>0</v>
          </cell>
        </row>
      </sheetData>
      <sheetData sheetId="1986">
        <row r="2">
          <cell r="A2">
            <v>0</v>
          </cell>
        </row>
      </sheetData>
      <sheetData sheetId="1987">
        <row r="2">
          <cell r="A2">
            <v>0</v>
          </cell>
        </row>
      </sheetData>
      <sheetData sheetId="1988">
        <row r="2">
          <cell r="A2">
            <v>0</v>
          </cell>
        </row>
      </sheetData>
      <sheetData sheetId="1989">
        <row r="2">
          <cell r="A2">
            <v>0</v>
          </cell>
        </row>
      </sheetData>
      <sheetData sheetId="1990">
        <row r="2">
          <cell r="A2">
            <v>0</v>
          </cell>
        </row>
      </sheetData>
      <sheetData sheetId="1991">
        <row r="2">
          <cell r="A2">
            <v>0</v>
          </cell>
        </row>
      </sheetData>
      <sheetData sheetId="1992">
        <row r="2">
          <cell r="A2">
            <v>0</v>
          </cell>
        </row>
      </sheetData>
      <sheetData sheetId="1993">
        <row r="2">
          <cell r="A2">
            <v>0</v>
          </cell>
        </row>
      </sheetData>
      <sheetData sheetId="1994">
        <row r="2">
          <cell r="A2">
            <v>0</v>
          </cell>
        </row>
      </sheetData>
      <sheetData sheetId="1995">
        <row r="2">
          <cell r="A2">
            <v>0</v>
          </cell>
        </row>
      </sheetData>
      <sheetData sheetId="1996">
        <row r="2">
          <cell r="A2">
            <v>0</v>
          </cell>
        </row>
      </sheetData>
      <sheetData sheetId="1997">
        <row r="2">
          <cell r="A2">
            <v>0</v>
          </cell>
        </row>
      </sheetData>
      <sheetData sheetId="1998">
        <row r="2">
          <cell r="A2">
            <v>0</v>
          </cell>
        </row>
      </sheetData>
      <sheetData sheetId="1999">
        <row r="2">
          <cell r="A2">
            <v>0</v>
          </cell>
        </row>
      </sheetData>
      <sheetData sheetId="2000">
        <row r="2">
          <cell r="A2">
            <v>0</v>
          </cell>
        </row>
      </sheetData>
      <sheetData sheetId="2001">
        <row r="2">
          <cell r="A2">
            <v>0</v>
          </cell>
        </row>
      </sheetData>
      <sheetData sheetId="2002">
        <row r="2">
          <cell r="A2">
            <v>0</v>
          </cell>
        </row>
      </sheetData>
      <sheetData sheetId="2003">
        <row r="2">
          <cell r="A2">
            <v>0</v>
          </cell>
        </row>
      </sheetData>
      <sheetData sheetId="2004">
        <row r="2">
          <cell r="A2">
            <v>0</v>
          </cell>
        </row>
      </sheetData>
      <sheetData sheetId="2005">
        <row r="2">
          <cell r="A2">
            <v>0</v>
          </cell>
        </row>
      </sheetData>
      <sheetData sheetId="2006">
        <row r="2">
          <cell r="A2">
            <v>0</v>
          </cell>
        </row>
      </sheetData>
      <sheetData sheetId="2007">
        <row r="2">
          <cell r="A2">
            <v>0</v>
          </cell>
        </row>
      </sheetData>
      <sheetData sheetId="2008">
        <row r="2">
          <cell r="A2">
            <v>0</v>
          </cell>
        </row>
      </sheetData>
      <sheetData sheetId="2009">
        <row r="2">
          <cell r="A2">
            <v>0</v>
          </cell>
        </row>
      </sheetData>
      <sheetData sheetId="2010">
        <row r="2">
          <cell r="A2">
            <v>0</v>
          </cell>
        </row>
      </sheetData>
      <sheetData sheetId="2011">
        <row r="2">
          <cell r="A2">
            <v>0</v>
          </cell>
        </row>
      </sheetData>
      <sheetData sheetId="2012">
        <row r="2">
          <cell r="A2">
            <v>0</v>
          </cell>
        </row>
      </sheetData>
      <sheetData sheetId="2013">
        <row r="2">
          <cell r="A2">
            <v>0</v>
          </cell>
        </row>
      </sheetData>
      <sheetData sheetId="2014">
        <row r="2">
          <cell r="A2">
            <v>0</v>
          </cell>
        </row>
      </sheetData>
      <sheetData sheetId="2015">
        <row r="2">
          <cell r="A2">
            <v>0</v>
          </cell>
        </row>
      </sheetData>
      <sheetData sheetId="2016">
        <row r="2">
          <cell r="A2">
            <v>0</v>
          </cell>
        </row>
      </sheetData>
      <sheetData sheetId="2017">
        <row r="2">
          <cell r="A2">
            <v>0</v>
          </cell>
        </row>
      </sheetData>
      <sheetData sheetId="2018">
        <row r="2">
          <cell r="A2">
            <v>0</v>
          </cell>
        </row>
      </sheetData>
      <sheetData sheetId="2019">
        <row r="2">
          <cell r="A2">
            <v>0</v>
          </cell>
        </row>
      </sheetData>
      <sheetData sheetId="2020">
        <row r="2">
          <cell r="A2">
            <v>0</v>
          </cell>
        </row>
      </sheetData>
      <sheetData sheetId="2021">
        <row r="2">
          <cell r="A2">
            <v>0</v>
          </cell>
        </row>
      </sheetData>
      <sheetData sheetId="2022">
        <row r="2">
          <cell r="A2">
            <v>0</v>
          </cell>
        </row>
      </sheetData>
      <sheetData sheetId="2023">
        <row r="2">
          <cell r="A2">
            <v>0</v>
          </cell>
        </row>
      </sheetData>
      <sheetData sheetId="2024">
        <row r="2">
          <cell r="A2">
            <v>0</v>
          </cell>
        </row>
      </sheetData>
      <sheetData sheetId="2025">
        <row r="2">
          <cell r="A2">
            <v>0</v>
          </cell>
        </row>
      </sheetData>
      <sheetData sheetId="2026">
        <row r="2">
          <cell r="A2">
            <v>0</v>
          </cell>
        </row>
      </sheetData>
      <sheetData sheetId="2027">
        <row r="2">
          <cell r="A2">
            <v>0</v>
          </cell>
        </row>
      </sheetData>
      <sheetData sheetId="2028">
        <row r="2">
          <cell r="A2">
            <v>0</v>
          </cell>
        </row>
      </sheetData>
      <sheetData sheetId="2029">
        <row r="2">
          <cell r="A2">
            <v>0</v>
          </cell>
        </row>
      </sheetData>
      <sheetData sheetId="2030">
        <row r="2">
          <cell r="A2">
            <v>0</v>
          </cell>
        </row>
      </sheetData>
      <sheetData sheetId="2031">
        <row r="2">
          <cell r="A2">
            <v>0</v>
          </cell>
        </row>
      </sheetData>
      <sheetData sheetId="2032">
        <row r="2">
          <cell r="A2">
            <v>0</v>
          </cell>
        </row>
      </sheetData>
      <sheetData sheetId="2033">
        <row r="2">
          <cell r="A2">
            <v>0</v>
          </cell>
        </row>
      </sheetData>
      <sheetData sheetId="2034">
        <row r="2">
          <cell r="A2">
            <v>0</v>
          </cell>
        </row>
      </sheetData>
      <sheetData sheetId="2035">
        <row r="2">
          <cell r="A2">
            <v>0</v>
          </cell>
        </row>
      </sheetData>
      <sheetData sheetId="2036">
        <row r="2">
          <cell r="A2">
            <v>0</v>
          </cell>
        </row>
      </sheetData>
      <sheetData sheetId="2037">
        <row r="2">
          <cell r="A2">
            <v>0</v>
          </cell>
        </row>
      </sheetData>
      <sheetData sheetId="2038">
        <row r="2">
          <cell r="A2">
            <v>0</v>
          </cell>
        </row>
      </sheetData>
      <sheetData sheetId="2039">
        <row r="2">
          <cell r="A2">
            <v>0</v>
          </cell>
        </row>
      </sheetData>
      <sheetData sheetId="2040">
        <row r="2">
          <cell r="A2">
            <v>0</v>
          </cell>
        </row>
      </sheetData>
      <sheetData sheetId="2041">
        <row r="2">
          <cell r="A2">
            <v>0</v>
          </cell>
        </row>
      </sheetData>
      <sheetData sheetId="2042">
        <row r="2">
          <cell r="A2">
            <v>0</v>
          </cell>
        </row>
      </sheetData>
      <sheetData sheetId="2043">
        <row r="2">
          <cell r="A2">
            <v>0</v>
          </cell>
        </row>
      </sheetData>
      <sheetData sheetId="2044">
        <row r="2">
          <cell r="A2">
            <v>0</v>
          </cell>
        </row>
      </sheetData>
      <sheetData sheetId="2045">
        <row r="2">
          <cell r="A2">
            <v>0</v>
          </cell>
        </row>
      </sheetData>
      <sheetData sheetId="2046">
        <row r="2">
          <cell r="A2">
            <v>0</v>
          </cell>
        </row>
      </sheetData>
      <sheetData sheetId="2047">
        <row r="2">
          <cell r="A2">
            <v>0</v>
          </cell>
        </row>
      </sheetData>
      <sheetData sheetId="2048">
        <row r="2">
          <cell r="A2">
            <v>0</v>
          </cell>
        </row>
      </sheetData>
      <sheetData sheetId="2049">
        <row r="2">
          <cell r="A2">
            <v>0</v>
          </cell>
        </row>
      </sheetData>
      <sheetData sheetId="2050">
        <row r="2">
          <cell r="A2">
            <v>0</v>
          </cell>
        </row>
      </sheetData>
      <sheetData sheetId="2051">
        <row r="2">
          <cell r="A2">
            <v>0</v>
          </cell>
        </row>
      </sheetData>
      <sheetData sheetId="2052">
        <row r="2">
          <cell r="A2">
            <v>0</v>
          </cell>
        </row>
      </sheetData>
      <sheetData sheetId="2053">
        <row r="2">
          <cell r="A2">
            <v>0</v>
          </cell>
        </row>
      </sheetData>
      <sheetData sheetId="2054">
        <row r="2">
          <cell r="A2">
            <v>0</v>
          </cell>
        </row>
      </sheetData>
      <sheetData sheetId="2055">
        <row r="2">
          <cell r="A2">
            <v>0</v>
          </cell>
        </row>
      </sheetData>
      <sheetData sheetId="2056">
        <row r="2">
          <cell r="A2">
            <v>0</v>
          </cell>
        </row>
      </sheetData>
      <sheetData sheetId="2057">
        <row r="2">
          <cell r="A2">
            <v>0</v>
          </cell>
        </row>
      </sheetData>
      <sheetData sheetId="2058">
        <row r="2">
          <cell r="A2">
            <v>0</v>
          </cell>
        </row>
      </sheetData>
      <sheetData sheetId="2059">
        <row r="2">
          <cell r="A2">
            <v>0</v>
          </cell>
        </row>
      </sheetData>
      <sheetData sheetId="2060">
        <row r="2">
          <cell r="A2">
            <v>0</v>
          </cell>
        </row>
      </sheetData>
      <sheetData sheetId="2061">
        <row r="2">
          <cell r="A2">
            <v>0</v>
          </cell>
        </row>
      </sheetData>
      <sheetData sheetId="2062">
        <row r="2">
          <cell r="A2">
            <v>0</v>
          </cell>
        </row>
      </sheetData>
      <sheetData sheetId="2063">
        <row r="2">
          <cell r="A2">
            <v>0</v>
          </cell>
        </row>
      </sheetData>
      <sheetData sheetId="2064">
        <row r="2">
          <cell r="A2">
            <v>0</v>
          </cell>
        </row>
      </sheetData>
      <sheetData sheetId="2065">
        <row r="2">
          <cell r="A2">
            <v>0</v>
          </cell>
        </row>
      </sheetData>
      <sheetData sheetId="2066">
        <row r="2">
          <cell r="A2">
            <v>0</v>
          </cell>
        </row>
      </sheetData>
      <sheetData sheetId="2067">
        <row r="2">
          <cell r="A2">
            <v>0</v>
          </cell>
        </row>
      </sheetData>
      <sheetData sheetId="2068">
        <row r="2">
          <cell r="A2">
            <v>0</v>
          </cell>
        </row>
      </sheetData>
      <sheetData sheetId="2069">
        <row r="2">
          <cell r="A2">
            <v>0</v>
          </cell>
        </row>
      </sheetData>
      <sheetData sheetId="2070">
        <row r="2">
          <cell r="A2">
            <v>0</v>
          </cell>
        </row>
      </sheetData>
      <sheetData sheetId="2071">
        <row r="2">
          <cell r="A2">
            <v>0</v>
          </cell>
        </row>
      </sheetData>
      <sheetData sheetId="2072">
        <row r="2">
          <cell r="A2">
            <v>0</v>
          </cell>
        </row>
      </sheetData>
      <sheetData sheetId="2073">
        <row r="2">
          <cell r="A2">
            <v>0</v>
          </cell>
        </row>
      </sheetData>
      <sheetData sheetId="2074">
        <row r="2">
          <cell r="A2">
            <v>0</v>
          </cell>
        </row>
      </sheetData>
      <sheetData sheetId="2075">
        <row r="2">
          <cell r="A2">
            <v>0</v>
          </cell>
        </row>
      </sheetData>
      <sheetData sheetId="2076">
        <row r="2">
          <cell r="A2">
            <v>0</v>
          </cell>
        </row>
      </sheetData>
      <sheetData sheetId="2077">
        <row r="2">
          <cell r="A2">
            <v>0</v>
          </cell>
        </row>
      </sheetData>
      <sheetData sheetId="2078">
        <row r="2">
          <cell r="A2">
            <v>0</v>
          </cell>
        </row>
      </sheetData>
      <sheetData sheetId="2079">
        <row r="2">
          <cell r="A2">
            <v>0</v>
          </cell>
        </row>
      </sheetData>
      <sheetData sheetId="2080">
        <row r="2">
          <cell r="A2">
            <v>0</v>
          </cell>
        </row>
      </sheetData>
      <sheetData sheetId="2081">
        <row r="2">
          <cell r="A2">
            <v>0</v>
          </cell>
        </row>
      </sheetData>
      <sheetData sheetId="2082">
        <row r="2">
          <cell r="A2">
            <v>0</v>
          </cell>
        </row>
      </sheetData>
      <sheetData sheetId="2083">
        <row r="2">
          <cell r="A2">
            <v>0</v>
          </cell>
        </row>
      </sheetData>
      <sheetData sheetId="2084">
        <row r="2">
          <cell r="A2">
            <v>0</v>
          </cell>
        </row>
      </sheetData>
      <sheetData sheetId="2085">
        <row r="2">
          <cell r="A2">
            <v>0</v>
          </cell>
        </row>
      </sheetData>
      <sheetData sheetId="2086">
        <row r="2">
          <cell r="A2">
            <v>0</v>
          </cell>
        </row>
      </sheetData>
      <sheetData sheetId="2087">
        <row r="2">
          <cell r="A2">
            <v>0</v>
          </cell>
        </row>
      </sheetData>
      <sheetData sheetId="2088">
        <row r="2">
          <cell r="A2">
            <v>0</v>
          </cell>
        </row>
      </sheetData>
      <sheetData sheetId="2089">
        <row r="2">
          <cell r="A2">
            <v>0</v>
          </cell>
        </row>
      </sheetData>
      <sheetData sheetId="2090">
        <row r="2">
          <cell r="A2">
            <v>0</v>
          </cell>
        </row>
      </sheetData>
      <sheetData sheetId="2091">
        <row r="2">
          <cell r="A2">
            <v>0</v>
          </cell>
        </row>
      </sheetData>
      <sheetData sheetId="2092">
        <row r="2">
          <cell r="A2">
            <v>0</v>
          </cell>
        </row>
      </sheetData>
      <sheetData sheetId="2093">
        <row r="2">
          <cell r="A2">
            <v>0</v>
          </cell>
        </row>
      </sheetData>
      <sheetData sheetId="2094">
        <row r="2">
          <cell r="A2">
            <v>0</v>
          </cell>
        </row>
      </sheetData>
      <sheetData sheetId="2095">
        <row r="2">
          <cell r="A2">
            <v>0</v>
          </cell>
        </row>
      </sheetData>
      <sheetData sheetId="2096">
        <row r="2">
          <cell r="A2">
            <v>0</v>
          </cell>
        </row>
      </sheetData>
      <sheetData sheetId="2097">
        <row r="2">
          <cell r="A2">
            <v>0</v>
          </cell>
        </row>
      </sheetData>
      <sheetData sheetId="2098">
        <row r="2">
          <cell r="A2">
            <v>0</v>
          </cell>
        </row>
      </sheetData>
      <sheetData sheetId="2099">
        <row r="2">
          <cell r="A2">
            <v>0</v>
          </cell>
        </row>
      </sheetData>
      <sheetData sheetId="2100">
        <row r="2">
          <cell r="A2">
            <v>0</v>
          </cell>
        </row>
      </sheetData>
      <sheetData sheetId="2101">
        <row r="2">
          <cell r="A2">
            <v>0</v>
          </cell>
        </row>
      </sheetData>
      <sheetData sheetId="2102">
        <row r="2">
          <cell r="A2">
            <v>0</v>
          </cell>
        </row>
      </sheetData>
      <sheetData sheetId="2103">
        <row r="2">
          <cell r="A2">
            <v>0</v>
          </cell>
        </row>
      </sheetData>
      <sheetData sheetId="2104">
        <row r="2">
          <cell r="A2">
            <v>0</v>
          </cell>
        </row>
      </sheetData>
      <sheetData sheetId="2105">
        <row r="2">
          <cell r="A2">
            <v>0</v>
          </cell>
        </row>
      </sheetData>
      <sheetData sheetId="2106">
        <row r="2">
          <cell r="A2">
            <v>0</v>
          </cell>
        </row>
      </sheetData>
      <sheetData sheetId="2107">
        <row r="2">
          <cell r="A2">
            <v>0</v>
          </cell>
        </row>
      </sheetData>
      <sheetData sheetId="2108">
        <row r="2">
          <cell r="A2">
            <v>0</v>
          </cell>
        </row>
      </sheetData>
      <sheetData sheetId="2109">
        <row r="2">
          <cell r="A2">
            <v>0</v>
          </cell>
        </row>
      </sheetData>
      <sheetData sheetId="2110">
        <row r="2">
          <cell r="A2">
            <v>0</v>
          </cell>
        </row>
      </sheetData>
      <sheetData sheetId="2111">
        <row r="2">
          <cell r="A2">
            <v>0</v>
          </cell>
        </row>
      </sheetData>
      <sheetData sheetId="2112">
        <row r="2">
          <cell r="A2">
            <v>0</v>
          </cell>
        </row>
      </sheetData>
      <sheetData sheetId="2113">
        <row r="2">
          <cell r="A2">
            <v>0</v>
          </cell>
        </row>
      </sheetData>
      <sheetData sheetId="2114">
        <row r="2">
          <cell r="A2">
            <v>0</v>
          </cell>
        </row>
      </sheetData>
      <sheetData sheetId="2115">
        <row r="2">
          <cell r="A2">
            <v>0</v>
          </cell>
        </row>
      </sheetData>
      <sheetData sheetId="2116">
        <row r="2">
          <cell r="A2">
            <v>0</v>
          </cell>
        </row>
      </sheetData>
      <sheetData sheetId="2117">
        <row r="2">
          <cell r="A2">
            <v>0</v>
          </cell>
        </row>
      </sheetData>
      <sheetData sheetId="2118">
        <row r="2">
          <cell r="A2">
            <v>0</v>
          </cell>
        </row>
      </sheetData>
      <sheetData sheetId="2119">
        <row r="2">
          <cell r="A2">
            <v>0</v>
          </cell>
        </row>
      </sheetData>
      <sheetData sheetId="2120">
        <row r="2">
          <cell r="A2">
            <v>0</v>
          </cell>
        </row>
      </sheetData>
      <sheetData sheetId="2121">
        <row r="2">
          <cell r="A2">
            <v>0</v>
          </cell>
        </row>
      </sheetData>
      <sheetData sheetId="2122">
        <row r="2">
          <cell r="A2">
            <v>0</v>
          </cell>
        </row>
      </sheetData>
      <sheetData sheetId="2123">
        <row r="2">
          <cell r="A2">
            <v>0</v>
          </cell>
        </row>
      </sheetData>
      <sheetData sheetId="2124">
        <row r="2">
          <cell r="A2">
            <v>0</v>
          </cell>
        </row>
      </sheetData>
      <sheetData sheetId="2125">
        <row r="2">
          <cell r="A2">
            <v>0</v>
          </cell>
        </row>
      </sheetData>
      <sheetData sheetId="2126">
        <row r="2">
          <cell r="A2">
            <v>0</v>
          </cell>
        </row>
      </sheetData>
      <sheetData sheetId="2127">
        <row r="2">
          <cell r="A2">
            <v>0</v>
          </cell>
        </row>
      </sheetData>
      <sheetData sheetId="2128">
        <row r="2">
          <cell r="A2">
            <v>0</v>
          </cell>
        </row>
      </sheetData>
      <sheetData sheetId="2129">
        <row r="2">
          <cell r="A2">
            <v>0</v>
          </cell>
        </row>
      </sheetData>
      <sheetData sheetId="2130">
        <row r="2">
          <cell r="A2">
            <v>0</v>
          </cell>
        </row>
      </sheetData>
      <sheetData sheetId="2131">
        <row r="2">
          <cell r="A2">
            <v>0</v>
          </cell>
        </row>
      </sheetData>
      <sheetData sheetId="2132">
        <row r="2">
          <cell r="A2">
            <v>0</v>
          </cell>
        </row>
      </sheetData>
      <sheetData sheetId="2133">
        <row r="2">
          <cell r="A2">
            <v>0</v>
          </cell>
        </row>
      </sheetData>
      <sheetData sheetId="2134">
        <row r="2">
          <cell r="A2">
            <v>0</v>
          </cell>
        </row>
      </sheetData>
      <sheetData sheetId="2135">
        <row r="2">
          <cell r="A2">
            <v>0</v>
          </cell>
        </row>
      </sheetData>
      <sheetData sheetId="2136">
        <row r="2">
          <cell r="A2">
            <v>0</v>
          </cell>
        </row>
      </sheetData>
      <sheetData sheetId="2137">
        <row r="2">
          <cell r="A2">
            <v>0</v>
          </cell>
        </row>
      </sheetData>
      <sheetData sheetId="2138">
        <row r="2">
          <cell r="A2">
            <v>0</v>
          </cell>
        </row>
      </sheetData>
      <sheetData sheetId="2139">
        <row r="2">
          <cell r="A2">
            <v>0</v>
          </cell>
        </row>
      </sheetData>
      <sheetData sheetId="2140">
        <row r="2">
          <cell r="A2">
            <v>0</v>
          </cell>
        </row>
      </sheetData>
      <sheetData sheetId="2141">
        <row r="2">
          <cell r="A2">
            <v>0</v>
          </cell>
        </row>
      </sheetData>
      <sheetData sheetId="2142">
        <row r="2">
          <cell r="A2">
            <v>0</v>
          </cell>
        </row>
      </sheetData>
      <sheetData sheetId="2143">
        <row r="2">
          <cell r="A2">
            <v>0</v>
          </cell>
        </row>
      </sheetData>
      <sheetData sheetId="2144">
        <row r="2">
          <cell r="A2">
            <v>0</v>
          </cell>
        </row>
      </sheetData>
      <sheetData sheetId="2145">
        <row r="2">
          <cell r="A2">
            <v>0</v>
          </cell>
        </row>
      </sheetData>
      <sheetData sheetId="2146">
        <row r="2">
          <cell r="A2">
            <v>0</v>
          </cell>
        </row>
      </sheetData>
      <sheetData sheetId="2147">
        <row r="2">
          <cell r="A2">
            <v>0</v>
          </cell>
        </row>
      </sheetData>
      <sheetData sheetId="2148">
        <row r="2">
          <cell r="A2">
            <v>0</v>
          </cell>
        </row>
      </sheetData>
      <sheetData sheetId="2149">
        <row r="2">
          <cell r="A2">
            <v>0</v>
          </cell>
        </row>
      </sheetData>
      <sheetData sheetId="2150">
        <row r="2">
          <cell r="A2">
            <v>0</v>
          </cell>
        </row>
      </sheetData>
      <sheetData sheetId="2151">
        <row r="2">
          <cell r="A2">
            <v>0</v>
          </cell>
        </row>
      </sheetData>
      <sheetData sheetId="2152">
        <row r="2">
          <cell r="A2">
            <v>0</v>
          </cell>
        </row>
      </sheetData>
      <sheetData sheetId="2153">
        <row r="2">
          <cell r="A2">
            <v>0</v>
          </cell>
        </row>
      </sheetData>
      <sheetData sheetId="2154">
        <row r="2">
          <cell r="A2">
            <v>0</v>
          </cell>
        </row>
      </sheetData>
      <sheetData sheetId="2155">
        <row r="2">
          <cell r="A2">
            <v>0</v>
          </cell>
        </row>
      </sheetData>
      <sheetData sheetId="2156">
        <row r="2">
          <cell r="A2">
            <v>0</v>
          </cell>
        </row>
      </sheetData>
      <sheetData sheetId="2157">
        <row r="2">
          <cell r="A2">
            <v>0</v>
          </cell>
        </row>
      </sheetData>
      <sheetData sheetId="2158">
        <row r="2">
          <cell r="A2">
            <v>0</v>
          </cell>
        </row>
      </sheetData>
      <sheetData sheetId="2159">
        <row r="2">
          <cell r="A2">
            <v>0</v>
          </cell>
        </row>
      </sheetData>
      <sheetData sheetId="2160">
        <row r="2">
          <cell r="A2">
            <v>0</v>
          </cell>
        </row>
      </sheetData>
      <sheetData sheetId="2161">
        <row r="2">
          <cell r="A2">
            <v>0</v>
          </cell>
        </row>
      </sheetData>
      <sheetData sheetId="2162">
        <row r="2">
          <cell r="A2">
            <v>0</v>
          </cell>
        </row>
      </sheetData>
      <sheetData sheetId="2163">
        <row r="2">
          <cell r="A2">
            <v>0</v>
          </cell>
        </row>
      </sheetData>
      <sheetData sheetId="2164">
        <row r="2">
          <cell r="A2">
            <v>0</v>
          </cell>
        </row>
      </sheetData>
      <sheetData sheetId="2165">
        <row r="2">
          <cell r="A2">
            <v>0</v>
          </cell>
        </row>
      </sheetData>
      <sheetData sheetId="2166">
        <row r="2">
          <cell r="A2">
            <v>0</v>
          </cell>
        </row>
      </sheetData>
      <sheetData sheetId="2167">
        <row r="2">
          <cell r="A2">
            <v>0</v>
          </cell>
        </row>
      </sheetData>
      <sheetData sheetId="2168">
        <row r="2">
          <cell r="A2">
            <v>0</v>
          </cell>
        </row>
      </sheetData>
      <sheetData sheetId="2169">
        <row r="2">
          <cell r="A2">
            <v>0</v>
          </cell>
        </row>
      </sheetData>
      <sheetData sheetId="2170">
        <row r="2">
          <cell r="A2">
            <v>0</v>
          </cell>
        </row>
      </sheetData>
      <sheetData sheetId="2171">
        <row r="2">
          <cell r="A2">
            <v>0</v>
          </cell>
        </row>
      </sheetData>
      <sheetData sheetId="2172">
        <row r="2">
          <cell r="A2">
            <v>0</v>
          </cell>
        </row>
      </sheetData>
      <sheetData sheetId="2173">
        <row r="2">
          <cell r="A2">
            <v>0</v>
          </cell>
        </row>
      </sheetData>
      <sheetData sheetId="2174">
        <row r="2">
          <cell r="A2">
            <v>0</v>
          </cell>
        </row>
      </sheetData>
      <sheetData sheetId="2175">
        <row r="2">
          <cell r="A2">
            <v>0</v>
          </cell>
        </row>
      </sheetData>
      <sheetData sheetId="2176">
        <row r="2">
          <cell r="A2">
            <v>0</v>
          </cell>
        </row>
      </sheetData>
      <sheetData sheetId="2177">
        <row r="2">
          <cell r="A2">
            <v>0</v>
          </cell>
        </row>
      </sheetData>
      <sheetData sheetId="2178">
        <row r="2">
          <cell r="A2">
            <v>0</v>
          </cell>
        </row>
      </sheetData>
      <sheetData sheetId="2179">
        <row r="2">
          <cell r="A2">
            <v>0</v>
          </cell>
        </row>
      </sheetData>
      <sheetData sheetId="2180">
        <row r="2">
          <cell r="A2">
            <v>0</v>
          </cell>
        </row>
      </sheetData>
      <sheetData sheetId="2181">
        <row r="2">
          <cell r="A2">
            <v>0</v>
          </cell>
        </row>
      </sheetData>
      <sheetData sheetId="2182">
        <row r="2">
          <cell r="A2">
            <v>0</v>
          </cell>
        </row>
      </sheetData>
      <sheetData sheetId="2183">
        <row r="2">
          <cell r="A2">
            <v>0</v>
          </cell>
        </row>
      </sheetData>
      <sheetData sheetId="2184">
        <row r="2">
          <cell r="A2">
            <v>0</v>
          </cell>
        </row>
      </sheetData>
      <sheetData sheetId="2185">
        <row r="2">
          <cell r="A2">
            <v>0</v>
          </cell>
        </row>
      </sheetData>
      <sheetData sheetId="2186">
        <row r="2">
          <cell r="A2">
            <v>0</v>
          </cell>
        </row>
      </sheetData>
      <sheetData sheetId="2187">
        <row r="2">
          <cell r="A2">
            <v>0</v>
          </cell>
        </row>
      </sheetData>
      <sheetData sheetId="2188">
        <row r="2">
          <cell r="A2">
            <v>0</v>
          </cell>
        </row>
      </sheetData>
      <sheetData sheetId="2189">
        <row r="2">
          <cell r="A2">
            <v>0</v>
          </cell>
        </row>
      </sheetData>
      <sheetData sheetId="2190">
        <row r="2">
          <cell r="A2">
            <v>0</v>
          </cell>
        </row>
      </sheetData>
      <sheetData sheetId="2191">
        <row r="2">
          <cell r="A2">
            <v>0</v>
          </cell>
        </row>
      </sheetData>
      <sheetData sheetId="2192">
        <row r="2">
          <cell r="A2">
            <v>0</v>
          </cell>
        </row>
      </sheetData>
      <sheetData sheetId="2193">
        <row r="2">
          <cell r="A2">
            <v>0</v>
          </cell>
        </row>
      </sheetData>
      <sheetData sheetId="2194">
        <row r="2">
          <cell r="A2">
            <v>0</v>
          </cell>
        </row>
      </sheetData>
      <sheetData sheetId="2195">
        <row r="2">
          <cell r="A2">
            <v>0</v>
          </cell>
        </row>
      </sheetData>
      <sheetData sheetId="2196">
        <row r="2">
          <cell r="A2">
            <v>0</v>
          </cell>
        </row>
      </sheetData>
      <sheetData sheetId="2197">
        <row r="2">
          <cell r="A2">
            <v>0</v>
          </cell>
        </row>
      </sheetData>
      <sheetData sheetId="2198">
        <row r="2">
          <cell r="A2">
            <v>0</v>
          </cell>
        </row>
      </sheetData>
      <sheetData sheetId="2199">
        <row r="2">
          <cell r="A2">
            <v>0</v>
          </cell>
        </row>
      </sheetData>
      <sheetData sheetId="2200">
        <row r="2">
          <cell r="A2">
            <v>0</v>
          </cell>
        </row>
      </sheetData>
      <sheetData sheetId="2201">
        <row r="2">
          <cell r="A2">
            <v>0</v>
          </cell>
        </row>
      </sheetData>
      <sheetData sheetId="2202">
        <row r="2">
          <cell r="A2">
            <v>0</v>
          </cell>
        </row>
      </sheetData>
      <sheetData sheetId="2203">
        <row r="2">
          <cell r="A2">
            <v>0</v>
          </cell>
        </row>
      </sheetData>
      <sheetData sheetId="2204">
        <row r="2">
          <cell r="A2">
            <v>0</v>
          </cell>
        </row>
      </sheetData>
      <sheetData sheetId="2205">
        <row r="2">
          <cell r="A2">
            <v>0</v>
          </cell>
        </row>
      </sheetData>
      <sheetData sheetId="2206">
        <row r="2">
          <cell r="A2">
            <v>0</v>
          </cell>
        </row>
      </sheetData>
      <sheetData sheetId="2207">
        <row r="2">
          <cell r="A2">
            <v>0</v>
          </cell>
        </row>
      </sheetData>
      <sheetData sheetId="2208">
        <row r="2">
          <cell r="A2">
            <v>0</v>
          </cell>
        </row>
      </sheetData>
      <sheetData sheetId="2209">
        <row r="2">
          <cell r="A2">
            <v>0</v>
          </cell>
        </row>
      </sheetData>
      <sheetData sheetId="2210">
        <row r="2">
          <cell r="A2">
            <v>0</v>
          </cell>
        </row>
      </sheetData>
      <sheetData sheetId="2211">
        <row r="2">
          <cell r="A2">
            <v>0</v>
          </cell>
        </row>
      </sheetData>
      <sheetData sheetId="2212">
        <row r="2">
          <cell r="A2">
            <v>0</v>
          </cell>
        </row>
      </sheetData>
      <sheetData sheetId="2213">
        <row r="2">
          <cell r="A2">
            <v>0</v>
          </cell>
        </row>
      </sheetData>
      <sheetData sheetId="2214">
        <row r="2">
          <cell r="A2">
            <v>0</v>
          </cell>
        </row>
      </sheetData>
      <sheetData sheetId="2215">
        <row r="2">
          <cell r="A2">
            <v>0</v>
          </cell>
        </row>
      </sheetData>
      <sheetData sheetId="2216">
        <row r="2">
          <cell r="A2">
            <v>0</v>
          </cell>
        </row>
      </sheetData>
      <sheetData sheetId="2217">
        <row r="2">
          <cell r="A2">
            <v>0</v>
          </cell>
        </row>
      </sheetData>
      <sheetData sheetId="2218">
        <row r="2">
          <cell r="A2">
            <v>0</v>
          </cell>
        </row>
      </sheetData>
      <sheetData sheetId="2219">
        <row r="2">
          <cell r="A2">
            <v>0</v>
          </cell>
        </row>
      </sheetData>
      <sheetData sheetId="2220">
        <row r="2">
          <cell r="A2">
            <v>0</v>
          </cell>
        </row>
      </sheetData>
      <sheetData sheetId="2221">
        <row r="2">
          <cell r="A2">
            <v>0</v>
          </cell>
        </row>
      </sheetData>
      <sheetData sheetId="2222">
        <row r="2">
          <cell r="A2">
            <v>0</v>
          </cell>
        </row>
      </sheetData>
      <sheetData sheetId="2223">
        <row r="2">
          <cell r="A2">
            <v>0</v>
          </cell>
        </row>
      </sheetData>
      <sheetData sheetId="2224">
        <row r="2">
          <cell r="A2">
            <v>0</v>
          </cell>
        </row>
      </sheetData>
      <sheetData sheetId="2225">
        <row r="2">
          <cell r="A2">
            <v>0</v>
          </cell>
        </row>
      </sheetData>
      <sheetData sheetId="2226">
        <row r="2">
          <cell r="A2">
            <v>0</v>
          </cell>
        </row>
      </sheetData>
      <sheetData sheetId="2227">
        <row r="2">
          <cell r="A2">
            <v>0</v>
          </cell>
        </row>
      </sheetData>
      <sheetData sheetId="2228">
        <row r="2">
          <cell r="A2">
            <v>0</v>
          </cell>
        </row>
      </sheetData>
      <sheetData sheetId="2229">
        <row r="2">
          <cell r="A2">
            <v>0</v>
          </cell>
        </row>
      </sheetData>
      <sheetData sheetId="2230">
        <row r="2">
          <cell r="A2">
            <v>0</v>
          </cell>
        </row>
      </sheetData>
      <sheetData sheetId="2231">
        <row r="2">
          <cell r="A2">
            <v>0</v>
          </cell>
        </row>
      </sheetData>
      <sheetData sheetId="2232">
        <row r="2">
          <cell r="A2">
            <v>0</v>
          </cell>
        </row>
      </sheetData>
      <sheetData sheetId="2233">
        <row r="2">
          <cell r="A2">
            <v>0</v>
          </cell>
        </row>
      </sheetData>
      <sheetData sheetId="2234">
        <row r="2">
          <cell r="A2">
            <v>0</v>
          </cell>
        </row>
      </sheetData>
      <sheetData sheetId="2235">
        <row r="2">
          <cell r="A2">
            <v>0</v>
          </cell>
        </row>
      </sheetData>
      <sheetData sheetId="2236">
        <row r="2">
          <cell r="A2">
            <v>0</v>
          </cell>
        </row>
      </sheetData>
      <sheetData sheetId="2237">
        <row r="2">
          <cell r="A2">
            <v>0</v>
          </cell>
        </row>
      </sheetData>
      <sheetData sheetId="2238">
        <row r="2">
          <cell r="A2">
            <v>0</v>
          </cell>
        </row>
      </sheetData>
      <sheetData sheetId="2239">
        <row r="2">
          <cell r="A2">
            <v>0</v>
          </cell>
        </row>
      </sheetData>
      <sheetData sheetId="2240">
        <row r="2">
          <cell r="A2">
            <v>0</v>
          </cell>
        </row>
      </sheetData>
      <sheetData sheetId="2241">
        <row r="2">
          <cell r="A2">
            <v>0</v>
          </cell>
        </row>
      </sheetData>
      <sheetData sheetId="2242">
        <row r="2">
          <cell r="A2">
            <v>0</v>
          </cell>
        </row>
      </sheetData>
      <sheetData sheetId="2243">
        <row r="2">
          <cell r="A2">
            <v>0</v>
          </cell>
        </row>
      </sheetData>
      <sheetData sheetId="2244">
        <row r="2">
          <cell r="A2">
            <v>0</v>
          </cell>
        </row>
      </sheetData>
      <sheetData sheetId="2245">
        <row r="2">
          <cell r="A2">
            <v>0</v>
          </cell>
        </row>
      </sheetData>
      <sheetData sheetId="2246">
        <row r="2">
          <cell r="A2">
            <v>0</v>
          </cell>
        </row>
      </sheetData>
      <sheetData sheetId="2247">
        <row r="2">
          <cell r="A2">
            <v>0</v>
          </cell>
        </row>
      </sheetData>
      <sheetData sheetId="2248">
        <row r="2">
          <cell r="A2">
            <v>0</v>
          </cell>
        </row>
      </sheetData>
      <sheetData sheetId="2249">
        <row r="2">
          <cell r="A2">
            <v>0</v>
          </cell>
        </row>
      </sheetData>
      <sheetData sheetId="2250">
        <row r="2">
          <cell r="A2">
            <v>0</v>
          </cell>
        </row>
      </sheetData>
      <sheetData sheetId="2251">
        <row r="2">
          <cell r="A2">
            <v>0</v>
          </cell>
        </row>
      </sheetData>
      <sheetData sheetId="2252">
        <row r="2">
          <cell r="A2">
            <v>0</v>
          </cell>
        </row>
      </sheetData>
      <sheetData sheetId="2253">
        <row r="2">
          <cell r="A2">
            <v>0</v>
          </cell>
        </row>
      </sheetData>
      <sheetData sheetId="2254">
        <row r="2">
          <cell r="A2">
            <v>0</v>
          </cell>
        </row>
      </sheetData>
      <sheetData sheetId="2255">
        <row r="2">
          <cell r="A2">
            <v>0</v>
          </cell>
        </row>
      </sheetData>
      <sheetData sheetId="2256">
        <row r="2">
          <cell r="A2">
            <v>0</v>
          </cell>
        </row>
      </sheetData>
      <sheetData sheetId="2257">
        <row r="2">
          <cell r="A2">
            <v>0</v>
          </cell>
        </row>
      </sheetData>
      <sheetData sheetId="2258">
        <row r="2">
          <cell r="A2">
            <v>0</v>
          </cell>
        </row>
      </sheetData>
      <sheetData sheetId="2259">
        <row r="2">
          <cell r="A2">
            <v>0</v>
          </cell>
        </row>
      </sheetData>
      <sheetData sheetId="2260">
        <row r="2">
          <cell r="A2">
            <v>0</v>
          </cell>
        </row>
      </sheetData>
      <sheetData sheetId="2261">
        <row r="2">
          <cell r="A2">
            <v>0</v>
          </cell>
        </row>
      </sheetData>
      <sheetData sheetId="2262">
        <row r="2">
          <cell r="A2">
            <v>0</v>
          </cell>
        </row>
      </sheetData>
      <sheetData sheetId="2263">
        <row r="2">
          <cell r="A2">
            <v>0</v>
          </cell>
        </row>
      </sheetData>
      <sheetData sheetId="2264">
        <row r="2">
          <cell r="A2">
            <v>0</v>
          </cell>
        </row>
      </sheetData>
      <sheetData sheetId="2265">
        <row r="2">
          <cell r="A2">
            <v>0</v>
          </cell>
        </row>
      </sheetData>
      <sheetData sheetId="2266">
        <row r="2">
          <cell r="A2">
            <v>0</v>
          </cell>
        </row>
      </sheetData>
      <sheetData sheetId="2267">
        <row r="2">
          <cell r="A2">
            <v>0</v>
          </cell>
        </row>
      </sheetData>
      <sheetData sheetId="2268">
        <row r="2">
          <cell r="A2">
            <v>0</v>
          </cell>
        </row>
      </sheetData>
      <sheetData sheetId="2269">
        <row r="2">
          <cell r="A2">
            <v>0</v>
          </cell>
        </row>
      </sheetData>
      <sheetData sheetId="2270">
        <row r="2">
          <cell r="A2">
            <v>0</v>
          </cell>
        </row>
      </sheetData>
      <sheetData sheetId="2271">
        <row r="2">
          <cell r="A2">
            <v>0</v>
          </cell>
        </row>
      </sheetData>
      <sheetData sheetId="2272">
        <row r="2">
          <cell r="A2">
            <v>0</v>
          </cell>
        </row>
      </sheetData>
      <sheetData sheetId="2273">
        <row r="2">
          <cell r="A2">
            <v>0</v>
          </cell>
        </row>
      </sheetData>
      <sheetData sheetId="2274">
        <row r="2">
          <cell r="A2">
            <v>0</v>
          </cell>
        </row>
      </sheetData>
      <sheetData sheetId="2275">
        <row r="2">
          <cell r="A2">
            <v>0</v>
          </cell>
        </row>
      </sheetData>
      <sheetData sheetId="2276">
        <row r="2">
          <cell r="A2">
            <v>0</v>
          </cell>
        </row>
      </sheetData>
      <sheetData sheetId="2277">
        <row r="2">
          <cell r="A2">
            <v>0</v>
          </cell>
        </row>
      </sheetData>
      <sheetData sheetId="2278">
        <row r="2">
          <cell r="A2">
            <v>0</v>
          </cell>
        </row>
      </sheetData>
      <sheetData sheetId="2279">
        <row r="2">
          <cell r="A2">
            <v>0</v>
          </cell>
        </row>
      </sheetData>
      <sheetData sheetId="2280">
        <row r="2">
          <cell r="A2">
            <v>0</v>
          </cell>
        </row>
      </sheetData>
      <sheetData sheetId="2281">
        <row r="2">
          <cell r="A2">
            <v>0</v>
          </cell>
        </row>
      </sheetData>
      <sheetData sheetId="2282">
        <row r="2">
          <cell r="A2">
            <v>0</v>
          </cell>
        </row>
      </sheetData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>
        <row r="2">
          <cell r="A2">
            <v>0</v>
          </cell>
        </row>
      </sheetData>
      <sheetData sheetId="2420">
        <row r="2">
          <cell r="A2">
            <v>0</v>
          </cell>
        </row>
      </sheetData>
      <sheetData sheetId="2421">
        <row r="2">
          <cell r="A2">
            <v>0</v>
          </cell>
        </row>
      </sheetData>
      <sheetData sheetId="2422">
        <row r="2">
          <cell r="A2">
            <v>0</v>
          </cell>
        </row>
      </sheetData>
      <sheetData sheetId="2423">
        <row r="2">
          <cell r="A2">
            <v>0</v>
          </cell>
        </row>
      </sheetData>
      <sheetData sheetId="2424">
        <row r="2">
          <cell r="A2">
            <v>0</v>
          </cell>
        </row>
      </sheetData>
      <sheetData sheetId="2425">
        <row r="2">
          <cell r="A2">
            <v>0</v>
          </cell>
        </row>
      </sheetData>
      <sheetData sheetId="2426">
        <row r="2">
          <cell r="A2">
            <v>0</v>
          </cell>
        </row>
      </sheetData>
      <sheetData sheetId="2427">
        <row r="2">
          <cell r="A2">
            <v>0</v>
          </cell>
        </row>
      </sheetData>
      <sheetData sheetId="2428">
        <row r="2">
          <cell r="A2">
            <v>0</v>
          </cell>
        </row>
      </sheetData>
      <sheetData sheetId="2429">
        <row r="2">
          <cell r="A2">
            <v>0</v>
          </cell>
        </row>
      </sheetData>
      <sheetData sheetId="2430">
        <row r="2">
          <cell r="A2">
            <v>0</v>
          </cell>
        </row>
      </sheetData>
      <sheetData sheetId="2431">
        <row r="2">
          <cell r="A2">
            <v>0</v>
          </cell>
        </row>
      </sheetData>
      <sheetData sheetId="2432">
        <row r="2">
          <cell r="A2">
            <v>0</v>
          </cell>
        </row>
      </sheetData>
      <sheetData sheetId="2433">
        <row r="2">
          <cell r="A2">
            <v>0</v>
          </cell>
        </row>
      </sheetData>
      <sheetData sheetId="2434">
        <row r="2">
          <cell r="A2">
            <v>0</v>
          </cell>
        </row>
      </sheetData>
      <sheetData sheetId="2435">
        <row r="2">
          <cell r="A2">
            <v>0</v>
          </cell>
        </row>
      </sheetData>
      <sheetData sheetId="2436">
        <row r="2">
          <cell r="A2">
            <v>0</v>
          </cell>
        </row>
      </sheetData>
      <sheetData sheetId="2437">
        <row r="2">
          <cell r="A2">
            <v>0</v>
          </cell>
        </row>
      </sheetData>
      <sheetData sheetId="2438">
        <row r="2">
          <cell r="A2">
            <v>0</v>
          </cell>
        </row>
      </sheetData>
      <sheetData sheetId="2439">
        <row r="2">
          <cell r="A2">
            <v>0</v>
          </cell>
        </row>
      </sheetData>
      <sheetData sheetId="2440">
        <row r="2">
          <cell r="A2">
            <v>0</v>
          </cell>
        </row>
      </sheetData>
      <sheetData sheetId="2441">
        <row r="2">
          <cell r="A2">
            <v>0</v>
          </cell>
        </row>
      </sheetData>
      <sheetData sheetId="2442">
        <row r="2">
          <cell r="A2">
            <v>0</v>
          </cell>
        </row>
      </sheetData>
      <sheetData sheetId="2443">
        <row r="2">
          <cell r="A2">
            <v>0</v>
          </cell>
        </row>
      </sheetData>
      <sheetData sheetId="2444">
        <row r="2">
          <cell r="A2">
            <v>0</v>
          </cell>
        </row>
      </sheetData>
      <sheetData sheetId="2445">
        <row r="2">
          <cell r="A2">
            <v>0</v>
          </cell>
        </row>
      </sheetData>
      <sheetData sheetId="2446">
        <row r="2">
          <cell r="A2">
            <v>0</v>
          </cell>
        </row>
      </sheetData>
      <sheetData sheetId="2447">
        <row r="2">
          <cell r="A2">
            <v>0</v>
          </cell>
        </row>
      </sheetData>
      <sheetData sheetId="2448">
        <row r="2">
          <cell r="A2">
            <v>0</v>
          </cell>
        </row>
      </sheetData>
      <sheetData sheetId="2449">
        <row r="2">
          <cell r="A2">
            <v>0</v>
          </cell>
        </row>
      </sheetData>
      <sheetData sheetId="2450">
        <row r="2">
          <cell r="A2">
            <v>0</v>
          </cell>
        </row>
      </sheetData>
      <sheetData sheetId="2451">
        <row r="2">
          <cell r="A2">
            <v>0</v>
          </cell>
        </row>
      </sheetData>
      <sheetData sheetId="2452">
        <row r="2">
          <cell r="A2">
            <v>0</v>
          </cell>
        </row>
      </sheetData>
      <sheetData sheetId="2453">
        <row r="2">
          <cell r="A2">
            <v>0</v>
          </cell>
        </row>
      </sheetData>
      <sheetData sheetId="2454">
        <row r="2">
          <cell r="A2">
            <v>0</v>
          </cell>
        </row>
      </sheetData>
      <sheetData sheetId="2455">
        <row r="2">
          <cell r="A2">
            <v>0</v>
          </cell>
        </row>
      </sheetData>
      <sheetData sheetId="2456">
        <row r="2">
          <cell r="A2">
            <v>0</v>
          </cell>
        </row>
      </sheetData>
      <sheetData sheetId="2457">
        <row r="2">
          <cell r="A2">
            <v>0</v>
          </cell>
        </row>
      </sheetData>
      <sheetData sheetId="2458">
        <row r="2">
          <cell r="A2">
            <v>0</v>
          </cell>
        </row>
      </sheetData>
      <sheetData sheetId="2459">
        <row r="2">
          <cell r="A2">
            <v>0</v>
          </cell>
        </row>
      </sheetData>
      <sheetData sheetId="2460">
        <row r="2">
          <cell r="A2">
            <v>0</v>
          </cell>
        </row>
      </sheetData>
      <sheetData sheetId="2461">
        <row r="2">
          <cell r="A2">
            <v>0</v>
          </cell>
        </row>
      </sheetData>
      <sheetData sheetId="2462">
        <row r="2">
          <cell r="A2">
            <v>0</v>
          </cell>
        </row>
      </sheetData>
      <sheetData sheetId="2463">
        <row r="2">
          <cell r="A2">
            <v>0</v>
          </cell>
        </row>
      </sheetData>
      <sheetData sheetId="2464">
        <row r="2">
          <cell r="A2">
            <v>0</v>
          </cell>
        </row>
      </sheetData>
      <sheetData sheetId="2465" refreshError="1"/>
      <sheetData sheetId="2466">
        <row r="2">
          <cell r="A2">
            <v>0</v>
          </cell>
        </row>
      </sheetData>
      <sheetData sheetId="2467">
        <row r="2">
          <cell r="A2">
            <v>0</v>
          </cell>
        </row>
      </sheetData>
      <sheetData sheetId="2468">
        <row r="2">
          <cell r="A2">
            <v>0</v>
          </cell>
        </row>
      </sheetData>
      <sheetData sheetId="2469">
        <row r="2">
          <cell r="A2">
            <v>0</v>
          </cell>
        </row>
      </sheetData>
      <sheetData sheetId="2470">
        <row r="2">
          <cell r="A2">
            <v>0</v>
          </cell>
        </row>
      </sheetData>
      <sheetData sheetId="2471">
        <row r="2">
          <cell r="A2">
            <v>0</v>
          </cell>
        </row>
      </sheetData>
      <sheetData sheetId="2472">
        <row r="2">
          <cell r="A2">
            <v>0</v>
          </cell>
        </row>
      </sheetData>
      <sheetData sheetId="2473">
        <row r="2">
          <cell r="A2">
            <v>0</v>
          </cell>
        </row>
      </sheetData>
      <sheetData sheetId="2474">
        <row r="2">
          <cell r="A2">
            <v>0</v>
          </cell>
        </row>
      </sheetData>
      <sheetData sheetId="2475">
        <row r="2">
          <cell r="A2">
            <v>0</v>
          </cell>
        </row>
      </sheetData>
      <sheetData sheetId="2476">
        <row r="2">
          <cell r="A2">
            <v>0</v>
          </cell>
        </row>
      </sheetData>
      <sheetData sheetId="2477">
        <row r="2">
          <cell r="A2">
            <v>0</v>
          </cell>
        </row>
      </sheetData>
      <sheetData sheetId="2478">
        <row r="2">
          <cell r="A2">
            <v>0</v>
          </cell>
        </row>
      </sheetData>
      <sheetData sheetId="2479">
        <row r="2">
          <cell r="A2">
            <v>0</v>
          </cell>
        </row>
      </sheetData>
      <sheetData sheetId="2480">
        <row r="2">
          <cell r="A2">
            <v>0</v>
          </cell>
        </row>
      </sheetData>
      <sheetData sheetId="2481">
        <row r="2">
          <cell r="A2">
            <v>0</v>
          </cell>
        </row>
      </sheetData>
      <sheetData sheetId="2482">
        <row r="2">
          <cell r="A2">
            <v>0</v>
          </cell>
        </row>
      </sheetData>
      <sheetData sheetId="2483">
        <row r="2">
          <cell r="A2">
            <v>0</v>
          </cell>
        </row>
      </sheetData>
      <sheetData sheetId="2484">
        <row r="2">
          <cell r="A2">
            <v>0</v>
          </cell>
        </row>
      </sheetData>
      <sheetData sheetId="2485">
        <row r="2">
          <cell r="A2">
            <v>0</v>
          </cell>
        </row>
      </sheetData>
      <sheetData sheetId="2486">
        <row r="2">
          <cell r="A2">
            <v>0</v>
          </cell>
        </row>
      </sheetData>
      <sheetData sheetId="2487">
        <row r="2">
          <cell r="A2">
            <v>0</v>
          </cell>
        </row>
      </sheetData>
      <sheetData sheetId="2488">
        <row r="2">
          <cell r="A2">
            <v>0</v>
          </cell>
        </row>
      </sheetData>
      <sheetData sheetId="2489">
        <row r="2">
          <cell r="A2">
            <v>0</v>
          </cell>
        </row>
      </sheetData>
      <sheetData sheetId="2490">
        <row r="2">
          <cell r="A2">
            <v>0</v>
          </cell>
        </row>
      </sheetData>
      <sheetData sheetId="2491">
        <row r="2">
          <cell r="A2">
            <v>0</v>
          </cell>
        </row>
      </sheetData>
      <sheetData sheetId="2492">
        <row r="2">
          <cell r="A2">
            <v>0</v>
          </cell>
        </row>
      </sheetData>
      <sheetData sheetId="2493">
        <row r="2">
          <cell r="A2">
            <v>0</v>
          </cell>
        </row>
      </sheetData>
      <sheetData sheetId="2494">
        <row r="2">
          <cell r="A2">
            <v>0</v>
          </cell>
        </row>
      </sheetData>
      <sheetData sheetId="2495">
        <row r="2">
          <cell r="A2">
            <v>0</v>
          </cell>
        </row>
      </sheetData>
      <sheetData sheetId="2496">
        <row r="2">
          <cell r="A2">
            <v>0</v>
          </cell>
        </row>
      </sheetData>
      <sheetData sheetId="2497">
        <row r="2">
          <cell r="A2">
            <v>0</v>
          </cell>
        </row>
      </sheetData>
      <sheetData sheetId="2498">
        <row r="2">
          <cell r="A2">
            <v>0</v>
          </cell>
        </row>
      </sheetData>
      <sheetData sheetId="2499">
        <row r="2">
          <cell r="A2">
            <v>0</v>
          </cell>
        </row>
      </sheetData>
      <sheetData sheetId="2500">
        <row r="2">
          <cell r="A2">
            <v>0</v>
          </cell>
        </row>
      </sheetData>
      <sheetData sheetId="2501">
        <row r="2">
          <cell r="A2">
            <v>0</v>
          </cell>
        </row>
      </sheetData>
      <sheetData sheetId="2502">
        <row r="2">
          <cell r="A2">
            <v>0</v>
          </cell>
        </row>
      </sheetData>
      <sheetData sheetId="2503">
        <row r="2">
          <cell r="A2">
            <v>0</v>
          </cell>
        </row>
      </sheetData>
      <sheetData sheetId="2504">
        <row r="2">
          <cell r="A2">
            <v>0</v>
          </cell>
        </row>
      </sheetData>
      <sheetData sheetId="2505">
        <row r="2">
          <cell r="A2">
            <v>0</v>
          </cell>
        </row>
      </sheetData>
      <sheetData sheetId="2506">
        <row r="2">
          <cell r="A2">
            <v>0</v>
          </cell>
        </row>
      </sheetData>
      <sheetData sheetId="2507">
        <row r="2">
          <cell r="A2">
            <v>0</v>
          </cell>
        </row>
      </sheetData>
      <sheetData sheetId="2508">
        <row r="2">
          <cell r="A2">
            <v>0</v>
          </cell>
        </row>
      </sheetData>
      <sheetData sheetId="2509">
        <row r="2">
          <cell r="A2">
            <v>0</v>
          </cell>
        </row>
      </sheetData>
      <sheetData sheetId="2510">
        <row r="2">
          <cell r="A2">
            <v>0</v>
          </cell>
        </row>
      </sheetData>
      <sheetData sheetId="2511">
        <row r="2">
          <cell r="A2">
            <v>0</v>
          </cell>
        </row>
      </sheetData>
      <sheetData sheetId="2512">
        <row r="2">
          <cell r="A2">
            <v>0</v>
          </cell>
        </row>
      </sheetData>
      <sheetData sheetId="2513">
        <row r="2">
          <cell r="A2">
            <v>0</v>
          </cell>
        </row>
      </sheetData>
      <sheetData sheetId="2514">
        <row r="2">
          <cell r="A2">
            <v>0</v>
          </cell>
        </row>
      </sheetData>
      <sheetData sheetId="2515">
        <row r="2">
          <cell r="A2">
            <v>0</v>
          </cell>
        </row>
      </sheetData>
      <sheetData sheetId="2516">
        <row r="2">
          <cell r="A2">
            <v>0</v>
          </cell>
        </row>
      </sheetData>
      <sheetData sheetId="2517">
        <row r="2">
          <cell r="A2">
            <v>0</v>
          </cell>
        </row>
      </sheetData>
      <sheetData sheetId="2518">
        <row r="2">
          <cell r="A2">
            <v>0</v>
          </cell>
        </row>
      </sheetData>
      <sheetData sheetId="2519">
        <row r="2">
          <cell r="A2">
            <v>0</v>
          </cell>
        </row>
      </sheetData>
      <sheetData sheetId="2520">
        <row r="2">
          <cell r="A2">
            <v>0</v>
          </cell>
        </row>
      </sheetData>
      <sheetData sheetId="2521">
        <row r="2">
          <cell r="A2">
            <v>0</v>
          </cell>
        </row>
      </sheetData>
      <sheetData sheetId="2522">
        <row r="2">
          <cell r="A2">
            <v>0</v>
          </cell>
        </row>
      </sheetData>
      <sheetData sheetId="2523">
        <row r="2">
          <cell r="A2">
            <v>0</v>
          </cell>
        </row>
      </sheetData>
      <sheetData sheetId="2524">
        <row r="2">
          <cell r="A2">
            <v>0</v>
          </cell>
        </row>
      </sheetData>
      <sheetData sheetId="2525">
        <row r="2">
          <cell r="A2">
            <v>0</v>
          </cell>
        </row>
      </sheetData>
      <sheetData sheetId="2526">
        <row r="2">
          <cell r="A2">
            <v>0</v>
          </cell>
        </row>
      </sheetData>
      <sheetData sheetId="2527">
        <row r="2">
          <cell r="A2">
            <v>0</v>
          </cell>
        </row>
      </sheetData>
      <sheetData sheetId="2528">
        <row r="2">
          <cell r="A2">
            <v>0</v>
          </cell>
        </row>
      </sheetData>
      <sheetData sheetId="2529">
        <row r="2">
          <cell r="A2">
            <v>0</v>
          </cell>
        </row>
      </sheetData>
      <sheetData sheetId="2530">
        <row r="2">
          <cell r="A2">
            <v>0</v>
          </cell>
        </row>
      </sheetData>
      <sheetData sheetId="2531">
        <row r="2">
          <cell r="A2">
            <v>0</v>
          </cell>
        </row>
      </sheetData>
      <sheetData sheetId="2532">
        <row r="2">
          <cell r="A2">
            <v>0</v>
          </cell>
        </row>
      </sheetData>
      <sheetData sheetId="2533">
        <row r="2">
          <cell r="A2">
            <v>0</v>
          </cell>
        </row>
      </sheetData>
      <sheetData sheetId="2534">
        <row r="2">
          <cell r="A2">
            <v>0</v>
          </cell>
        </row>
      </sheetData>
      <sheetData sheetId="2535">
        <row r="2">
          <cell r="A2">
            <v>0</v>
          </cell>
        </row>
      </sheetData>
      <sheetData sheetId="2536">
        <row r="2">
          <cell r="A2">
            <v>0</v>
          </cell>
        </row>
      </sheetData>
      <sheetData sheetId="2537">
        <row r="2">
          <cell r="A2">
            <v>0</v>
          </cell>
        </row>
      </sheetData>
      <sheetData sheetId="2538">
        <row r="2">
          <cell r="A2">
            <v>0</v>
          </cell>
        </row>
      </sheetData>
      <sheetData sheetId="2539">
        <row r="2">
          <cell r="A2">
            <v>0</v>
          </cell>
        </row>
      </sheetData>
      <sheetData sheetId="2540">
        <row r="2">
          <cell r="A2">
            <v>0</v>
          </cell>
        </row>
      </sheetData>
      <sheetData sheetId="2541">
        <row r="2">
          <cell r="A2">
            <v>0</v>
          </cell>
        </row>
      </sheetData>
      <sheetData sheetId="2542">
        <row r="2">
          <cell r="A2">
            <v>0</v>
          </cell>
        </row>
      </sheetData>
      <sheetData sheetId="2543">
        <row r="2">
          <cell r="A2">
            <v>0</v>
          </cell>
        </row>
      </sheetData>
      <sheetData sheetId="2544">
        <row r="2">
          <cell r="A2">
            <v>0</v>
          </cell>
        </row>
      </sheetData>
      <sheetData sheetId="2545">
        <row r="2">
          <cell r="A2">
            <v>0</v>
          </cell>
        </row>
      </sheetData>
      <sheetData sheetId="2546">
        <row r="2">
          <cell r="A2">
            <v>0</v>
          </cell>
        </row>
      </sheetData>
      <sheetData sheetId="2547">
        <row r="2">
          <cell r="A2">
            <v>0</v>
          </cell>
        </row>
      </sheetData>
      <sheetData sheetId="2548">
        <row r="2">
          <cell r="A2">
            <v>0</v>
          </cell>
        </row>
      </sheetData>
      <sheetData sheetId="2549">
        <row r="2">
          <cell r="A2">
            <v>0</v>
          </cell>
        </row>
      </sheetData>
      <sheetData sheetId="2550">
        <row r="2">
          <cell r="A2">
            <v>0</v>
          </cell>
        </row>
      </sheetData>
      <sheetData sheetId="2551">
        <row r="2">
          <cell r="A2">
            <v>0</v>
          </cell>
        </row>
      </sheetData>
      <sheetData sheetId="2552">
        <row r="2">
          <cell r="A2">
            <v>0</v>
          </cell>
        </row>
      </sheetData>
      <sheetData sheetId="2553">
        <row r="2">
          <cell r="A2">
            <v>0</v>
          </cell>
        </row>
      </sheetData>
      <sheetData sheetId="2554">
        <row r="2">
          <cell r="A2">
            <v>0</v>
          </cell>
        </row>
      </sheetData>
      <sheetData sheetId="2555">
        <row r="2">
          <cell r="A2">
            <v>0</v>
          </cell>
        </row>
      </sheetData>
      <sheetData sheetId="2556">
        <row r="2">
          <cell r="A2">
            <v>0</v>
          </cell>
        </row>
      </sheetData>
      <sheetData sheetId="2557">
        <row r="2">
          <cell r="A2">
            <v>0</v>
          </cell>
        </row>
      </sheetData>
      <sheetData sheetId="2558">
        <row r="2">
          <cell r="A2">
            <v>0</v>
          </cell>
        </row>
      </sheetData>
      <sheetData sheetId="2559">
        <row r="2">
          <cell r="A2">
            <v>0</v>
          </cell>
        </row>
      </sheetData>
      <sheetData sheetId="2560">
        <row r="2">
          <cell r="A2">
            <v>0</v>
          </cell>
        </row>
      </sheetData>
      <sheetData sheetId="2561">
        <row r="2">
          <cell r="A2">
            <v>0</v>
          </cell>
        </row>
      </sheetData>
      <sheetData sheetId="2562">
        <row r="2">
          <cell r="A2">
            <v>0</v>
          </cell>
        </row>
      </sheetData>
      <sheetData sheetId="2563">
        <row r="2">
          <cell r="A2">
            <v>0</v>
          </cell>
        </row>
      </sheetData>
      <sheetData sheetId="2564">
        <row r="2">
          <cell r="A2">
            <v>0</v>
          </cell>
        </row>
      </sheetData>
      <sheetData sheetId="2565">
        <row r="2">
          <cell r="A2">
            <v>0</v>
          </cell>
        </row>
      </sheetData>
      <sheetData sheetId="2566">
        <row r="2">
          <cell r="A2">
            <v>0</v>
          </cell>
        </row>
      </sheetData>
      <sheetData sheetId="2567">
        <row r="2">
          <cell r="A2">
            <v>0</v>
          </cell>
        </row>
      </sheetData>
      <sheetData sheetId="2568">
        <row r="2">
          <cell r="A2">
            <v>0</v>
          </cell>
        </row>
      </sheetData>
      <sheetData sheetId="2569">
        <row r="2">
          <cell r="A2">
            <v>0</v>
          </cell>
        </row>
      </sheetData>
      <sheetData sheetId="2570">
        <row r="2">
          <cell r="A2">
            <v>0</v>
          </cell>
        </row>
      </sheetData>
      <sheetData sheetId="2571">
        <row r="2">
          <cell r="A2">
            <v>0</v>
          </cell>
        </row>
      </sheetData>
      <sheetData sheetId="2572">
        <row r="2">
          <cell r="A2">
            <v>0</v>
          </cell>
        </row>
      </sheetData>
      <sheetData sheetId="2573">
        <row r="2">
          <cell r="A2">
            <v>0</v>
          </cell>
        </row>
      </sheetData>
      <sheetData sheetId="2574">
        <row r="2">
          <cell r="A2">
            <v>0</v>
          </cell>
        </row>
      </sheetData>
      <sheetData sheetId="2575">
        <row r="2">
          <cell r="A2">
            <v>0</v>
          </cell>
        </row>
      </sheetData>
      <sheetData sheetId="2576">
        <row r="2">
          <cell r="A2">
            <v>0</v>
          </cell>
        </row>
      </sheetData>
      <sheetData sheetId="2577">
        <row r="2">
          <cell r="A2">
            <v>0</v>
          </cell>
        </row>
      </sheetData>
      <sheetData sheetId="2578">
        <row r="2">
          <cell r="A2">
            <v>0</v>
          </cell>
        </row>
      </sheetData>
      <sheetData sheetId="2579">
        <row r="2">
          <cell r="A2">
            <v>0</v>
          </cell>
        </row>
      </sheetData>
      <sheetData sheetId="2580">
        <row r="2">
          <cell r="A2">
            <v>0</v>
          </cell>
        </row>
      </sheetData>
      <sheetData sheetId="2581">
        <row r="2">
          <cell r="A2">
            <v>0</v>
          </cell>
        </row>
      </sheetData>
      <sheetData sheetId="2582">
        <row r="2">
          <cell r="A2">
            <v>0</v>
          </cell>
        </row>
      </sheetData>
      <sheetData sheetId="2583">
        <row r="2">
          <cell r="A2">
            <v>0</v>
          </cell>
        </row>
      </sheetData>
      <sheetData sheetId="2584">
        <row r="2">
          <cell r="A2">
            <v>0</v>
          </cell>
        </row>
      </sheetData>
      <sheetData sheetId="2585">
        <row r="2">
          <cell r="A2">
            <v>0</v>
          </cell>
        </row>
      </sheetData>
      <sheetData sheetId="2586">
        <row r="2">
          <cell r="A2">
            <v>0</v>
          </cell>
        </row>
      </sheetData>
      <sheetData sheetId="2587">
        <row r="2">
          <cell r="A2">
            <v>0</v>
          </cell>
        </row>
      </sheetData>
      <sheetData sheetId="2588">
        <row r="2">
          <cell r="A2">
            <v>0</v>
          </cell>
        </row>
      </sheetData>
      <sheetData sheetId="2589">
        <row r="2">
          <cell r="A2">
            <v>0</v>
          </cell>
        </row>
      </sheetData>
      <sheetData sheetId="2590">
        <row r="2">
          <cell r="A2">
            <v>0</v>
          </cell>
        </row>
      </sheetData>
      <sheetData sheetId="2591">
        <row r="2">
          <cell r="A2">
            <v>0</v>
          </cell>
        </row>
      </sheetData>
      <sheetData sheetId="2592">
        <row r="2">
          <cell r="A2">
            <v>0</v>
          </cell>
        </row>
      </sheetData>
      <sheetData sheetId="2593">
        <row r="2">
          <cell r="A2">
            <v>0</v>
          </cell>
        </row>
      </sheetData>
      <sheetData sheetId="2594">
        <row r="2">
          <cell r="A2">
            <v>0</v>
          </cell>
        </row>
      </sheetData>
      <sheetData sheetId="2595">
        <row r="2">
          <cell r="A2">
            <v>0</v>
          </cell>
        </row>
      </sheetData>
      <sheetData sheetId="2596">
        <row r="2">
          <cell r="A2">
            <v>0</v>
          </cell>
        </row>
      </sheetData>
      <sheetData sheetId="2597">
        <row r="2">
          <cell r="A2">
            <v>0</v>
          </cell>
        </row>
      </sheetData>
      <sheetData sheetId="2598">
        <row r="2">
          <cell r="A2">
            <v>0</v>
          </cell>
        </row>
      </sheetData>
      <sheetData sheetId="2599">
        <row r="2">
          <cell r="A2">
            <v>0</v>
          </cell>
        </row>
      </sheetData>
      <sheetData sheetId="2600">
        <row r="2">
          <cell r="A2">
            <v>0</v>
          </cell>
        </row>
      </sheetData>
      <sheetData sheetId="2601">
        <row r="2">
          <cell r="A2">
            <v>0</v>
          </cell>
        </row>
      </sheetData>
      <sheetData sheetId="2602">
        <row r="2">
          <cell r="A2">
            <v>0</v>
          </cell>
        </row>
      </sheetData>
      <sheetData sheetId="2603">
        <row r="2">
          <cell r="A2">
            <v>0</v>
          </cell>
        </row>
      </sheetData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>
        <row r="2">
          <cell r="A2">
            <v>0</v>
          </cell>
        </row>
      </sheetData>
      <sheetData sheetId="2653">
        <row r="2">
          <cell r="A2">
            <v>0</v>
          </cell>
        </row>
      </sheetData>
      <sheetData sheetId="2654">
        <row r="2">
          <cell r="A2">
            <v>0</v>
          </cell>
        </row>
      </sheetData>
      <sheetData sheetId="2655">
        <row r="2">
          <cell r="A2">
            <v>0</v>
          </cell>
        </row>
      </sheetData>
      <sheetData sheetId="2656">
        <row r="2">
          <cell r="A2">
            <v>0</v>
          </cell>
        </row>
      </sheetData>
      <sheetData sheetId="2657">
        <row r="2">
          <cell r="A2">
            <v>0</v>
          </cell>
        </row>
      </sheetData>
      <sheetData sheetId="2658">
        <row r="2">
          <cell r="A2">
            <v>0</v>
          </cell>
        </row>
      </sheetData>
      <sheetData sheetId="2659">
        <row r="2">
          <cell r="A2">
            <v>0</v>
          </cell>
        </row>
      </sheetData>
      <sheetData sheetId="2660">
        <row r="2">
          <cell r="A2">
            <v>0</v>
          </cell>
        </row>
      </sheetData>
      <sheetData sheetId="2661">
        <row r="2">
          <cell r="A2">
            <v>0</v>
          </cell>
        </row>
      </sheetData>
      <sheetData sheetId="2662">
        <row r="2">
          <cell r="A2">
            <v>0</v>
          </cell>
        </row>
      </sheetData>
      <sheetData sheetId="2663">
        <row r="2">
          <cell r="A2">
            <v>0</v>
          </cell>
        </row>
      </sheetData>
      <sheetData sheetId="2664">
        <row r="2">
          <cell r="A2">
            <v>0</v>
          </cell>
        </row>
      </sheetData>
      <sheetData sheetId="2665">
        <row r="2">
          <cell r="A2">
            <v>0</v>
          </cell>
        </row>
      </sheetData>
      <sheetData sheetId="2666">
        <row r="2">
          <cell r="A2">
            <v>0</v>
          </cell>
        </row>
      </sheetData>
      <sheetData sheetId="2667">
        <row r="2">
          <cell r="A2">
            <v>0</v>
          </cell>
        </row>
      </sheetData>
      <sheetData sheetId="2668">
        <row r="2">
          <cell r="A2">
            <v>0</v>
          </cell>
        </row>
      </sheetData>
      <sheetData sheetId="2669">
        <row r="2">
          <cell r="A2">
            <v>0</v>
          </cell>
        </row>
      </sheetData>
      <sheetData sheetId="2670">
        <row r="2">
          <cell r="A2">
            <v>0</v>
          </cell>
        </row>
      </sheetData>
      <sheetData sheetId="2671">
        <row r="2">
          <cell r="A2">
            <v>0</v>
          </cell>
        </row>
      </sheetData>
      <sheetData sheetId="2672">
        <row r="2">
          <cell r="A2">
            <v>0</v>
          </cell>
        </row>
      </sheetData>
      <sheetData sheetId="2673">
        <row r="2">
          <cell r="A2">
            <v>0</v>
          </cell>
        </row>
      </sheetData>
      <sheetData sheetId="2674">
        <row r="2">
          <cell r="A2">
            <v>0</v>
          </cell>
        </row>
      </sheetData>
      <sheetData sheetId="2675">
        <row r="2">
          <cell r="A2">
            <v>0</v>
          </cell>
        </row>
      </sheetData>
      <sheetData sheetId="2676">
        <row r="2">
          <cell r="A2">
            <v>0</v>
          </cell>
        </row>
      </sheetData>
      <sheetData sheetId="2677">
        <row r="2">
          <cell r="A2">
            <v>0</v>
          </cell>
        </row>
      </sheetData>
      <sheetData sheetId="2678">
        <row r="2">
          <cell r="A2">
            <v>0</v>
          </cell>
        </row>
      </sheetData>
      <sheetData sheetId="2679">
        <row r="2">
          <cell r="A2">
            <v>0</v>
          </cell>
        </row>
      </sheetData>
      <sheetData sheetId="2680">
        <row r="2">
          <cell r="A2">
            <v>0</v>
          </cell>
        </row>
      </sheetData>
      <sheetData sheetId="2681">
        <row r="2">
          <cell r="A2">
            <v>0</v>
          </cell>
        </row>
      </sheetData>
      <sheetData sheetId="2682">
        <row r="2">
          <cell r="A2">
            <v>0</v>
          </cell>
        </row>
      </sheetData>
      <sheetData sheetId="2683">
        <row r="2">
          <cell r="A2">
            <v>0</v>
          </cell>
        </row>
      </sheetData>
      <sheetData sheetId="2684">
        <row r="2">
          <cell r="A2">
            <v>0</v>
          </cell>
        </row>
      </sheetData>
      <sheetData sheetId="2685">
        <row r="2">
          <cell r="A2">
            <v>0</v>
          </cell>
        </row>
      </sheetData>
      <sheetData sheetId="2686">
        <row r="2">
          <cell r="A2">
            <v>0</v>
          </cell>
        </row>
      </sheetData>
      <sheetData sheetId="2687">
        <row r="2">
          <cell r="A2">
            <v>0</v>
          </cell>
        </row>
      </sheetData>
      <sheetData sheetId="2688">
        <row r="2">
          <cell r="A2">
            <v>0</v>
          </cell>
        </row>
      </sheetData>
      <sheetData sheetId="2689">
        <row r="2">
          <cell r="A2">
            <v>0</v>
          </cell>
        </row>
      </sheetData>
      <sheetData sheetId="2690">
        <row r="2">
          <cell r="A2">
            <v>0</v>
          </cell>
        </row>
      </sheetData>
      <sheetData sheetId="2691">
        <row r="2">
          <cell r="A2">
            <v>0</v>
          </cell>
        </row>
      </sheetData>
      <sheetData sheetId="2692">
        <row r="2">
          <cell r="A2">
            <v>0</v>
          </cell>
        </row>
      </sheetData>
      <sheetData sheetId="2693">
        <row r="2">
          <cell r="A2">
            <v>0</v>
          </cell>
        </row>
      </sheetData>
      <sheetData sheetId="2694">
        <row r="2">
          <cell r="A2">
            <v>0</v>
          </cell>
        </row>
      </sheetData>
      <sheetData sheetId="2695">
        <row r="2">
          <cell r="A2">
            <v>0</v>
          </cell>
        </row>
      </sheetData>
      <sheetData sheetId="2696">
        <row r="2">
          <cell r="A2">
            <v>0</v>
          </cell>
        </row>
      </sheetData>
      <sheetData sheetId="2697">
        <row r="2">
          <cell r="A2">
            <v>0</v>
          </cell>
        </row>
      </sheetData>
      <sheetData sheetId="2698">
        <row r="2">
          <cell r="A2">
            <v>0</v>
          </cell>
        </row>
      </sheetData>
      <sheetData sheetId="2699">
        <row r="2">
          <cell r="A2">
            <v>0</v>
          </cell>
        </row>
      </sheetData>
      <sheetData sheetId="2700">
        <row r="2">
          <cell r="A2">
            <v>0</v>
          </cell>
        </row>
      </sheetData>
      <sheetData sheetId="2701">
        <row r="2">
          <cell r="A2">
            <v>0</v>
          </cell>
        </row>
      </sheetData>
      <sheetData sheetId="2702">
        <row r="2">
          <cell r="A2">
            <v>0</v>
          </cell>
        </row>
      </sheetData>
      <sheetData sheetId="2703">
        <row r="2">
          <cell r="A2">
            <v>0</v>
          </cell>
        </row>
      </sheetData>
      <sheetData sheetId="2704">
        <row r="2">
          <cell r="A2">
            <v>0</v>
          </cell>
        </row>
      </sheetData>
      <sheetData sheetId="2705">
        <row r="2">
          <cell r="A2">
            <v>0</v>
          </cell>
        </row>
      </sheetData>
      <sheetData sheetId="2706">
        <row r="2">
          <cell r="A2">
            <v>0</v>
          </cell>
        </row>
      </sheetData>
      <sheetData sheetId="2707">
        <row r="2">
          <cell r="A2">
            <v>0</v>
          </cell>
        </row>
      </sheetData>
      <sheetData sheetId="2708">
        <row r="2">
          <cell r="A2">
            <v>0</v>
          </cell>
        </row>
      </sheetData>
      <sheetData sheetId="2709">
        <row r="2">
          <cell r="A2">
            <v>0</v>
          </cell>
        </row>
      </sheetData>
      <sheetData sheetId="2710">
        <row r="2">
          <cell r="A2">
            <v>0</v>
          </cell>
        </row>
      </sheetData>
      <sheetData sheetId="2711">
        <row r="2">
          <cell r="A2">
            <v>0</v>
          </cell>
        </row>
      </sheetData>
      <sheetData sheetId="2712">
        <row r="2">
          <cell r="A2">
            <v>0</v>
          </cell>
        </row>
      </sheetData>
      <sheetData sheetId="2713">
        <row r="2">
          <cell r="A2">
            <v>0</v>
          </cell>
        </row>
      </sheetData>
      <sheetData sheetId="2714">
        <row r="2">
          <cell r="A2">
            <v>0</v>
          </cell>
        </row>
      </sheetData>
      <sheetData sheetId="2715">
        <row r="2">
          <cell r="A2">
            <v>0</v>
          </cell>
        </row>
      </sheetData>
      <sheetData sheetId="2716">
        <row r="2">
          <cell r="A2">
            <v>0</v>
          </cell>
        </row>
      </sheetData>
      <sheetData sheetId="2717">
        <row r="2">
          <cell r="A2">
            <v>0</v>
          </cell>
        </row>
      </sheetData>
      <sheetData sheetId="2718">
        <row r="2">
          <cell r="A2">
            <v>0</v>
          </cell>
        </row>
      </sheetData>
      <sheetData sheetId="2719">
        <row r="2">
          <cell r="A2">
            <v>0</v>
          </cell>
        </row>
      </sheetData>
      <sheetData sheetId="2720">
        <row r="2">
          <cell r="A2">
            <v>0</v>
          </cell>
        </row>
      </sheetData>
      <sheetData sheetId="2721">
        <row r="2">
          <cell r="A2">
            <v>0</v>
          </cell>
        </row>
      </sheetData>
      <sheetData sheetId="2722">
        <row r="2">
          <cell r="A2">
            <v>0</v>
          </cell>
        </row>
      </sheetData>
      <sheetData sheetId="2723">
        <row r="2">
          <cell r="A2">
            <v>0</v>
          </cell>
        </row>
      </sheetData>
      <sheetData sheetId="2724">
        <row r="2">
          <cell r="A2">
            <v>0</v>
          </cell>
        </row>
      </sheetData>
      <sheetData sheetId="2725">
        <row r="2">
          <cell r="A2">
            <v>0</v>
          </cell>
        </row>
      </sheetData>
      <sheetData sheetId="2726">
        <row r="2">
          <cell r="A2">
            <v>0</v>
          </cell>
        </row>
      </sheetData>
      <sheetData sheetId="2727">
        <row r="2">
          <cell r="A2">
            <v>0</v>
          </cell>
        </row>
      </sheetData>
      <sheetData sheetId="2728">
        <row r="2">
          <cell r="A2">
            <v>0</v>
          </cell>
        </row>
      </sheetData>
      <sheetData sheetId="2729">
        <row r="2">
          <cell r="A2">
            <v>0</v>
          </cell>
        </row>
      </sheetData>
      <sheetData sheetId="2730">
        <row r="2">
          <cell r="A2">
            <v>0</v>
          </cell>
        </row>
      </sheetData>
      <sheetData sheetId="2731">
        <row r="2">
          <cell r="A2">
            <v>0</v>
          </cell>
        </row>
      </sheetData>
      <sheetData sheetId="2732">
        <row r="2">
          <cell r="A2">
            <v>0</v>
          </cell>
        </row>
      </sheetData>
      <sheetData sheetId="2733">
        <row r="2">
          <cell r="A2">
            <v>0</v>
          </cell>
        </row>
      </sheetData>
      <sheetData sheetId="2734">
        <row r="2">
          <cell r="A2">
            <v>0</v>
          </cell>
        </row>
      </sheetData>
      <sheetData sheetId="2735">
        <row r="2">
          <cell r="A2">
            <v>0</v>
          </cell>
        </row>
      </sheetData>
      <sheetData sheetId="2736">
        <row r="2">
          <cell r="A2">
            <v>0</v>
          </cell>
        </row>
      </sheetData>
      <sheetData sheetId="2737">
        <row r="2">
          <cell r="A2">
            <v>0</v>
          </cell>
        </row>
      </sheetData>
      <sheetData sheetId="2738">
        <row r="2">
          <cell r="A2">
            <v>0</v>
          </cell>
        </row>
      </sheetData>
      <sheetData sheetId="2739">
        <row r="2">
          <cell r="A2">
            <v>0</v>
          </cell>
        </row>
      </sheetData>
      <sheetData sheetId="2740">
        <row r="2">
          <cell r="A2">
            <v>0</v>
          </cell>
        </row>
      </sheetData>
      <sheetData sheetId="2741">
        <row r="2">
          <cell r="A2">
            <v>0</v>
          </cell>
        </row>
      </sheetData>
      <sheetData sheetId="2742">
        <row r="2">
          <cell r="A2">
            <v>0</v>
          </cell>
        </row>
      </sheetData>
      <sheetData sheetId="2743">
        <row r="2">
          <cell r="A2">
            <v>0</v>
          </cell>
        </row>
      </sheetData>
      <sheetData sheetId="2744">
        <row r="2">
          <cell r="A2">
            <v>0</v>
          </cell>
        </row>
      </sheetData>
      <sheetData sheetId="2745">
        <row r="2">
          <cell r="A2">
            <v>0</v>
          </cell>
        </row>
      </sheetData>
      <sheetData sheetId="2746">
        <row r="2">
          <cell r="A2">
            <v>0</v>
          </cell>
        </row>
      </sheetData>
      <sheetData sheetId="2747">
        <row r="2">
          <cell r="A2">
            <v>0</v>
          </cell>
        </row>
      </sheetData>
      <sheetData sheetId="2748">
        <row r="2">
          <cell r="A2">
            <v>0</v>
          </cell>
        </row>
      </sheetData>
      <sheetData sheetId="2749">
        <row r="2">
          <cell r="A2">
            <v>0</v>
          </cell>
        </row>
      </sheetData>
      <sheetData sheetId="2750">
        <row r="2">
          <cell r="A2">
            <v>0</v>
          </cell>
        </row>
      </sheetData>
      <sheetData sheetId="2751">
        <row r="2">
          <cell r="A2">
            <v>0</v>
          </cell>
        </row>
      </sheetData>
      <sheetData sheetId="2752">
        <row r="2">
          <cell r="A2">
            <v>0</v>
          </cell>
        </row>
      </sheetData>
      <sheetData sheetId="2753">
        <row r="2">
          <cell r="A2">
            <v>0</v>
          </cell>
        </row>
      </sheetData>
      <sheetData sheetId="2754">
        <row r="2">
          <cell r="A2">
            <v>0</v>
          </cell>
        </row>
      </sheetData>
      <sheetData sheetId="2755">
        <row r="2">
          <cell r="A2">
            <v>0</v>
          </cell>
        </row>
      </sheetData>
      <sheetData sheetId="2756">
        <row r="2">
          <cell r="A2">
            <v>0</v>
          </cell>
        </row>
      </sheetData>
      <sheetData sheetId="2757">
        <row r="2">
          <cell r="A2">
            <v>0</v>
          </cell>
        </row>
      </sheetData>
      <sheetData sheetId="2758">
        <row r="2">
          <cell r="A2">
            <v>0</v>
          </cell>
        </row>
      </sheetData>
      <sheetData sheetId="2759">
        <row r="2">
          <cell r="A2">
            <v>0</v>
          </cell>
        </row>
      </sheetData>
      <sheetData sheetId="2760">
        <row r="2">
          <cell r="A2">
            <v>0</v>
          </cell>
        </row>
      </sheetData>
      <sheetData sheetId="2761">
        <row r="2">
          <cell r="A2">
            <v>0</v>
          </cell>
        </row>
      </sheetData>
      <sheetData sheetId="2762">
        <row r="2">
          <cell r="A2">
            <v>0</v>
          </cell>
        </row>
      </sheetData>
      <sheetData sheetId="2763">
        <row r="2">
          <cell r="A2">
            <v>0</v>
          </cell>
        </row>
      </sheetData>
      <sheetData sheetId="2764">
        <row r="2">
          <cell r="A2">
            <v>0</v>
          </cell>
        </row>
      </sheetData>
      <sheetData sheetId="2765">
        <row r="2">
          <cell r="A2">
            <v>0</v>
          </cell>
        </row>
      </sheetData>
      <sheetData sheetId="2766">
        <row r="2">
          <cell r="A2">
            <v>0</v>
          </cell>
        </row>
      </sheetData>
      <sheetData sheetId="2767">
        <row r="2">
          <cell r="A2">
            <v>0</v>
          </cell>
        </row>
      </sheetData>
      <sheetData sheetId="2768">
        <row r="2">
          <cell r="A2">
            <v>0</v>
          </cell>
        </row>
      </sheetData>
      <sheetData sheetId="2769">
        <row r="2">
          <cell r="A2">
            <v>0</v>
          </cell>
        </row>
      </sheetData>
      <sheetData sheetId="2770">
        <row r="2">
          <cell r="A2">
            <v>0</v>
          </cell>
        </row>
      </sheetData>
      <sheetData sheetId="2771">
        <row r="2">
          <cell r="A2">
            <v>0</v>
          </cell>
        </row>
      </sheetData>
      <sheetData sheetId="2772">
        <row r="2">
          <cell r="A2">
            <v>0</v>
          </cell>
        </row>
      </sheetData>
      <sheetData sheetId="2773">
        <row r="2">
          <cell r="A2">
            <v>0</v>
          </cell>
        </row>
      </sheetData>
      <sheetData sheetId="2774">
        <row r="2">
          <cell r="A2">
            <v>0</v>
          </cell>
        </row>
      </sheetData>
      <sheetData sheetId="2775">
        <row r="2">
          <cell r="A2">
            <v>0</v>
          </cell>
        </row>
      </sheetData>
      <sheetData sheetId="2776">
        <row r="2">
          <cell r="A2">
            <v>0</v>
          </cell>
        </row>
      </sheetData>
      <sheetData sheetId="2777">
        <row r="2">
          <cell r="A2">
            <v>0</v>
          </cell>
        </row>
      </sheetData>
      <sheetData sheetId="2778">
        <row r="2">
          <cell r="A2">
            <v>0</v>
          </cell>
        </row>
      </sheetData>
      <sheetData sheetId="2779">
        <row r="2">
          <cell r="A2">
            <v>0</v>
          </cell>
        </row>
      </sheetData>
      <sheetData sheetId="2780">
        <row r="2">
          <cell r="A2">
            <v>0</v>
          </cell>
        </row>
      </sheetData>
      <sheetData sheetId="2781">
        <row r="2">
          <cell r="A2">
            <v>0</v>
          </cell>
        </row>
      </sheetData>
      <sheetData sheetId="2782">
        <row r="2">
          <cell r="A2">
            <v>0</v>
          </cell>
        </row>
      </sheetData>
      <sheetData sheetId="2783">
        <row r="2">
          <cell r="A2">
            <v>0</v>
          </cell>
        </row>
      </sheetData>
      <sheetData sheetId="2784">
        <row r="2">
          <cell r="A2">
            <v>0</v>
          </cell>
        </row>
      </sheetData>
      <sheetData sheetId="2785">
        <row r="2">
          <cell r="A2">
            <v>0</v>
          </cell>
        </row>
      </sheetData>
      <sheetData sheetId="2786">
        <row r="2">
          <cell r="A2">
            <v>0</v>
          </cell>
        </row>
      </sheetData>
      <sheetData sheetId="2787">
        <row r="2">
          <cell r="A2">
            <v>0</v>
          </cell>
        </row>
      </sheetData>
      <sheetData sheetId="2788">
        <row r="2">
          <cell r="A2">
            <v>0</v>
          </cell>
        </row>
      </sheetData>
      <sheetData sheetId="2789">
        <row r="2">
          <cell r="A2">
            <v>0</v>
          </cell>
        </row>
      </sheetData>
      <sheetData sheetId="2790">
        <row r="2">
          <cell r="A2">
            <v>0</v>
          </cell>
        </row>
      </sheetData>
      <sheetData sheetId="2791">
        <row r="2">
          <cell r="A2">
            <v>0</v>
          </cell>
        </row>
      </sheetData>
      <sheetData sheetId="2792">
        <row r="2">
          <cell r="A2">
            <v>0</v>
          </cell>
        </row>
      </sheetData>
      <sheetData sheetId="2793">
        <row r="2">
          <cell r="A2">
            <v>0</v>
          </cell>
        </row>
      </sheetData>
      <sheetData sheetId="2794">
        <row r="2">
          <cell r="A2">
            <v>0</v>
          </cell>
        </row>
      </sheetData>
      <sheetData sheetId="2795">
        <row r="2">
          <cell r="A2">
            <v>0</v>
          </cell>
        </row>
      </sheetData>
      <sheetData sheetId="2796">
        <row r="2">
          <cell r="A2">
            <v>0</v>
          </cell>
        </row>
      </sheetData>
      <sheetData sheetId="2797">
        <row r="2">
          <cell r="A2">
            <v>0</v>
          </cell>
        </row>
      </sheetData>
      <sheetData sheetId="2798">
        <row r="2">
          <cell r="A2">
            <v>0</v>
          </cell>
        </row>
      </sheetData>
      <sheetData sheetId="2799">
        <row r="2">
          <cell r="A2">
            <v>0</v>
          </cell>
        </row>
      </sheetData>
      <sheetData sheetId="2800">
        <row r="2">
          <cell r="A2">
            <v>0</v>
          </cell>
        </row>
      </sheetData>
      <sheetData sheetId="2801">
        <row r="2">
          <cell r="A2">
            <v>0</v>
          </cell>
        </row>
      </sheetData>
      <sheetData sheetId="2802">
        <row r="2">
          <cell r="A2">
            <v>0</v>
          </cell>
        </row>
      </sheetData>
      <sheetData sheetId="2803">
        <row r="2">
          <cell r="A2">
            <v>0</v>
          </cell>
        </row>
      </sheetData>
      <sheetData sheetId="2804">
        <row r="2">
          <cell r="A2">
            <v>0</v>
          </cell>
        </row>
      </sheetData>
      <sheetData sheetId="2805">
        <row r="2">
          <cell r="A2">
            <v>0</v>
          </cell>
        </row>
      </sheetData>
      <sheetData sheetId="2806">
        <row r="2">
          <cell r="A2">
            <v>0</v>
          </cell>
        </row>
      </sheetData>
      <sheetData sheetId="2807">
        <row r="2">
          <cell r="A2">
            <v>0</v>
          </cell>
        </row>
      </sheetData>
      <sheetData sheetId="2808">
        <row r="2">
          <cell r="A2">
            <v>0</v>
          </cell>
        </row>
      </sheetData>
      <sheetData sheetId="2809">
        <row r="2">
          <cell r="A2">
            <v>0</v>
          </cell>
        </row>
      </sheetData>
      <sheetData sheetId="2810">
        <row r="2">
          <cell r="A2">
            <v>0</v>
          </cell>
        </row>
      </sheetData>
      <sheetData sheetId="2811">
        <row r="2">
          <cell r="A2">
            <v>0</v>
          </cell>
        </row>
      </sheetData>
      <sheetData sheetId="2812">
        <row r="2">
          <cell r="A2">
            <v>0</v>
          </cell>
        </row>
      </sheetData>
      <sheetData sheetId="2813">
        <row r="2">
          <cell r="A2">
            <v>0</v>
          </cell>
        </row>
      </sheetData>
      <sheetData sheetId="2814">
        <row r="2">
          <cell r="A2">
            <v>0</v>
          </cell>
        </row>
      </sheetData>
      <sheetData sheetId="2815">
        <row r="2">
          <cell r="A2">
            <v>0</v>
          </cell>
        </row>
      </sheetData>
      <sheetData sheetId="2816">
        <row r="2">
          <cell r="A2">
            <v>0</v>
          </cell>
        </row>
      </sheetData>
      <sheetData sheetId="2817">
        <row r="2">
          <cell r="A2">
            <v>0</v>
          </cell>
        </row>
      </sheetData>
      <sheetData sheetId="2818">
        <row r="2">
          <cell r="A2">
            <v>0</v>
          </cell>
        </row>
      </sheetData>
      <sheetData sheetId="2819">
        <row r="2">
          <cell r="A2">
            <v>0</v>
          </cell>
        </row>
      </sheetData>
      <sheetData sheetId="2820">
        <row r="2">
          <cell r="A2">
            <v>0</v>
          </cell>
        </row>
      </sheetData>
      <sheetData sheetId="2821">
        <row r="2">
          <cell r="A2">
            <v>0</v>
          </cell>
        </row>
      </sheetData>
      <sheetData sheetId="2822">
        <row r="2">
          <cell r="A2">
            <v>0</v>
          </cell>
        </row>
      </sheetData>
      <sheetData sheetId="2823">
        <row r="2">
          <cell r="A2">
            <v>0</v>
          </cell>
        </row>
      </sheetData>
      <sheetData sheetId="2824">
        <row r="2">
          <cell r="A2">
            <v>0</v>
          </cell>
        </row>
      </sheetData>
      <sheetData sheetId="2825">
        <row r="2">
          <cell r="A2">
            <v>0</v>
          </cell>
        </row>
      </sheetData>
      <sheetData sheetId="2826">
        <row r="2">
          <cell r="A2">
            <v>0</v>
          </cell>
        </row>
      </sheetData>
      <sheetData sheetId="2827">
        <row r="2">
          <cell r="A2">
            <v>0</v>
          </cell>
        </row>
      </sheetData>
      <sheetData sheetId="2828">
        <row r="2">
          <cell r="A2">
            <v>0</v>
          </cell>
        </row>
      </sheetData>
      <sheetData sheetId="2829">
        <row r="2">
          <cell r="A2">
            <v>0</v>
          </cell>
        </row>
      </sheetData>
      <sheetData sheetId="2830">
        <row r="2">
          <cell r="A2">
            <v>0</v>
          </cell>
        </row>
      </sheetData>
      <sheetData sheetId="2831">
        <row r="2">
          <cell r="A2">
            <v>0</v>
          </cell>
        </row>
      </sheetData>
      <sheetData sheetId="2832">
        <row r="2">
          <cell r="A2">
            <v>0</v>
          </cell>
        </row>
      </sheetData>
      <sheetData sheetId="2833">
        <row r="2">
          <cell r="A2">
            <v>0</v>
          </cell>
        </row>
      </sheetData>
      <sheetData sheetId="2834">
        <row r="2">
          <cell r="A2">
            <v>0</v>
          </cell>
        </row>
      </sheetData>
      <sheetData sheetId="2835">
        <row r="2">
          <cell r="A2">
            <v>0</v>
          </cell>
        </row>
      </sheetData>
      <sheetData sheetId="2836">
        <row r="2">
          <cell r="A2">
            <v>0</v>
          </cell>
        </row>
      </sheetData>
      <sheetData sheetId="2837">
        <row r="2">
          <cell r="A2">
            <v>0</v>
          </cell>
        </row>
      </sheetData>
      <sheetData sheetId="2838">
        <row r="2">
          <cell r="A2">
            <v>0</v>
          </cell>
        </row>
      </sheetData>
      <sheetData sheetId="2839">
        <row r="2">
          <cell r="A2">
            <v>0</v>
          </cell>
        </row>
      </sheetData>
      <sheetData sheetId="2840">
        <row r="2">
          <cell r="A2">
            <v>0</v>
          </cell>
        </row>
      </sheetData>
      <sheetData sheetId="2841">
        <row r="2">
          <cell r="A2">
            <v>0</v>
          </cell>
        </row>
      </sheetData>
      <sheetData sheetId="2842">
        <row r="2">
          <cell r="A2">
            <v>0</v>
          </cell>
        </row>
      </sheetData>
      <sheetData sheetId="2843">
        <row r="2">
          <cell r="A2">
            <v>0</v>
          </cell>
        </row>
      </sheetData>
      <sheetData sheetId="2844">
        <row r="2">
          <cell r="A2">
            <v>0</v>
          </cell>
        </row>
      </sheetData>
      <sheetData sheetId="2845">
        <row r="2">
          <cell r="A2">
            <v>0</v>
          </cell>
        </row>
      </sheetData>
      <sheetData sheetId="2846">
        <row r="2">
          <cell r="A2">
            <v>0</v>
          </cell>
        </row>
      </sheetData>
      <sheetData sheetId="2847">
        <row r="2">
          <cell r="A2">
            <v>0</v>
          </cell>
        </row>
      </sheetData>
      <sheetData sheetId="2848">
        <row r="2">
          <cell r="A2">
            <v>0</v>
          </cell>
        </row>
      </sheetData>
      <sheetData sheetId="2849">
        <row r="2">
          <cell r="A2">
            <v>0</v>
          </cell>
        </row>
      </sheetData>
      <sheetData sheetId="2850">
        <row r="2">
          <cell r="A2">
            <v>0</v>
          </cell>
        </row>
      </sheetData>
      <sheetData sheetId="2851">
        <row r="2">
          <cell r="A2">
            <v>0</v>
          </cell>
        </row>
      </sheetData>
      <sheetData sheetId="2852">
        <row r="2">
          <cell r="A2">
            <v>0</v>
          </cell>
        </row>
      </sheetData>
      <sheetData sheetId="2853">
        <row r="2">
          <cell r="A2">
            <v>0</v>
          </cell>
        </row>
      </sheetData>
      <sheetData sheetId="2854">
        <row r="2">
          <cell r="A2">
            <v>0</v>
          </cell>
        </row>
      </sheetData>
      <sheetData sheetId="2855">
        <row r="2">
          <cell r="A2">
            <v>0</v>
          </cell>
        </row>
      </sheetData>
      <sheetData sheetId="2856">
        <row r="2">
          <cell r="A2">
            <v>0</v>
          </cell>
        </row>
      </sheetData>
      <sheetData sheetId="2857">
        <row r="2">
          <cell r="A2">
            <v>0</v>
          </cell>
        </row>
      </sheetData>
      <sheetData sheetId="2858">
        <row r="2">
          <cell r="A2">
            <v>0</v>
          </cell>
        </row>
      </sheetData>
      <sheetData sheetId="2859">
        <row r="2">
          <cell r="A2">
            <v>0</v>
          </cell>
        </row>
      </sheetData>
      <sheetData sheetId="2860">
        <row r="2">
          <cell r="A2">
            <v>0</v>
          </cell>
        </row>
      </sheetData>
      <sheetData sheetId="2861">
        <row r="2">
          <cell r="A2">
            <v>0</v>
          </cell>
        </row>
      </sheetData>
      <sheetData sheetId="2862">
        <row r="2">
          <cell r="A2">
            <v>0</v>
          </cell>
        </row>
      </sheetData>
      <sheetData sheetId="2863">
        <row r="2">
          <cell r="A2">
            <v>0</v>
          </cell>
        </row>
      </sheetData>
      <sheetData sheetId="2864">
        <row r="2">
          <cell r="A2">
            <v>0</v>
          </cell>
        </row>
      </sheetData>
      <sheetData sheetId="2865">
        <row r="2">
          <cell r="A2">
            <v>0</v>
          </cell>
        </row>
      </sheetData>
      <sheetData sheetId="2866">
        <row r="2">
          <cell r="A2">
            <v>0</v>
          </cell>
        </row>
      </sheetData>
      <sheetData sheetId="2867">
        <row r="2">
          <cell r="A2">
            <v>0</v>
          </cell>
        </row>
      </sheetData>
      <sheetData sheetId="2868">
        <row r="2">
          <cell r="A2">
            <v>0</v>
          </cell>
        </row>
      </sheetData>
      <sheetData sheetId="2869">
        <row r="2">
          <cell r="A2">
            <v>0</v>
          </cell>
        </row>
      </sheetData>
      <sheetData sheetId="2870">
        <row r="2">
          <cell r="A2">
            <v>0</v>
          </cell>
        </row>
      </sheetData>
      <sheetData sheetId="2871">
        <row r="2">
          <cell r="A2">
            <v>0</v>
          </cell>
        </row>
      </sheetData>
      <sheetData sheetId="2872">
        <row r="2">
          <cell r="A2">
            <v>0</v>
          </cell>
        </row>
      </sheetData>
      <sheetData sheetId="2873">
        <row r="2">
          <cell r="A2">
            <v>0</v>
          </cell>
        </row>
      </sheetData>
      <sheetData sheetId="2874">
        <row r="2">
          <cell r="A2">
            <v>0</v>
          </cell>
        </row>
      </sheetData>
      <sheetData sheetId="2875">
        <row r="2">
          <cell r="A2">
            <v>0</v>
          </cell>
        </row>
      </sheetData>
      <sheetData sheetId="2876">
        <row r="2">
          <cell r="A2">
            <v>0</v>
          </cell>
        </row>
      </sheetData>
      <sheetData sheetId="2877">
        <row r="2">
          <cell r="A2">
            <v>0</v>
          </cell>
        </row>
      </sheetData>
      <sheetData sheetId="2878">
        <row r="2">
          <cell r="A2">
            <v>0</v>
          </cell>
        </row>
      </sheetData>
      <sheetData sheetId="2879">
        <row r="2">
          <cell r="A2">
            <v>0</v>
          </cell>
        </row>
      </sheetData>
      <sheetData sheetId="2880">
        <row r="2">
          <cell r="A2">
            <v>0</v>
          </cell>
        </row>
      </sheetData>
      <sheetData sheetId="2881">
        <row r="2">
          <cell r="A2">
            <v>0</v>
          </cell>
        </row>
      </sheetData>
      <sheetData sheetId="2882">
        <row r="2">
          <cell r="A2">
            <v>0</v>
          </cell>
        </row>
      </sheetData>
      <sheetData sheetId="2883">
        <row r="2">
          <cell r="A2">
            <v>0</v>
          </cell>
        </row>
      </sheetData>
      <sheetData sheetId="2884">
        <row r="2">
          <cell r="A2">
            <v>0</v>
          </cell>
        </row>
      </sheetData>
      <sheetData sheetId="2885">
        <row r="2">
          <cell r="A2">
            <v>0</v>
          </cell>
        </row>
      </sheetData>
      <sheetData sheetId="2886">
        <row r="2">
          <cell r="A2">
            <v>0</v>
          </cell>
        </row>
      </sheetData>
      <sheetData sheetId="2887">
        <row r="2">
          <cell r="A2">
            <v>0</v>
          </cell>
        </row>
      </sheetData>
      <sheetData sheetId="2888">
        <row r="2">
          <cell r="A2">
            <v>0</v>
          </cell>
        </row>
      </sheetData>
      <sheetData sheetId="2889">
        <row r="2">
          <cell r="A2">
            <v>0</v>
          </cell>
        </row>
      </sheetData>
      <sheetData sheetId="2890">
        <row r="2">
          <cell r="A2">
            <v>0</v>
          </cell>
        </row>
      </sheetData>
      <sheetData sheetId="2891">
        <row r="2">
          <cell r="A2">
            <v>0</v>
          </cell>
        </row>
      </sheetData>
      <sheetData sheetId="2892">
        <row r="2">
          <cell r="A2">
            <v>0</v>
          </cell>
        </row>
      </sheetData>
      <sheetData sheetId="2893">
        <row r="2">
          <cell r="A2">
            <v>0</v>
          </cell>
        </row>
      </sheetData>
      <sheetData sheetId="2894">
        <row r="2">
          <cell r="A2">
            <v>0</v>
          </cell>
        </row>
      </sheetData>
      <sheetData sheetId="2895">
        <row r="2">
          <cell r="A2">
            <v>0</v>
          </cell>
        </row>
      </sheetData>
      <sheetData sheetId="2896">
        <row r="2">
          <cell r="A2">
            <v>0</v>
          </cell>
        </row>
      </sheetData>
      <sheetData sheetId="2897">
        <row r="2">
          <cell r="A2">
            <v>0</v>
          </cell>
        </row>
      </sheetData>
      <sheetData sheetId="2898">
        <row r="2">
          <cell r="A2">
            <v>0</v>
          </cell>
        </row>
      </sheetData>
      <sheetData sheetId="2899">
        <row r="2">
          <cell r="A2">
            <v>0</v>
          </cell>
        </row>
      </sheetData>
      <sheetData sheetId="2900">
        <row r="2">
          <cell r="A2">
            <v>0</v>
          </cell>
        </row>
      </sheetData>
      <sheetData sheetId="2901">
        <row r="2">
          <cell r="A2">
            <v>0</v>
          </cell>
        </row>
      </sheetData>
      <sheetData sheetId="2902">
        <row r="2">
          <cell r="A2">
            <v>0</v>
          </cell>
        </row>
      </sheetData>
      <sheetData sheetId="2903">
        <row r="2">
          <cell r="A2">
            <v>0</v>
          </cell>
        </row>
      </sheetData>
      <sheetData sheetId="2904">
        <row r="2">
          <cell r="A2">
            <v>0</v>
          </cell>
        </row>
      </sheetData>
      <sheetData sheetId="2905">
        <row r="2">
          <cell r="A2">
            <v>0</v>
          </cell>
        </row>
      </sheetData>
      <sheetData sheetId="2906">
        <row r="2">
          <cell r="A2">
            <v>0</v>
          </cell>
        </row>
      </sheetData>
      <sheetData sheetId="2907">
        <row r="2">
          <cell r="A2">
            <v>0</v>
          </cell>
        </row>
      </sheetData>
      <sheetData sheetId="2908">
        <row r="2">
          <cell r="A2">
            <v>0</v>
          </cell>
        </row>
      </sheetData>
      <sheetData sheetId="2909">
        <row r="2">
          <cell r="A2">
            <v>0</v>
          </cell>
        </row>
      </sheetData>
      <sheetData sheetId="2910">
        <row r="2">
          <cell r="A2">
            <v>0</v>
          </cell>
        </row>
      </sheetData>
      <sheetData sheetId="2911">
        <row r="2">
          <cell r="A2">
            <v>0</v>
          </cell>
        </row>
      </sheetData>
      <sheetData sheetId="2912">
        <row r="2">
          <cell r="A2">
            <v>0</v>
          </cell>
        </row>
      </sheetData>
      <sheetData sheetId="2913">
        <row r="2">
          <cell r="A2">
            <v>0</v>
          </cell>
        </row>
      </sheetData>
      <sheetData sheetId="2914">
        <row r="2">
          <cell r="A2">
            <v>0</v>
          </cell>
        </row>
      </sheetData>
      <sheetData sheetId="2915">
        <row r="2">
          <cell r="A2">
            <v>0</v>
          </cell>
        </row>
      </sheetData>
      <sheetData sheetId="2916">
        <row r="2">
          <cell r="A2">
            <v>0</v>
          </cell>
        </row>
      </sheetData>
      <sheetData sheetId="2917">
        <row r="2">
          <cell r="A2">
            <v>0</v>
          </cell>
        </row>
      </sheetData>
      <sheetData sheetId="2918">
        <row r="2">
          <cell r="A2">
            <v>0</v>
          </cell>
        </row>
      </sheetData>
      <sheetData sheetId="2919">
        <row r="2">
          <cell r="A2">
            <v>0</v>
          </cell>
        </row>
      </sheetData>
      <sheetData sheetId="2920">
        <row r="2">
          <cell r="A2">
            <v>0</v>
          </cell>
        </row>
      </sheetData>
      <sheetData sheetId="2921">
        <row r="2">
          <cell r="A2">
            <v>0</v>
          </cell>
        </row>
      </sheetData>
      <sheetData sheetId="2922">
        <row r="2">
          <cell r="A2">
            <v>0</v>
          </cell>
        </row>
      </sheetData>
      <sheetData sheetId="2923">
        <row r="2">
          <cell r="A2">
            <v>0</v>
          </cell>
        </row>
      </sheetData>
      <sheetData sheetId="2924">
        <row r="2">
          <cell r="A2">
            <v>0</v>
          </cell>
        </row>
      </sheetData>
      <sheetData sheetId="2925">
        <row r="2">
          <cell r="A2">
            <v>0</v>
          </cell>
        </row>
      </sheetData>
      <sheetData sheetId="2926">
        <row r="2">
          <cell r="A2">
            <v>0</v>
          </cell>
        </row>
      </sheetData>
      <sheetData sheetId="2927">
        <row r="2">
          <cell r="A2">
            <v>0</v>
          </cell>
        </row>
      </sheetData>
      <sheetData sheetId="2928">
        <row r="2">
          <cell r="A2">
            <v>0</v>
          </cell>
        </row>
      </sheetData>
      <sheetData sheetId="2929">
        <row r="2">
          <cell r="A2">
            <v>0</v>
          </cell>
        </row>
      </sheetData>
      <sheetData sheetId="2930">
        <row r="2">
          <cell r="A2">
            <v>0</v>
          </cell>
        </row>
      </sheetData>
      <sheetData sheetId="2931">
        <row r="2">
          <cell r="A2">
            <v>0</v>
          </cell>
        </row>
      </sheetData>
      <sheetData sheetId="2932">
        <row r="2">
          <cell r="A2">
            <v>0</v>
          </cell>
        </row>
      </sheetData>
      <sheetData sheetId="2933">
        <row r="2">
          <cell r="A2">
            <v>0</v>
          </cell>
        </row>
      </sheetData>
      <sheetData sheetId="2934">
        <row r="2">
          <cell r="A2">
            <v>0</v>
          </cell>
        </row>
      </sheetData>
      <sheetData sheetId="2935">
        <row r="2">
          <cell r="A2">
            <v>0</v>
          </cell>
        </row>
      </sheetData>
      <sheetData sheetId="2936">
        <row r="2">
          <cell r="A2">
            <v>0</v>
          </cell>
        </row>
      </sheetData>
      <sheetData sheetId="2937">
        <row r="2">
          <cell r="A2">
            <v>0</v>
          </cell>
        </row>
      </sheetData>
      <sheetData sheetId="2938">
        <row r="2">
          <cell r="A2">
            <v>0</v>
          </cell>
        </row>
      </sheetData>
      <sheetData sheetId="2939">
        <row r="2">
          <cell r="A2">
            <v>0</v>
          </cell>
        </row>
      </sheetData>
      <sheetData sheetId="2940">
        <row r="2">
          <cell r="A2">
            <v>0</v>
          </cell>
        </row>
      </sheetData>
      <sheetData sheetId="2941">
        <row r="2">
          <cell r="A2">
            <v>0</v>
          </cell>
        </row>
      </sheetData>
      <sheetData sheetId="2942">
        <row r="2">
          <cell r="A2">
            <v>0</v>
          </cell>
        </row>
      </sheetData>
      <sheetData sheetId="2943">
        <row r="2">
          <cell r="A2">
            <v>0</v>
          </cell>
        </row>
      </sheetData>
      <sheetData sheetId="2944">
        <row r="2">
          <cell r="A2">
            <v>0</v>
          </cell>
        </row>
      </sheetData>
      <sheetData sheetId="2945">
        <row r="2">
          <cell r="A2">
            <v>0</v>
          </cell>
        </row>
      </sheetData>
      <sheetData sheetId="2946">
        <row r="2">
          <cell r="A2">
            <v>0</v>
          </cell>
        </row>
      </sheetData>
      <sheetData sheetId="2947">
        <row r="2">
          <cell r="A2">
            <v>0</v>
          </cell>
        </row>
      </sheetData>
      <sheetData sheetId="2948">
        <row r="2">
          <cell r="A2">
            <v>0</v>
          </cell>
        </row>
      </sheetData>
      <sheetData sheetId="2949">
        <row r="2">
          <cell r="A2">
            <v>0</v>
          </cell>
        </row>
      </sheetData>
      <sheetData sheetId="2950">
        <row r="2">
          <cell r="A2">
            <v>0</v>
          </cell>
        </row>
      </sheetData>
      <sheetData sheetId="2951">
        <row r="2">
          <cell r="A2">
            <v>0</v>
          </cell>
        </row>
      </sheetData>
      <sheetData sheetId="2952">
        <row r="2">
          <cell r="A2">
            <v>0</v>
          </cell>
        </row>
      </sheetData>
      <sheetData sheetId="2953">
        <row r="2">
          <cell r="A2">
            <v>0</v>
          </cell>
        </row>
      </sheetData>
      <sheetData sheetId="2954">
        <row r="2">
          <cell r="A2">
            <v>0</v>
          </cell>
        </row>
      </sheetData>
      <sheetData sheetId="2955">
        <row r="2">
          <cell r="A2">
            <v>0</v>
          </cell>
        </row>
      </sheetData>
      <sheetData sheetId="2956">
        <row r="2">
          <cell r="A2">
            <v>0</v>
          </cell>
        </row>
      </sheetData>
      <sheetData sheetId="2957">
        <row r="2">
          <cell r="A2">
            <v>0</v>
          </cell>
        </row>
      </sheetData>
      <sheetData sheetId="2958">
        <row r="2">
          <cell r="A2">
            <v>0</v>
          </cell>
        </row>
      </sheetData>
      <sheetData sheetId="2959">
        <row r="2">
          <cell r="A2">
            <v>0</v>
          </cell>
        </row>
      </sheetData>
      <sheetData sheetId="2960">
        <row r="2">
          <cell r="A2">
            <v>0</v>
          </cell>
        </row>
      </sheetData>
      <sheetData sheetId="2961">
        <row r="2">
          <cell r="A2">
            <v>0</v>
          </cell>
        </row>
      </sheetData>
      <sheetData sheetId="2962">
        <row r="2">
          <cell r="A2">
            <v>0</v>
          </cell>
        </row>
      </sheetData>
      <sheetData sheetId="2963"/>
      <sheetData sheetId="2964"/>
      <sheetData sheetId="2965">
        <row r="2">
          <cell r="A2">
            <v>0</v>
          </cell>
        </row>
      </sheetData>
      <sheetData sheetId="2966">
        <row r="2">
          <cell r="A2">
            <v>0</v>
          </cell>
        </row>
      </sheetData>
      <sheetData sheetId="2967">
        <row r="2">
          <cell r="A2">
            <v>0</v>
          </cell>
        </row>
      </sheetData>
      <sheetData sheetId="2968">
        <row r="2">
          <cell r="A2">
            <v>0</v>
          </cell>
        </row>
      </sheetData>
      <sheetData sheetId="2969">
        <row r="2">
          <cell r="A2">
            <v>0</v>
          </cell>
        </row>
      </sheetData>
      <sheetData sheetId="2970">
        <row r="2">
          <cell r="A2">
            <v>0</v>
          </cell>
        </row>
      </sheetData>
      <sheetData sheetId="2971">
        <row r="2">
          <cell r="A2">
            <v>0</v>
          </cell>
        </row>
      </sheetData>
      <sheetData sheetId="2972">
        <row r="2">
          <cell r="A2">
            <v>0</v>
          </cell>
        </row>
      </sheetData>
      <sheetData sheetId="2973"/>
      <sheetData sheetId="2974">
        <row r="2">
          <cell r="A2">
            <v>0</v>
          </cell>
        </row>
      </sheetData>
      <sheetData sheetId="2975">
        <row r="2">
          <cell r="A2">
            <v>0</v>
          </cell>
        </row>
      </sheetData>
      <sheetData sheetId="2976">
        <row r="2">
          <cell r="A2">
            <v>0</v>
          </cell>
        </row>
      </sheetData>
      <sheetData sheetId="2977">
        <row r="2">
          <cell r="A2">
            <v>0</v>
          </cell>
        </row>
      </sheetData>
      <sheetData sheetId="2978">
        <row r="2">
          <cell r="A2">
            <v>0</v>
          </cell>
        </row>
      </sheetData>
      <sheetData sheetId="2979">
        <row r="2">
          <cell r="A2">
            <v>0</v>
          </cell>
        </row>
      </sheetData>
      <sheetData sheetId="2980">
        <row r="2">
          <cell r="A2">
            <v>0</v>
          </cell>
        </row>
      </sheetData>
      <sheetData sheetId="2981">
        <row r="2">
          <cell r="A2">
            <v>0</v>
          </cell>
        </row>
      </sheetData>
      <sheetData sheetId="2982">
        <row r="2">
          <cell r="A2">
            <v>0</v>
          </cell>
        </row>
      </sheetData>
      <sheetData sheetId="2983">
        <row r="2">
          <cell r="A2">
            <v>0</v>
          </cell>
        </row>
      </sheetData>
      <sheetData sheetId="2984">
        <row r="2">
          <cell r="A2">
            <v>0</v>
          </cell>
        </row>
      </sheetData>
      <sheetData sheetId="2985">
        <row r="2">
          <cell r="A2">
            <v>0</v>
          </cell>
        </row>
      </sheetData>
      <sheetData sheetId="2986">
        <row r="2">
          <cell r="A2">
            <v>0</v>
          </cell>
        </row>
      </sheetData>
      <sheetData sheetId="2987">
        <row r="2">
          <cell r="A2">
            <v>0</v>
          </cell>
        </row>
      </sheetData>
      <sheetData sheetId="2988">
        <row r="2">
          <cell r="A2">
            <v>0</v>
          </cell>
        </row>
      </sheetData>
      <sheetData sheetId="2989">
        <row r="2">
          <cell r="A2">
            <v>0</v>
          </cell>
        </row>
      </sheetData>
      <sheetData sheetId="2990">
        <row r="2">
          <cell r="A2">
            <v>0</v>
          </cell>
        </row>
      </sheetData>
      <sheetData sheetId="2991">
        <row r="2">
          <cell r="A2">
            <v>0</v>
          </cell>
        </row>
      </sheetData>
      <sheetData sheetId="2992">
        <row r="2">
          <cell r="A2">
            <v>0</v>
          </cell>
        </row>
      </sheetData>
      <sheetData sheetId="2993">
        <row r="2">
          <cell r="A2">
            <v>0</v>
          </cell>
        </row>
      </sheetData>
      <sheetData sheetId="2994">
        <row r="2">
          <cell r="A2">
            <v>0</v>
          </cell>
        </row>
      </sheetData>
      <sheetData sheetId="2995">
        <row r="2">
          <cell r="A2">
            <v>0</v>
          </cell>
        </row>
      </sheetData>
      <sheetData sheetId="2996">
        <row r="2">
          <cell r="A2">
            <v>0</v>
          </cell>
        </row>
      </sheetData>
      <sheetData sheetId="2997">
        <row r="2">
          <cell r="A2">
            <v>0</v>
          </cell>
        </row>
      </sheetData>
      <sheetData sheetId="2998">
        <row r="2">
          <cell r="A2">
            <v>0</v>
          </cell>
        </row>
      </sheetData>
      <sheetData sheetId="2999">
        <row r="2">
          <cell r="A2">
            <v>0</v>
          </cell>
        </row>
      </sheetData>
      <sheetData sheetId="3000">
        <row r="2">
          <cell r="A2">
            <v>0</v>
          </cell>
        </row>
      </sheetData>
      <sheetData sheetId="3001">
        <row r="2">
          <cell r="A2">
            <v>0</v>
          </cell>
        </row>
      </sheetData>
      <sheetData sheetId="3002">
        <row r="2">
          <cell r="A2">
            <v>0</v>
          </cell>
        </row>
      </sheetData>
      <sheetData sheetId="3003">
        <row r="2">
          <cell r="A2">
            <v>0</v>
          </cell>
        </row>
      </sheetData>
      <sheetData sheetId="3004">
        <row r="2">
          <cell r="A2">
            <v>0</v>
          </cell>
        </row>
      </sheetData>
      <sheetData sheetId="3005">
        <row r="2">
          <cell r="A2">
            <v>0</v>
          </cell>
        </row>
      </sheetData>
      <sheetData sheetId="3006">
        <row r="2">
          <cell r="A2">
            <v>0</v>
          </cell>
        </row>
      </sheetData>
      <sheetData sheetId="3007">
        <row r="2">
          <cell r="A2">
            <v>0</v>
          </cell>
        </row>
      </sheetData>
      <sheetData sheetId="3008">
        <row r="2">
          <cell r="A2">
            <v>0</v>
          </cell>
        </row>
      </sheetData>
      <sheetData sheetId="3009">
        <row r="2">
          <cell r="A2">
            <v>0</v>
          </cell>
        </row>
      </sheetData>
      <sheetData sheetId="3010">
        <row r="2">
          <cell r="A2">
            <v>0</v>
          </cell>
        </row>
      </sheetData>
      <sheetData sheetId="3011">
        <row r="2">
          <cell r="A2">
            <v>0</v>
          </cell>
        </row>
      </sheetData>
      <sheetData sheetId="3012">
        <row r="2">
          <cell r="A2">
            <v>0</v>
          </cell>
        </row>
      </sheetData>
      <sheetData sheetId="3013">
        <row r="2">
          <cell r="A2">
            <v>0</v>
          </cell>
        </row>
      </sheetData>
      <sheetData sheetId="3014">
        <row r="2">
          <cell r="A2">
            <v>0</v>
          </cell>
        </row>
      </sheetData>
      <sheetData sheetId="3015">
        <row r="2">
          <cell r="A2">
            <v>0</v>
          </cell>
        </row>
      </sheetData>
      <sheetData sheetId="3016">
        <row r="2">
          <cell r="A2">
            <v>0</v>
          </cell>
        </row>
      </sheetData>
      <sheetData sheetId="3017">
        <row r="2">
          <cell r="A2">
            <v>0</v>
          </cell>
        </row>
      </sheetData>
      <sheetData sheetId="3018">
        <row r="2">
          <cell r="A2">
            <v>0</v>
          </cell>
        </row>
      </sheetData>
      <sheetData sheetId="3019">
        <row r="2">
          <cell r="A2">
            <v>0</v>
          </cell>
        </row>
      </sheetData>
      <sheetData sheetId="3020">
        <row r="2">
          <cell r="A2">
            <v>0</v>
          </cell>
        </row>
      </sheetData>
      <sheetData sheetId="3021">
        <row r="2">
          <cell r="A2">
            <v>0</v>
          </cell>
        </row>
      </sheetData>
      <sheetData sheetId="3022">
        <row r="2">
          <cell r="A2">
            <v>0</v>
          </cell>
        </row>
      </sheetData>
      <sheetData sheetId="3023">
        <row r="2">
          <cell r="A2">
            <v>0</v>
          </cell>
        </row>
      </sheetData>
      <sheetData sheetId="3024">
        <row r="2">
          <cell r="A2">
            <v>0</v>
          </cell>
        </row>
      </sheetData>
      <sheetData sheetId="3025">
        <row r="2">
          <cell r="A2">
            <v>0</v>
          </cell>
        </row>
      </sheetData>
      <sheetData sheetId="3026">
        <row r="2">
          <cell r="A2">
            <v>0</v>
          </cell>
        </row>
      </sheetData>
      <sheetData sheetId="3027">
        <row r="2">
          <cell r="A2">
            <v>0</v>
          </cell>
        </row>
      </sheetData>
      <sheetData sheetId="3028">
        <row r="2">
          <cell r="A2">
            <v>0</v>
          </cell>
        </row>
      </sheetData>
      <sheetData sheetId="3029">
        <row r="2">
          <cell r="A2">
            <v>0</v>
          </cell>
        </row>
      </sheetData>
      <sheetData sheetId="3030">
        <row r="2">
          <cell r="A2">
            <v>0</v>
          </cell>
        </row>
      </sheetData>
      <sheetData sheetId="3031">
        <row r="2">
          <cell r="A2">
            <v>0</v>
          </cell>
        </row>
      </sheetData>
      <sheetData sheetId="3032">
        <row r="2">
          <cell r="A2">
            <v>0</v>
          </cell>
        </row>
      </sheetData>
      <sheetData sheetId="3033">
        <row r="2">
          <cell r="A2">
            <v>0</v>
          </cell>
        </row>
      </sheetData>
      <sheetData sheetId="3034">
        <row r="2">
          <cell r="A2">
            <v>0</v>
          </cell>
        </row>
      </sheetData>
      <sheetData sheetId="3035">
        <row r="2">
          <cell r="A2">
            <v>0</v>
          </cell>
        </row>
      </sheetData>
      <sheetData sheetId="3036">
        <row r="2">
          <cell r="A2">
            <v>0</v>
          </cell>
        </row>
      </sheetData>
      <sheetData sheetId="3037">
        <row r="2">
          <cell r="A2">
            <v>0</v>
          </cell>
        </row>
      </sheetData>
      <sheetData sheetId="3038">
        <row r="2">
          <cell r="A2">
            <v>0</v>
          </cell>
        </row>
      </sheetData>
      <sheetData sheetId="3039">
        <row r="2">
          <cell r="A2">
            <v>0</v>
          </cell>
        </row>
      </sheetData>
      <sheetData sheetId="3040">
        <row r="2">
          <cell r="A2">
            <v>0</v>
          </cell>
        </row>
      </sheetData>
      <sheetData sheetId="3041">
        <row r="2">
          <cell r="A2">
            <v>0</v>
          </cell>
        </row>
      </sheetData>
      <sheetData sheetId="3042">
        <row r="2">
          <cell r="A2">
            <v>0</v>
          </cell>
        </row>
      </sheetData>
      <sheetData sheetId="3043">
        <row r="2">
          <cell r="A2">
            <v>0</v>
          </cell>
        </row>
      </sheetData>
      <sheetData sheetId="3044">
        <row r="2">
          <cell r="A2">
            <v>0</v>
          </cell>
        </row>
      </sheetData>
      <sheetData sheetId="3045">
        <row r="2">
          <cell r="A2">
            <v>0</v>
          </cell>
        </row>
      </sheetData>
      <sheetData sheetId="3046">
        <row r="2">
          <cell r="A2">
            <v>0</v>
          </cell>
        </row>
      </sheetData>
      <sheetData sheetId="3047">
        <row r="2">
          <cell r="A2">
            <v>0</v>
          </cell>
        </row>
      </sheetData>
      <sheetData sheetId="3048">
        <row r="2">
          <cell r="A2">
            <v>0</v>
          </cell>
        </row>
      </sheetData>
      <sheetData sheetId="3049">
        <row r="2">
          <cell r="A2">
            <v>0</v>
          </cell>
        </row>
      </sheetData>
      <sheetData sheetId="3050">
        <row r="2">
          <cell r="A2">
            <v>0</v>
          </cell>
        </row>
      </sheetData>
      <sheetData sheetId="3051">
        <row r="2">
          <cell r="A2">
            <v>0</v>
          </cell>
        </row>
      </sheetData>
      <sheetData sheetId="3052">
        <row r="2">
          <cell r="A2">
            <v>0</v>
          </cell>
        </row>
      </sheetData>
      <sheetData sheetId="3053">
        <row r="2">
          <cell r="A2">
            <v>0</v>
          </cell>
        </row>
      </sheetData>
      <sheetData sheetId="3054">
        <row r="2">
          <cell r="A2">
            <v>0</v>
          </cell>
        </row>
      </sheetData>
      <sheetData sheetId="3055">
        <row r="2">
          <cell r="A2">
            <v>0</v>
          </cell>
        </row>
      </sheetData>
      <sheetData sheetId="3056">
        <row r="2">
          <cell r="A2">
            <v>0</v>
          </cell>
        </row>
      </sheetData>
      <sheetData sheetId="3057">
        <row r="2">
          <cell r="A2">
            <v>0</v>
          </cell>
        </row>
      </sheetData>
      <sheetData sheetId="3058">
        <row r="2">
          <cell r="A2">
            <v>0</v>
          </cell>
        </row>
      </sheetData>
      <sheetData sheetId="3059">
        <row r="2">
          <cell r="A2">
            <v>0</v>
          </cell>
        </row>
      </sheetData>
      <sheetData sheetId="3060">
        <row r="2">
          <cell r="A2">
            <v>0</v>
          </cell>
        </row>
      </sheetData>
      <sheetData sheetId="3061">
        <row r="2">
          <cell r="A2">
            <v>0</v>
          </cell>
        </row>
      </sheetData>
      <sheetData sheetId="3062">
        <row r="2">
          <cell r="A2">
            <v>0</v>
          </cell>
        </row>
      </sheetData>
      <sheetData sheetId="3063">
        <row r="2">
          <cell r="A2">
            <v>0</v>
          </cell>
        </row>
      </sheetData>
      <sheetData sheetId="3064">
        <row r="2">
          <cell r="A2">
            <v>0</v>
          </cell>
        </row>
      </sheetData>
      <sheetData sheetId="3065">
        <row r="2">
          <cell r="A2">
            <v>0</v>
          </cell>
        </row>
      </sheetData>
      <sheetData sheetId="3066">
        <row r="2">
          <cell r="A2">
            <v>0</v>
          </cell>
        </row>
      </sheetData>
      <sheetData sheetId="3067">
        <row r="2">
          <cell r="A2">
            <v>0</v>
          </cell>
        </row>
      </sheetData>
      <sheetData sheetId="3068">
        <row r="2">
          <cell r="A2">
            <v>0</v>
          </cell>
        </row>
      </sheetData>
      <sheetData sheetId="3069">
        <row r="2">
          <cell r="A2">
            <v>0</v>
          </cell>
        </row>
      </sheetData>
      <sheetData sheetId="3070">
        <row r="2">
          <cell r="A2">
            <v>0</v>
          </cell>
        </row>
      </sheetData>
      <sheetData sheetId="3071">
        <row r="2">
          <cell r="A2">
            <v>0</v>
          </cell>
        </row>
      </sheetData>
      <sheetData sheetId="3072">
        <row r="2">
          <cell r="A2">
            <v>0</v>
          </cell>
        </row>
      </sheetData>
      <sheetData sheetId="3073">
        <row r="2">
          <cell r="A2">
            <v>0</v>
          </cell>
        </row>
      </sheetData>
      <sheetData sheetId="3074">
        <row r="2">
          <cell r="A2">
            <v>0</v>
          </cell>
        </row>
      </sheetData>
      <sheetData sheetId="3075">
        <row r="2">
          <cell r="A2">
            <v>0</v>
          </cell>
        </row>
      </sheetData>
      <sheetData sheetId="3076">
        <row r="2">
          <cell r="A2">
            <v>0</v>
          </cell>
        </row>
      </sheetData>
      <sheetData sheetId="3077">
        <row r="2">
          <cell r="A2">
            <v>0</v>
          </cell>
        </row>
      </sheetData>
      <sheetData sheetId="3078">
        <row r="2">
          <cell r="A2">
            <v>0</v>
          </cell>
        </row>
      </sheetData>
      <sheetData sheetId="3079">
        <row r="2">
          <cell r="A2">
            <v>0</v>
          </cell>
        </row>
      </sheetData>
      <sheetData sheetId="3080">
        <row r="2">
          <cell r="A2">
            <v>0</v>
          </cell>
        </row>
      </sheetData>
      <sheetData sheetId="3081">
        <row r="2">
          <cell r="A2">
            <v>0</v>
          </cell>
        </row>
      </sheetData>
      <sheetData sheetId="3082">
        <row r="2">
          <cell r="A2">
            <v>0</v>
          </cell>
        </row>
      </sheetData>
      <sheetData sheetId="3083">
        <row r="2">
          <cell r="A2">
            <v>0</v>
          </cell>
        </row>
      </sheetData>
      <sheetData sheetId="3084">
        <row r="2">
          <cell r="A2">
            <v>0</v>
          </cell>
        </row>
      </sheetData>
      <sheetData sheetId="3085">
        <row r="2">
          <cell r="A2">
            <v>0</v>
          </cell>
        </row>
      </sheetData>
      <sheetData sheetId="3086">
        <row r="2">
          <cell r="A2">
            <v>0</v>
          </cell>
        </row>
      </sheetData>
      <sheetData sheetId="3087">
        <row r="2">
          <cell r="A2">
            <v>0</v>
          </cell>
        </row>
      </sheetData>
      <sheetData sheetId="3088">
        <row r="2">
          <cell r="A2">
            <v>0</v>
          </cell>
        </row>
      </sheetData>
      <sheetData sheetId="3089">
        <row r="2">
          <cell r="A2">
            <v>0</v>
          </cell>
        </row>
      </sheetData>
      <sheetData sheetId="3090">
        <row r="2">
          <cell r="A2">
            <v>0</v>
          </cell>
        </row>
      </sheetData>
      <sheetData sheetId="3091">
        <row r="2">
          <cell r="A2">
            <v>0</v>
          </cell>
        </row>
      </sheetData>
      <sheetData sheetId="3092">
        <row r="2">
          <cell r="A2">
            <v>0</v>
          </cell>
        </row>
      </sheetData>
      <sheetData sheetId="3093">
        <row r="2">
          <cell r="A2">
            <v>0</v>
          </cell>
        </row>
      </sheetData>
      <sheetData sheetId="3094">
        <row r="2">
          <cell r="A2">
            <v>0</v>
          </cell>
        </row>
      </sheetData>
      <sheetData sheetId="3095">
        <row r="2">
          <cell r="A2">
            <v>0</v>
          </cell>
        </row>
      </sheetData>
      <sheetData sheetId="3096">
        <row r="2">
          <cell r="A2">
            <v>0</v>
          </cell>
        </row>
      </sheetData>
      <sheetData sheetId="3097">
        <row r="2">
          <cell r="A2">
            <v>0</v>
          </cell>
        </row>
      </sheetData>
      <sheetData sheetId="3098">
        <row r="2">
          <cell r="A2">
            <v>0</v>
          </cell>
        </row>
      </sheetData>
      <sheetData sheetId="3099">
        <row r="2">
          <cell r="A2">
            <v>0</v>
          </cell>
        </row>
      </sheetData>
      <sheetData sheetId="3100">
        <row r="2">
          <cell r="A2">
            <v>0</v>
          </cell>
        </row>
      </sheetData>
      <sheetData sheetId="3101">
        <row r="2">
          <cell r="A2">
            <v>0</v>
          </cell>
        </row>
      </sheetData>
      <sheetData sheetId="3102">
        <row r="2">
          <cell r="A2">
            <v>0</v>
          </cell>
        </row>
      </sheetData>
      <sheetData sheetId="3103">
        <row r="2">
          <cell r="A2">
            <v>0</v>
          </cell>
        </row>
      </sheetData>
      <sheetData sheetId="3104">
        <row r="2">
          <cell r="A2">
            <v>0</v>
          </cell>
        </row>
      </sheetData>
      <sheetData sheetId="3105">
        <row r="2">
          <cell r="A2">
            <v>0</v>
          </cell>
        </row>
      </sheetData>
      <sheetData sheetId="3106">
        <row r="2">
          <cell r="A2">
            <v>0</v>
          </cell>
        </row>
      </sheetData>
      <sheetData sheetId="3107">
        <row r="2">
          <cell r="A2">
            <v>0</v>
          </cell>
        </row>
      </sheetData>
      <sheetData sheetId="3108">
        <row r="2">
          <cell r="A2">
            <v>0</v>
          </cell>
        </row>
      </sheetData>
      <sheetData sheetId="3109">
        <row r="2">
          <cell r="A2">
            <v>0</v>
          </cell>
        </row>
      </sheetData>
      <sheetData sheetId="3110">
        <row r="2">
          <cell r="A2">
            <v>0</v>
          </cell>
        </row>
      </sheetData>
      <sheetData sheetId="3111">
        <row r="2">
          <cell r="A2">
            <v>0</v>
          </cell>
        </row>
      </sheetData>
      <sheetData sheetId="3112">
        <row r="2">
          <cell r="A2">
            <v>0</v>
          </cell>
        </row>
      </sheetData>
      <sheetData sheetId="3113">
        <row r="2">
          <cell r="A2">
            <v>0</v>
          </cell>
        </row>
      </sheetData>
      <sheetData sheetId="3114">
        <row r="2">
          <cell r="A2">
            <v>0</v>
          </cell>
        </row>
      </sheetData>
      <sheetData sheetId="3115">
        <row r="2">
          <cell r="A2">
            <v>0</v>
          </cell>
        </row>
      </sheetData>
      <sheetData sheetId="3116">
        <row r="2">
          <cell r="A2">
            <v>0</v>
          </cell>
        </row>
      </sheetData>
      <sheetData sheetId="3117">
        <row r="2">
          <cell r="A2">
            <v>0</v>
          </cell>
        </row>
      </sheetData>
      <sheetData sheetId="3118">
        <row r="2">
          <cell r="A2">
            <v>0</v>
          </cell>
        </row>
      </sheetData>
      <sheetData sheetId="3119">
        <row r="2">
          <cell r="A2">
            <v>0</v>
          </cell>
        </row>
      </sheetData>
      <sheetData sheetId="3120">
        <row r="2">
          <cell r="A2">
            <v>0</v>
          </cell>
        </row>
      </sheetData>
      <sheetData sheetId="3121">
        <row r="2">
          <cell r="A2">
            <v>0</v>
          </cell>
        </row>
      </sheetData>
      <sheetData sheetId="3122">
        <row r="2">
          <cell r="A2">
            <v>0</v>
          </cell>
        </row>
      </sheetData>
      <sheetData sheetId="3123">
        <row r="2">
          <cell r="A2">
            <v>0</v>
          </cell>
        </row>
      </sheetData>
      <sheetData sheetId="3124">
        <row r="2">
          <cell r="A2">
            <v>0</v>
          </cell>
        </row>
      </sheetData>
      <sheetData sheetId="3125">
        <row r="2">
          <cell r="A2">
            <v>0</v>
          </cell>
        </row>
      </sheetData>
      <sheetData sheetId="3126">
        <row r="2">
          <cell r="A2">
            <v>0</v>
          </cell>
        </row>
      </sheetData>
      <sheetData sheetId="3127">
        <row r="2">
          <cell r="A2">
            <v>0</v>
          </cell>
        </row>
      </sheetData>
      <sheetData sheetId="3128">
        <row r="2">
          <cell r="A2">
            <v>0</v>
          </cell>
        </row>
      </sheetData>
      <sheetData sheetId="3129">
        <row r="2">
          <cell r="A2">
            <v>0</v>
          </cell>
        </row>
      </sheetData>
      <sheetData sheetId="3130">
        <row r="2">
          <cell r="A2">
            <v>0</v>
          </cell>
        </row>
      </sheetData>
      <sheetData sheetId="3131">
        <row r="2">
          <cell r="A2">
            <v>0</v>
          </cell>
        </row>
      </sheetData>
      <sheetData sheetId="3132">
        <row r="2">
          <cell r="A2">
            <v>0</v>
          </cell>
        </row>
      </sheetData>
      <sheetData sheetId="3133">
        <row r="2">
          <cell r="A2">
            <v>0</v>
          </cell>
        </row>
      </sheetData>
      <sheetData sheetId="3134">
        <row r="2">
          <cell r="A2">
            <v>0</v>
          </cell>
        </row>
      </sheetData>
      <sheetData sheetId="3135">
        <row r="2">
          <cell r="A2">
            <v>0</v>
          </cell>
        </row>
      </sheetData>
      <sheetData sheetId="3136">
        <row r="2">
          <cell r="A2">
            <v>0</v>
          </cell>
        </row>
      </sheetData>
      <sheetData sheetId="3137">
        <row r="2">
          <cell r="A2">
            <v>0</v>
          </cell>
        </row>
      </sheetData>
      <sheetData sheetId="3138">
        <row r="2">
          <cell r="A2">
            <v>0</v>
          </cell>
        </row>
      </sheetData>
      <sheetData sheetId="3139">
        <row r="2">
          <cell r="A2">
            <v>0</v>
          </cell>
        </row>
      </sheetData>
      <sheetData sheetId="3140">
        <row r="2">
          <cell r="A2">
            <v>0</v>
          </cell>
        </row>
      </sheetData>
      <sheetData sheetId="3141">
        <row r="2">
          <cell r="A2">
            <v>0</v>
          </cell>
        </row>
      </sheetData>
      <sheetData sheetId="3142">
        <row r="2">
          <cell r="A2">
            <v>0</v>
          </cell>
        </row>
      </sheetData>
      <sheetData sheetId="3143">
        <row r="2">
          <cell r="A2">
            <v>0</v>
          </cell>
        </row>
      </sheetData>
      <sheetData sheetId="3144">
        <row r="2">
          <cell r="A2">
            <v>0</v>
          </cell>
        </row>
      </sheetData>
      <sheetData sheetId="3145">
        <row r="2">
          <cell r="A2">
            <v>0</v>
          </cell>
        </row>
      </sheetData>
      <sheetData sheetId="3146">
        <row r="2">
          <cell r="A2">
            <v>0</v>
          </cell>
        </row>
      </sheetData>
      <sheetData sheetId="3147">
        <row r="2">
          <cell r="A2">
            <v>0</v>
          </cell>
        </row>
      </sheetData>
      <sheetData sheetId="3148">
        <row r="2">
          <cell r="A2">
            <v>0</v>
          </cell>
        </row>
      </sheetData>
      <sheetData sheetId="3149">
        <row r="2">
          <cell r="A2">
            <v>0</v>
          </cell>
        </row>
      </sheetData>
      <sheetData sheetId="3150">
        <row r="2">
          <cell r="A2">
            <v>0</v>
          </cell>
        </row>
      </sheetData>
      <sheetData sheetId="3151">
        <row r="2">
          <cell r="A2">
            <v>0</v>
          </cell>
        </row>
      </sheetData>
      <sheetData sheetId="3152">
        <row r="2">
          <cell r="A2">
            <v>0</v>
          </cell>
        </row>
      </sheetData>
      <sheetData sheetId="3153">
        <row r="2">
          <cell r="A2">
            <v>0</v>
          </cell>
        </row>
      </sheetData>
      <sheetData sheetId="3154">
        <row r="2">
          <cell r="A2">
            <v>0</v>
          </cell>
        </row>
      </sheetData>
      <sheetData sheetId="3155">
        <row r="2">
          <cell r="A2">
            <v>0</v>
          </cell>
        </row>
      </sheetData>
      <sheetData sheetId="3156">
        <row r="2">
          <cell r="A2">
            <v>0</v>
          </cell>
        </row>
      </sheetData>
      <sheetData sheetId="3157">
        <row r="2">
          <cell r="A2">
            <v>0</v>
          </cell>
        </row>
      </sheetData>
      <sheetData sheetId="3158">
        <row r="2">
          <cell r="A2">
            <v>0</v>
          </cell>
        </row>
      </sheetData>
      <sheetData sheetId="3159">
        <row r="2">
          <cell r="A2">
            <v>0</v>
          </cell>
        </row>
      </sheetData>
      <sheetData sheetId="3160">
        <row r="2">
          <cell r="A2">
            <v>0</v>
          </cell>
        </row>
      </sheetData>
      <sheetData sheetId="3161">
        <row r="2">
          <cell r="A2">
            <v>0</v>
          </cell>
        </row>
      </sheetData>
      <sheetData sheetId="3162">
        <row r="2">
          <cell r="A2">
            <v>0</v>
          </cell>
        </row>
      </sheetData>
      <sheetData sheetId="3163">
        <row r="2">
          <cell r="A2">
            <v>0</v>
          </cell>
        </row>
      </sheetData>
      <sheetData sheetId="3164">
        <row r="2">
          <cell r="A2">
            <v>0</v>
          </cell>
        </row>
      </sheetData>
      <sheetData sheetId="3165">
        <row r="2">
          <cell r="A2">
            <v>0</v>
          </cell>
        </row>
      </sheetData>
      <sheetData sheetId="3166">
        <row r="2">
          <cell r="A2">
            <v>0</v>
          </cell>
        </row>
      </sheetData>
      <sheetData sheetId="3167">
        <row r="2">
          <cell r="A2">
            <v>0</v>
          </cell>
        </row>
      </sheetData>
      <sheetData sheetId="3168">
        <row r="2">
          <cell r="A2">
            <v>0</v>
          </cell>
        </row>
      </sheetData>
      <sheetData sheetId="3169">
        <row r="2">
          <cell r="A2">
            <v>0</v>
          </cell>
        </row>
      </sheetData>
      <sheetData sheetId="3170">
        <row r="2">
          <cell r="A2">
            <v>0</v>
          </cell>
        </row>
      </sheetData>
      <sheetData sheetId="3171">
        <row r="2">
          <cell r="A2">
            <v>0</v>
          </cell>
        </row>
      </sheetData>
      <sheetData sheetId="3172">
        <row r="2">
          <cell r="A2">
            <v>0</v>
          </cell>
        </row>
      </sheetData>
      <sheetData sheetId="3173">
        <row r="2">
          <cell r="A2">
            <v>0</v>
          </cell>
        </row>
      </sheetData>
      <sheetData sheetId="3174">
        <row r="2">
          <cell r="A2">
            <v>0</v>
          </cell>
        </row>
      </sheetData>
      <sheetData sheetId="3175">
        <row r="2">
          <cell r="A2">
            <v>0</v>
          </cell>
        </row>
      </sheetData>
      <sheetData sheetId="3176">
        <row r="2">
          <cell r="A2">
            <v>0</v>
          </cell>
        </row>
      </sheetData>
      <sheetData sheetId="3177">
        <row r="2">
          <cell r="A2">
            <v>0</v>
          </cell>
        </row>
      </sheetData>
      <sheetData sheetId="3178">
        <row r="2">
          <cell r="A2">
            <v>0</v>
          </cell>
        </row>
      </sheetData>
      <sheetData sheetId="3179">
        <row r="2">
          <cell r="A2">
            <v>0</v>
          </cell>
        </row>
      </sheetData>
      <sheetData sheetId="3180">
        <row r="2">
          <cell r="A2">
            <v>0</v>
          </cell>
        </row>
      </sheetData>
      <sheetData sheetId="3181">
        <row r="2">
          <cell r="A2">
            <v>0</v>
          </cell>
        </row>
      </sheetData>
      <sheetData sheetId="3182">
        <row r="2">
          <cell r="A2">
            <v>0</v>
          </cell>
        </row>
      </sheetData>
      <sheetData sheetId="3183">
        <row r="2">
          <cell r="A2">
            <v>0</v>
          </cell>
        </row>
      </sheetData>
      <sheetData sheetId="3184">
        <row r="2">
          <cell r="A2">
            <v>0</v>
          </cell>
        </row>
      </sheetData>
      <sheetData sheetId="3185">
        <row r="2">
          <cell r="A2">
            <v>0</v>
          </cell>
        </row>
      </sheetData>
      <sheetData sheetId="3186">
        <row r="2">
          <cell r="A2">
            <v>0</v>
          </cell>
        </row>
      </sheetData>
      <sheetData sheetId="3187">
        <row r="2">
          <cell r="A2">
            <v>0</v>
          </cell>
        </row>
      </sheetData>
      <sheetData sheetId="3188">
        <row r="2">
          <cell r="A2">
            <v>0</v>
          </cell>
        </row>
      </sheetData>
      <sheetData sheetId="3189">
        <row r="2">
          <cell r="A2">
            <v>0</v>
          </cell>
        </row>
      </sheetData>
      <sheetData sheetId="3190">
        <row r="2">
          <cell r="A2">
            <v>0</v>
          </cell>
        </row>
      </sheetData>
      <sheetData sheetId="3191">
        <row r="2">
          <cell r="A2">
            <v>0</v>
          </cell>
        </row>
      </sheetData>
      <sheetData sheetId="3192">
        <row r="2">
          <cell r="A2">
            <v>0</v>
          </cell>
        </row>
      </sheetData>
      <sheetData sheetId="3193">
        <row r="2">
          <cell r="A2">
            <v>0</v>
          </cell>
        </row>
      </sheetData>
      <sheetData sheetId="3194">
        <row r="2">
          <cell r="A2">
            <v>0</v>
          </cell>
        </row>
      </sheetData>
      <sheetData sheetId="3195">
        <row r="2">
          <cell r="A2">
            <v>0</v>
          </cell>
        </row>
      </sheetData>
      <sheetData sheetId="3196">
        <row r="2">
          <cell r="A2">
            <v>0</v>
          </cell>
        </row>
      </sheetData>
      <sheetData sheetId="3197">
        <row r="2">
          <cell r="A2">
            <v>0</v>
          </cell>
        </row>
      </sheetData>
      <sheetData sheetId="3198">
        <row r="2">
          <cell r="A2">
            <v>0</v>
          </cell>
        </row>
      </sheetData>
      <sheetData sheetId="3199">
        <row r="2">
          <cell r="A2">
            <v>0</v>
          </cell>
        </row>
      </sheetData>
      <sheetData sheetId="3200">
        <row r="2">
          <cell r="A2">
            <v>0</v>
          </cell>
        </row>
      </sheetData>
      <sheetData sheetId="3201">
        <row r="2">
          <cell r="A2">
            <v>0</v>
          </cell>
        </row>
      </sheetData>
      <sheetData sheetId="3202">
        <row r="2">
          <cell r="A2">
            <v>0</v>
          </cell>
        </row>
      </sheetData>
      <sheetData sheetId="3203">
        <row r="2">
          <cell r="A2">
            <v>0</v>
          </cell>
        </row>
      </sheetData>
      <sheetData sheetId="3204">
        <row r="2">
          <cell r="A2">
            <v>0</v>
          </cell>
        </row>
      </sheetData>
      <sheetData sheetId="3205">
        <row r="2">
          <cell r="A2">
            <v>0</v>
          </cell>
        </row>
      </sheetData>
      <sheetData sheetId="3206">
        <row r="2">
          <cell r="A2">
            <v>0</v>
          </cell>
        </row>
      </sheetData>
      <sheetData sheetId="3207">
        <row r="2">
          <cell r="A2">
            <v>0</v>
          </cell>
        </row>
      </sheetData>
      <sheetData sheetId="3208">
        <row r="2">
          <cell r="A2">
            <v>0</v>
          </cell>
        </row>
      </sheetData>
      <sheetData sheetId="3209">
        <row r="2">
          <cell r="A2">
            <v>0</v>
          </cell>
        </row>
      </sheetData>
      <sheetData sheetId="3210">
        <row r="2">
          <cell r="A2">
            <v>0</v>
          </cell>
        </row>
      </sheetData>
      <sheetData sheetId="3211">
        <row r="2">
          <cell r="A2">
            <v>0</v>
          </cell>
        </row>
      </sheetData>
      <sheetData sheetId="3212">
        <row r="2">
          <cell r="A2">
            <v>0</v>
          </cell>
        </row>
      </sheetData>
      <sheetData sheetId="3213">
        <row r="2">
          <cell r="A2">
            <v>0</v>
          </cell>
        </row>
      </sheetData>
      <sheetData sheetId="3214">
        <row r="2">
          <cell r="A2">
            <v>0</v>
          </cell>
        </row>
      </sheetData>
      <sheetData sheetId="3215">
        <row r="2">
          <cell r="A2">
            <v>0</v>
          </cell>
        </row>
      </sheetData>
      <sheetData sheetId="3216">
        <row r="2">
          <cell r="A2">
            <v>0</v>
          </cell>
        </row>
      </sheetData>
      <sheetData sheetId="3217">
        <row r="2">
          <cell r="A2">
            <v>0</v>
          </cell>
        </row>
      </sheetData>
      <sheetData sheetId="3218">
        <row r="2">
          <cell r="A2">
            <v>0</v>
          </cell>
        </row>
      </sheetData>
      <sheetData sheetId="3219">
        <row r="2">
          <cell r="A2">
            <v>0</v>
          </cell>
        </row>
      </sheetData>
      <sheetData sheetId="3220">
        <row r="2">
          <cell r="A2">
            <v>0</v>
          </cell>
        </row>
      </sheetData>
      <sheetData sheetId="3221">
        <row r="2">
          <cell r="A2">
            <v>0</v>
          </cell>
        </row>
      </sheetData>
      <sheetData sheetId="3222">
        <row r="2">
          <cell r="A2">
            <v>0</v>
          </cell>
        </row>
      </sheetData>
      <sheetData sheetId="3223">
        <row r="2">
          <cell r="A2">
            <v>0</v>
          </cell>
        </row>
      </sheetData>
      <sheetData sheetId="3224">
        <row r="2">
          <cell r="A2">
            <v>0</v>
          </cell>
        </row>
      </sheetData>
      <sheetData sheetId="3225">
        <row r="2">
          <cell r="A2">
            <v>0</v>
          </cell>
        </row>
      </sheetData>
      <sheetData sheetId="3226">
        <row r="2">
          <cell r="A2">
            <v>0</v>
          </cell>
        </row>
      </sheetData>
      <sheetData sheetId="3227">
        <row r="2">
          <cell r="A2">
            <v>0</v>
          </cell>
        </row>
      </sheetData>
      <sheetData sheetId="3228">
        <row r="2">
          <cell r="A2">
            <v>0</v>
          </cell>
        </row>
      </sheetData>
      <sheetData sheetId="3229">
        <row r="2">
          <cell r="A2">
            <v>0</v>
          </cell>
        </row>
      </sheetData>
      <sheetData sheetId="3230">
        <row r="2">
          <cell r="A2">
            <v>0</v>
          </cell>
        </row>
      </sheetData>
      <sheetData sheetId="3231">
        <row r="2">
          <cell r="A2">
            <v>0</v>
          </cell>
        </row>
      </sheetData>
      <sheetData sheetId="3232">
        <row r="2">
          <cell r="A2">
            <v>0</v>
          </cell>
        </row>
      </sheetData>
      <sheetData sheetId="3233">
        <row r="2">
          <cell r="A2">
            <v>0</v>
          </cell>
        </row>
      </sheetData>
      <sheetData sheetId="3234">
        <row r="2">
          <cell r="A2">
            <v>0</v>
          </cell>
        </row>
      </sheetData>
      <sheetData sheetId="3235">
        <row r="2">
          <cell r="A2">
            <v>0</v>
          </cell>
        </row>
      </sheetData>
      <sheetData sheetId="3236">
        <row r="2">
          <cell r="A2">
            <v>0</v>
          </cell>
        </row>
      </sheetData>
      <sheetData sheetId="3237">
        <row r="2">
          <cell r="A2">
            <v>0</v>
          </cell>
        </row>
      </sheetData>
      <sheetData sheetId="3238">
        <row r="2">
          <cell r="A2">
            <v>0</v>
          </cell>
        </row>
      </sheetData>
      <sheetData sheetId="3239">
        <row r="2">
          <cell r="A2">
            <v>0</v>
          </cell>
        </row>
      </sheetData>
      <sheetData sheetId="3240">
        <row r="2">
          <cell r="A2">
            <v>0</v>
          </cell>
        </row>
      </sheetData>
      <sheetData sheetId="3241">
        <row r="2">
          <cell r="A2">
            <v>0</v>
          </cell>
        </row>
      </sheetData>
      <sheetData sheetId="3242">
        <row r="2">
          <cell r="A2">
            <v>0</v>
          </cell>
        </row>
      </sheetData>
      <sheetData sheetId="3243">
        <row r="2">
          <cell r="A2">
            <v>0</v>
          </cell>
        </row>
      </sheetData>
      <sheetData sheetId="3244">
        <row r="2">
          <cell r="A2">
            <v>0</v>
          </cell>
        </row>
      </sheetData>
      <sheetData sheetId="3245">
        <row r="2">
          <cell r="A2">
            <v>0</v>
          </cell>
        </row>
      </sheetData>
      <sheetData sheetId="3246">
        <row r="2">
          <cell r="A2">
            <v>0</v>
          </cell>
        </row>
      </sheetData>
      <sheetData sheetId="3247">
        <row r="2">
          <cell r="A2">
            <v>0</v>
          </cell>
        </row>
      </sheetData>
      <sheetData sheetId="3248">
        <row r="2">
          <cell r="A2">
            <v>0</v>
          </cell>
        </row>
      </sheetData>
      <sheetData sheetId="3249">
        <row r="2">
          <cell r="A2">
            <v>0</v>
          </cell>
        </row>
      </sheetData>
      <sheetData sheetId="3250">
        <row r="2">
          <cell r="A2">
            <v>0</v>
          </cell>
        </row>
      </sheetData>
      <sheetData sheetId="3251">
        <row r="2">
          <cell r="A2">
            <v>0</v>
          </cell>
        </row>
      </sheetData>
      <sheetData sheetId="3252">
        <row r="2">
          <cell r="A2">
            <v>0</v>
          </cell>
        </row>
      </sheetData>
      <sheetData sheetId="3253">
        <row r="2">
          <cell r="A2">
            <v>0</v>
          </cell>
        </row>
      </sheetData>
      <sheetData sheetId="3254">
        <row r="2">
          <cell r="A2">
            <v>0</v>
          </cell>
        </row>
      </sheetData>
      <sheetData sheetId="3255">
        <row r="2">
          <cell r="A2">
            <v>0</v>
          </cell>
        </row>
      </sheetData>
      <sheetData sheetId="3256">
        <row r="2">
          <cell r="A2">
            <v>0</v>
          </cell>
        </row>
      </sheetData>
      <sheetData sheetId="3257">
        <row r="2">
          <cell r="A2">
            <v>0</v>
          </cell>
        </row>
      </sheetData>
      <sheetData sheetId="3258">
        <row r="2">
          <cell r="A2">
            <v>0</v>
          </cell>
        </row>
      </sheetData>
      <sheetData sheetId="3259">
        <row r="2">
          <cell r="A2">
            <v>0</v>
          </cell>
        </row>
      </sheetData>
      <sheetData sheetId="3260">
        <row r="2">
          <cell r="A2">
            <v>0</v>
          </cell>
        </row>
      </sheetData>
      <sheetData sheetId="3261">
        <row r="2">
          <cell r="A2">
            <v>0</v>
          </cell>
        </row>
      </sheetData>
      <sheetData sheetId="3262">
        <row r="2">
          <cell r="A2">
            <v>0</v>
          </cell>
        </row>
      </sheetData>
      <sheetData sheetId="3263">
        <row r="2">
          <cell r="A2">
            <v>0</v>
          </cell>
        </row>
      </sheetData>
      <sheetData sheetId="3264">
        <row r="2">
          <cell r="A2">
            <v>0</v>
          </cell>
        </row>
      </sheetData>
      <sheetData sheetId="3265">
        <row r="2">
          <cell r="A2">
            <v>0</v>
          </cell>
        </row>
      </sheetData>
      <sheetData sheetId="3266">
        <row r="2">
          <cell r="A2">
            <v>0</v>
          </cell>
        </row>
      </sheetData>
      <sheetData sheetId="3267">
        <row r="2">
          <cell r="A2">
            <v>0</v>
          </cell>
        </row>
      </sheetData>
      <sheetData sheetId="3268">
        <row r="2">
          <cell r="A2">
            <v>0</v>
          </cell>
        </row>
      </sheetData>
      <sheetData sheetId="3269">
        <row r="2">
          <cell r="A2">
            <v>0</v>
          </cell>
        </row>
      </sheetData>
      <sheetData sheetId="3270">
        <row r="2">
          <cell r="A2">
            <v>0</v>
          </cell>
        </row>
      </sheetData>
      <sheetData sheetId="3271">
        <row r="2">
          <cell r="A2">
            <v>0</v>
          </cell>
        </row>
      </sheetData>
      <sheetData sheetId="3272">
        <row r="2">
          <cell r="A2">
            <v>0</v>
          </cell>
        </row>
      </sheetData>
      <sheetData sheetId="3273">
        <row r="2">
          <cell r="A2">
            <v>0</v>
          </cell>
        </row>
      </sheetData>
      <sheetData sheetId="3274">
        <row r="2">
          <cell r="A2">
            <v>0</v>
          </cell>
        </row>
      </sheetData>
      <sheetData sheetId="3275">
        <row r="2">
          <cell r="A2">
            <v>0</v>
          </cell>
        </row>
      </sheetData>
      <sheetData sheetId="3276">
        <row r="2">
          <cell r="A2">
            <v>0</v>
          </cell>
        </row>
      </sheetData>
      <sheetData sheetId="3277">
        <row r="2">
          <cell r="A2">
            <v>0</v>
          </cell>
        </row>
      </sheetData>
      <sheetData sheetId="3278">
        <row r="2">
          <cell r="A2">
            <v>0</v>
          </cell>
        </row>
      </sheetData>
      <sheetData sheetId="3279">
        <row r="2">
          <cell r="A2">
            <v>0</v>
          </cell>
        </row>
      </sheetData>
      <sheetData sheetId="3280">
        <row r="2">
          <cell r="A2">
            <v>0</v>
          </cell>
        </row>
      </sheetData>
      <sheetData sheetId="3281">
        <row r="2">
          <cell r="A2">
            <v>0</v>
          </cell>
        </row>
      </sheetData>
      <sheetData sheetId="3282">
        <row r="2">
          <cell r="A2">
            <v>0</v>
          </cell>
        </row>
      </sheetData>
      <sheetData sheetId="3283">
        <row r="2">
          <cell r="A2">
            <v>0</v>
          </cell>
        </row>
      </sheetData>
      <sheetData sheetId="3284">
        <row r="2">
          <cell r="A2">
            <v>0</v>
          </cell>
        </row>
      </sheetData>
      <sheetData sheetId="3285">
        <row r="2">
          <cell r="A2">
            <v>0</v>
          </cell>
        </row>
      </sheetData>
      <sheetData sheetId="3286">
        <row r="2">
          <cell r="A2">
            <v>0</v>
          </cell>
        </row>
      </sheetData>
      <sheetData sheetId="3287">
        <row r="2">
          <cell r="A2">
            <v>0</v>
          </cell>
        </row>
      </sheetData>
      <sheetData sheetId="3288">
        <row r="2">
          <cell r="A2">
            <v>0</v>
          </cell>
        </row>
      </sheetData>
      <sheetData sheetId="3289">
        <row r="2">
          <cell r="A2">
            <v>0</v>
          </cell>
        </row>
      </sheetData>
      <sheetData sheetId="3290">
        <row r="2">
          <cell r="A2">
            <v>0</v>
          </cell>
        </row>
      </sheetData>
      <sheetData sheetId="3291">
        <row r="2">
          <cell r="A2">
            <v>0</v>
          </cell>
        </row>
      </sheetData>
      <sheetData sheetId="3292">
        <row r="2">
          <cell r="A2">
            <v>0</v>
          </cell>
        </row>
      </sheetData>
      <sheetData sheetId="3293">
        <row r="2">
          <cell r="A2">
            <v>0</v>
          </cell>
        </row>
      </sheetData>
      <sheetData sheetId="3294">
        <row r="2">
          <cell r="A2">
            <v>0</v>
          </cell>
        </row>
      </sheetData>
      <sheetData sheetId="3295">
        <row r="2">
          <cell r="A2">
            <v>0</v>
          </cell>
        </row>
      </sheetData>
      <sheetData sheetId="3296">
        <row r="2">
          <cell r="A2">
            <v>0</v>
          </cell>
        </row>
      </sheetData>
      <sheetData sheetId="3297">
        <row r="2">
          <cell r="A2">
            <v>0</v>
          </cell>
        </row>
      </sheetData>
      <sheetData sheetId="3298">
        <row r="2">
          <cell r="A2">
            <v>0</v>
          </cell>
        </row>
      </sheetData>
      <sheetData sheetId="3299">
        <row r="2">
          <cell r="A2">
            <v>0</v>
          </cell>
        </row>
      </sheetData>
      <sheetData sheetId="3300">
        <row r="2">
          <cell r="A2">
            <v>0</v>
          </cell>
        </row>
      </sheetData>
      <sheetData sheetId="3301">
        <row r="2">
          <cell r="A2">
            <v>0</v>
          </cell>
        </row>
      </sheetData>
      <sheetData sheetId="3302">
        <row r="2">
          <cell r="A2">
            <v>0</v>
          </cell>
        </row>
      </sheetData>
      <sheetData sheetId="3303">
        <row r="2">
          <cell r="A2">
            <v>0</v>
          </cell>
        </row>
      </sheetData>
      <sheetData sheetId="3304">
        <row r="2">
          <cell r="A2">
            <v>0</v>
          </cell>
        </row>
      </sheetData>
      <sheetData sheetId="3305">
        <row r="2">
          <cell r="A2">
            <v>0</v>
          </cell>
        </row>
      </sheetData>
      <sheetData sheetId="3306">
        <row r="2">
          <cell r="A2">
            <v>0</v>
          </cell>
        </row>
      </sheetData>
      <sheetData sheetId="3307">
        <row r="2">
          <cell r="A2">
            <v>0</v>
          </cell>
        </row>
      </sheetData>
      <sheetData sheetId="3308">
        <row r="2">
          <cell r="A2">
            <v>0</v>
          </cell>
        </row>
      </sheetData>
      <sheetData sheetId="3309">
        <row r="2">
          <cell r="A2">
            <v>0</v>
          </cell>
        </row>
      </sheetData>
      <sheetData sheetId="3310">
        <row r="2">
          <cell r="A2">
            <v>0</v>
          </cell>
        </row>
      </sheetData>
      <sheetData sheetId="3311">
        <row r="2">
          <cell r="A2">
            <v>0</v>
          </cell>
        </row>
      </sheetData>
      <sheetData sheetId="3312">
        <row r="2">
          <cell r="A2">
            <v>0</v>
          </cell>
        </row>
      </sheetData>
      <sheetData sheetId="3313">
        <row r="2">
          <cell r="A2">
            <v>0</v>
          </cell>
        </row>
      </sheetData>
      <sheetData sheetId="3314">
        <row r="2">
          <cell r="A2">
            <v>0</v>
          </cell>
        </row>
      </sheetData>
      <sheetData sheetId="3315">
        <row r="2">
          <cell r="A2">
            <v>0</v>
          </cell>
        </row>
      </sheetData>
      <sheetData sheetId="3316">
        <row r="2">
          <cell r="A2">
            <v>0</v>
          </cell>
        </row>
      </sheetData>
      <sheetData sheetId="3317">
        <row r="2">
          <cell r="A2">
            <v>0</v>
          </cell>
        </row>
      </sheetData>
      <sheetData sheetId="3318">
        <row r="2">
          <cell r="A2">
            <v>0</v>
          </cell>
        </row>
      </sheetData>
      <sheetData sheetId="3319">
        <row r="2">
          <cell r="A2">
            <v>0</v>
          </cell>
        </row>
      </sheetData>
      <sheetData sheetId="3320">
        <row r="2">
          <cell r="A2">
            <v>0</v>
          </cell>
        </row>
      </sheetData>
      <sheetData sheetId="3321">
        <row r="2">
          <cell r="A2">
            <v>0</v>
          </cell>
        </row>
      </sheetData>
      <sheetData sheetId="3322">
        <row r="2">
          <cell r="A2">
            <v>0</v>
          </cell>
        </row>
      </sheetData>
      <sheetData sheetId="3323">
        <row r="2">
          <cell r="A2">
            <v>0</v>
          </cell>
        </row>
      </sheetData>
      <sheetData sheetId="3324">
        <row r="2">
          <cell r="A2">
            <v>0</v>
          </cell>
        </row>
      </sheetData>
      <sheetData sheetId="3325">
        <row r="2">
          <cell r="A2">
            <v>0</v>
          </cell>
        </row>
      </sheetData>
      <sheetData sheetId="3326">
        <row r="2">
          <cell r="A2">
            <v>0</v>
          </cell>
        </row>
      </sheetData>
      <sheetData sheetId="3327">
        <row r="2">
          <cell r="A2">
            <v>0</v>
          </cell>
        </row>
      </sheetData>
      <sheetData sheetId="3328">
        <row r="2">
          <cell r="A2">
            <v>0</v>
          </cell>
        </row>
      </sheetData>
      <sheetData sheetId="3329">
        <row r="2">
          <cell r="A2">
            <v>0</v>
          </cell>
        </row>
      </sheetData>
      <sheetData sheetId="3330">
        <row r="2">
          <cell r="A2">
            <v>0</v>
          </cell>
        </row>
      </sheetData>
      <sheetData sheetId="3331">
        <row r="2">
          <cell r="A2">
            <v>0</v>
          </cell>
        </row>
      </sheetData>
      <sheetData sheetId="3332">
        <row r="2">
          <cell r="A2">
            <v>0</v>
          </cell>
        </row>
      </sheetData>
      <sheetData sheetId="3333"/>
      <sheetData sheetId="3334"/>
      <sheetData sheetId="3335">
        <row r="2">
          <cell r="A2">
            <v>0</v>
          </cell>
        </row>
      </sheetData>
      <sheetData sheetId="3336">
        <row r="2">
          <cell r="A2">
            <v>0</v>
          </cell>
        </row>
      </sheetData>
      <sheetData sheetId="3337">
        <row r="2">
          <cell r="A2">
            <v>0</v>
          </cell>
        </row>
      </sheetData>
      <sheetData sheetId="3338">
        <row r="2">
          <cell r="A2">
            <v>0</v>
          </cell>
        </row>
      </sheetData>
      <sheetData sheetId="3339">
        <row r="2">
          <cell r="A2">
            <v>0</v>
          </cell>
        </row>
      </sheetData>
      <sheetData sheetId="3340">
        <row r="2">
          <cell r="A2">
            <v>0</v>
          </cell>
        </row>
      </sheetData>
      <sheetData sheetId="3341">
        <row r="2">
          <cell r="A2">
            <v>0</v>
          </cell>
        </row>
      </sheetData>
      <sheetData sheetId="3342">
        <row r="2">
          <cell r="A2">
            <v>0</v>
          </cell>
        </row>
      </sheetData>
      <sheetData sheetId="3343"/>
      <sheetData sheetId="3344">
        <row r="2">
          <cell r="A2">
            <v>0</v>
          </cell>
        </row>
      </sheetData>
      <sheetData sheetId="3345">
        <row r="2">
          <cell r="A2">
            <v>0</v>
          </cell>
        </row>
      </sheetData>
      <sheetData sheetId="3346">
        <row r="2">
          <cell r="A2">
            <v>0</v>
          </cell>
        </row>
      </sheetData>
      <sheetData sheetId="3347">
        <row r="2">
          <cell r="A2">
            <v>0</v>
          </cell>
        </row>
      </sheetData>
      <sheetData sheetId="3348">
        <row r="2">
          <cell r="A2">
            <v>0</v>
          </cell>
        </row>
      </sheetData>
      <sheetData sheetId="3349">
        <row r="2">
          <cell r="A2">
            <v>0</v>
          </cell>
        </row>
      </sheetData>
      <sheetData sheetId="3350">
        <row r="2">
          <cell r="A2">
            <v>0</v>
          </cell>
        </row>
      </sheetData>
      <sheetData sheetId="3351">
        <row r="2">
          <cell r="A2">
            <v>0</v>
          </cell>
        </row>
      </sheetData>
      <sheetData sheetId="3352">
        <row r="2">
          <cell r="A2">
            <v>0</v>
          </cell>
        </row>
      </sheetData>
      <sheetData sheetId="3353">
        <row r="2">
          <cell r="A2">
            <v>0</v>
          </cell>
        </row>
      </sheetData>
      <sheetData sheetId="3354">
        <row r="2">
          <cell r="A2">
            <v>0</v>
          </cell>
        </row>
      </sheetData>
      <sheetData sheetId="3355">
        <row r="2">
          <cell r="A2">
            <v>0</v>
          </cell>
        </row>
      </sheetData>
      <sheetData sheetId="3356">
        <row r="2">
          <cell r="A2">
            <v>0</v>
          </cell>
        </row>
      </sheetData>
      <sheetData sheetId="3357">
        <row r="2">
          <cell r="A2">
            <v>0</v>
          </cell>
        </row>
      </sheetData>
      <sheetData sheetId="3358">
        <row r="2">
          <cell r="A2">
            <v>0</v>
          </cell>
        </row>
      </sheetData>
      <sheetData sheetId="3359">
        <row r="2">
          <cell r="A2">
            <v>0</v>
          </cell>
        </row>
      </sheetData>
      <sheetData sheetId="3360">
        <row r="2">
          <cell r="A2">
            <v>0</v>
          </cell>
        </row>
      </sheetData>
      <sheetData sheetId="3361">
        <row r="2">
          <cell r="A2">
            <v>0</v>
          </cell>
        </row>
      </sheetData>
      <sheetData sheetId="3362">
        <row r="2">
          <cell r="A2">
            <v>0</v>
          </cell>
        </row>
      </sheetData>
      <sheetData sheetId="3363">
        <row r="2">
          <cell r="A2">
            <v>0</v>
          </cell>
        </row>
      </sheetData>
      <sheetData sheetId="3364">
        <row r="2">
          <cell r="A2">
            <v>0</v>
          </cell>
        </row>
      </sheetData>
      <sheetData sheetId="3365">
        <row r="2">
          <cell r="A2">
            <v>0</v>
          </cell>
        </row>
      </sheetData>
      <sheetData sheetId="3366">
        <row r="2">
          <cell r="A2">
            <v>0</v>
          </cell>
        </row>
      </sheetData>
      <sheetData sheetId="3367">
        <row r="2">
          <cell r="A2">
            <v>0</v>
          </cell>
        </row>
      </sheetData>
      <sheetData sheetId="3368">
        <row r="2">
          <cell r="A2">
            <v>0</v>
          </cell>
        </row>
      </sheetData>
      <sheetData sheetId="3369">
        <row r="2">
          <cell r="A2">
            <v>0</v>
          </cell>
        </row>
      </sheetData>
      <sheetData sheetId="3370">
        <row r="2">
          <cell r="A2">
            <v>0</v>
          </cell>
        </row>
      </sheetData>
      <sheetData sheetId="3371">
        <row r="2">
          <cell r="A2">
            <v>0</v>
          </cell>
        </row>
      </sheetData>
      <sheetData sheetId="3372">
        <row r="2">
          <cell r="A2">
            <v>0</v>
          </cell>
        </row>
      </sheetData>
      <sheetData sheetId="3373">
        <row r="2">
          <cell r="A2">
            <v>0</v>
          </cell>
        </row>
      </sheetData>
      <sheetData sheetId="3374">
        <row r="2">
          <cell r="A2">
            <v>0</v>
          </cell>
        </row>
      </sheetData>
      <sheetData sheetId="3375">
        <row r="2">
          <cell r="A2">
            <v>0</v>
          </cell>
        </row>
      </sheetData>
      <sheetData sheetId="3376">
        <row r="2">
          <cell r="A2">
            <v>0</v>
          </cell>
        </row>
      </sheetData>
      <sheetData sheetId="3377">
        <row r="2">
          <cell r="A2">
            <v>0</v>
          </cell>
        </row>
      </sheetData>
      <sheetData sheetId="3378">
        <row r="2">
          <cell r="A2">
            <v>0</v>
          </cell>
        </row>
      </sheetData>
      <sheetData sheetId="3379">
        <row r="2">
          <cell r="A2">
            <v>0</v>
          </cell>
        </row>
      </sheetData>
      <sheetData sheetId="3380">
        <row r="2">
          <cell r="A2">
            <v>0</v>
          </cell>
        </row>
      </sheetData>
      <sheetData sheetId="3381">
        <row r="2">
          <cell r="A2">
            <v>0</v>
          </cell>
        </row>
      </sheetData>
      <sheetData sheetId="3382">
        <row r="2">
          <cell r="A2">
            <v>0</v>
          </cell>
        </row>
      </sheetData>
      <sheetData sheetId="3383">
        <row r="2">
          <cell r="A2">
            <v>0</v>
          </cell>
        </row>
      </sheetData>
      <sheetData sheetId="3384">
        <row r="2">
          <cell r="A2">
            <v>0</v>
          </cell>
        </row>
      </sheetData>
      <sheetData sheetId="3385">
        <row r="2">
          <cell r="A2">
            <v>0</v>
          </cell>
        </row>
      </sheetData>
      <sheetData sheetId="3386">
        <row r="2">
          <cell r="A2">
            <v>0</v>
          </cell>
        </row>
      </sheetData>
      <sheetData sheetId="3387">
        <row r="2">
          <cell r="A2">
            <v>0</v>
          </cell>
        </row>
      </sheetData>
      <sheetData sheetId="3388">
        <row r="2">
          <cell r="A2">
            <v>0</v>
          </cell>
        </row>
      </sheetData>
      <sheetData sheetId="3389">
        <row r="2">
          <cell r="A2">
            <v>0</v>
          </cell>
        </row>
      </sheetData>
      <sheetData sheetId="3390">
        <row r="2">
          <cell r="A2">
            <v>0</v>
          </cell>
        </row>
      </sheetData>
      <sheetData sheetId="3391">
        <row r="2">
          <cell r="A2">
            <v>0</v>
          </cell>
        </row>
      </sheetData>
      <sheetData sheetId="3392">
        <row r="2">
          <cell r="A2">
            <v>0</v>
          </cell>
        </row>
      </sheetData>
      <sheetData sheetId="3393">
        <row r="2">
          <cell r="A2">
            <v>0</v>
          </cell>
        </row>
      </sheetData>
      <sheetData sheetId="3394">
        <row r="2">
          <cell r="A2">
            <v>0</v>
          </cell>
        </row>
      </sheetData>
      <sheetData sheetId="3395">
        <row r="2">
          <cell r="A2">
            <v>0</v>
          </cell>
        </row>
      </sheetData>
      <sheetData sheetId="3396">
        <row r="2">
          <cell r="A2">
            <v>0</v>
          </cell>
        </row>
      </sheetData>
      <sheetData sheetId="3397">
        <row r="2">
          <cell r="A2">
            <v>0</v>
          </cell>
        </row>
      </sheetData>
      <sheetData sheetId="3398">
        <row r="2">
          <cell r="A2">
            <v>0</v>
          </cell>
        </row>
      </sheetData>
      <sheetData sheetId="3399">
        <row r="2">
          <cell r="A2">
            <v>0</v>
          </cell>
        </row>
      </sheetData>
      <sheetData sheetId="3400">
        <row r="2">
          <cell r="A2">
            <v>0</v>
          </cell>
        </row>
      </sheetData>
      <sheetData sheetId="3401">
        <row r="2">
          <cell r="A2">
            <v>0</v>
          </cell>
        </row>
      </sheetData>
      <sheetData sheetId="3402">
        <row r="2">
          <cell r="A2">
            <v>0</v>
          </cell>
        </row>
      </sheetData>
      <sheetData sheetId="3403">
        <row r="2">
          <cell r="A2">
            <v>0</v>
          </cell>
        </row>
      </sheetData>
      <sheetData sheetId="3404">
        <row r="2">
          <cell r="A2">
            <v>0</v>
          </cell>
        </row>
      </sheetData>
      <sheetData sheetId="3405">
        <row r="2">
          <cell r="A2">
            <v>0</v>
          </cell>
        </row>
      </sheetData>
      <sheetData sheetId="3406">
        <row r="2">
          <cell r="A2">
            <v>0</v>
          </cell>
        </row>
      </sheetData>
      <sheetData sheetId="3407">
        <row r="2">
          <cell r="A2">
            <v>0</v>
          </cell>
        </row>
      </sheetData>
      <sheetData sheetId="3408">
        <row r="2">
          <cell r="A2">
            <v>0</v>
          </cell>
        </row>
      </sheetData>
      <sheetData sheetId="3409">
        <row r="2">
          <cell r="A2">
            <v>0</v>
          </cell>
        </row>
      </sheetData>
      <sheetData sheetId="3410">
        <row r="2">
          <cell r="A2">
            <v>0</v>
          </cell>
        </row>
      </sheetData>
      <sheetData sheetId="3411">
        <row r="2">
          <cell r="A2">
            <v>0</v>
          </cell>
        </row>
      </sheetData>
      <sheetData sheetId="3412">
        <row r="2">
          <cell r="A2">
            <v>0</v>
          </cell>
        </row>
      </sheetData>
      <sheetData sheetId="3413">
        <row r="2">
          <cell r="A2">
            <v>0</v>
          </cell>
        </row>
      </sheetData>
      <sheetData sheetId="3414">
        <row r="2">
          <cell r="A2">
            <v>0</v>
          </cell>
        </row>
      </sheetData>
      <sheetData sheetId="3415">
        <row r="2">
          <cell r="A2">
            <v>0</v>
          </cell>
        </row>
      </sheetData>
      <sheetData sheetId="3416">
        <row r="2">
          <cell r="A2">
            <v>0</v>
          </cell>
        </row>
      </sheetData>
      <sheetData sheetId="3417">
        <row r="2">
          <cell r="A2">
            <v>0</v>
          </cell>
        </row>
      </sheetData>
      <sheetData sheetId="3418">
        <row r="2">
          <cell r="A2">
            <v>0</v>
          </cell>
        </row>
      </sheetData>
      <sheetData sheetId="3419">
        <row r="2">
          <cell r="A2">
            <v>0</v>
          </cell>
        </row>
      </sheetData>
      <sheetData sheetId="3420">
        <row r="2">
          <cell r="A2">
            <v>0</v>
          </cell>
        </row>
      </sheetData>
      <sheetData sheetId="3421">
        <row r="2">
          <cell r="A2">
            <v>0</v>
          </cell>
        </row>
      </sheetData>
      <sheetData sheetId="3422">
        <row r="2">
          <cell r="A2">
            <v>0</v>
          </cell>
        </row>
      </sheetData>
      <sheetData sheetId="3423">
        <row r="2">
          <cell r="A2">
            <v>0</v>
          </cell>
        </row>
      </sheetData>
      <sheetData sheetId="3424">
        <row r="2">
          <cell r="A2">
            <v>0</v>
          </cell>
        </row>
      </sheetData>
      <sheetData sheetId="3425">
        <row r="2">
          <cell r="A2">
            <v>0</v>
          </cell>
        </row>
      </sheetData>
      <sheetData sheetId="3426">
        <row r="2">
          <cell r="A2">
            <v>0</v>
          </cell>
        </row>
      </sheetData>
      <sheetData sheetId="3427">
        <row r="2">
          <cell r="A2">
            <v>0</v>
          </cell>
        </row>
      </sheetData>
      <sheetData sheetId="3428">
        <row r="2">
          <cell r="A2">
            <v>0</v>
          </cell>
        </row>
      </sheetData>
      <sheetData sheetId="3429">
        <row r="2">
          <cell r="A2">
            <v>0</v>
          </cell>
        </row>
      </sheetData>
      <sheetData sheetId="3430">
        <row r="2">
          <cell r="A2">
            <v>0</v>
          </cell>
        </row>
      </sheetData>
      <sheetData sheetId="3431">
        <row r="2">
          <cell r="A2">
            <v>0</v>
          </cell>
        </row>
      </sheetData>
      <sheetData sheetId="3432">
        <row r="2">
          <cell r="A2">
            <v>0</v>
          </cell>
        </row>
      </sheetData>
      <sheetData sheetId="3433">
        <row r="2">
          <cell r="A2">
            <v>0</v>
          </cell>
        </row>
      </sheetData>
      <sheetData sheetId="3434">
        <row r="2">
          <cell r="A2">
            <v>0</v>
          </cell>
        </row>
      </sheetData>
      <sheetData sheetId="3435">
        <row r="2">
          <cell r="A2">
            <v>0</v>
          </cell>
        </row>
      </sheetData>
      <sheetData sheetId="3436">
        <row r="2">
          <cell r="A2">
            <v>0</v>
          </cell>
        </row>
      </sheetData>
      <sheetData sheetId="3437">
        <row r="2">
          <cell r="A2">
            <v>0</v>
          </cell>
        </row>
      </sheetData>
      <sheetData sheetId="3438">
        <row r="2">
          <cell r="A2">
            <v>0</v>
          </cell>
        </row>
      </sheetData>
      <sheetData sheetId="3439">
        <row r="2">
          <cell r="A2">
            <v>0</v>
          </cell>
        </row>
      </sheetData>
      <sheetData sheetId="3440">
        <row r="2">
          <cell r="A2">
            <v>0</v>
          </cell>
        </row>
      </sheetData>
      <sheetData sheetId="3441">
        <row r="2">
          <cell r="A2">
            <v>0</v>
          </cell>
        </row>
      </sheetData>
      <sheetData sheetId="3442">
        <row r="2">
          <cell r="A2">
            <v>0</v>
          </cell>
        </row>
      </sheetData>
      <sheetData sheetId="3443">
        <row r="2">
          <cell r="A2">
            <v>0</v>
          </cell>
        </row>
      </sheetData>
      <sheetData sheetId="3444">
        <row r="2">
          <cell r="A2">
            <v>0</v>
          </cell>
        </row>
      </sheetData>
      <sheetData sheetId="3445">
        <row r="2">
          <cell r="A2">
            <v>0</v>
          </cell>
        </row>
      </sheetData>
      <sheetData sheetId="3446">
        <row r="2">
          <cell r="A2">
            <v>0</v>
          </cell>
        </row>
      </sheetData>
      <sheetData sheetId="3447">
        <row r="2">
          <cell r="A2">
            <v>0</v>
          </cell>
        </row>
      </sheetData>
      <sheetData sheetId="3448">
        <row r="2">
          <cell r="A2">
            <v>0</v>
          </cell>
        </row>
      </sheetData>
      <sheetData sheetId="3449">
        <row r="2">
          <cell r="A2">
            <v>0</v>
          </cell>
        </row>
      </sheetData>
      <sheetData sheetId="3450">
        <row r="2">
          <cell r="A2">
            <v>0</v>
          </cell>
        </row>
      </sheetData>
      <sheetData sheetId="3451">
        <row r="2">
          <cell r="A2">
            <v>0</v>
          </cell>
        </row>
      </sheetData>
      <sheetData sheetId="3452">
        <row r="2">
          <cell r="A2">
            <v>0</v>
          </cell>
        </row>
      </sheetData>
      <sheetData sheetId="3453">
        <row r="2">
          <cell r="A2">
            <v>0</v>
          </cell>
        </row>
      </sheetData>
      <sheetData sheetId="3454">
        <row r="2">
          <cell r="A2">
            <v>0</v>
          </cell>
        </row>
      </sheetData>
      <sheetData sheetId="3455">
        <row r="2">
          <cell r="A2">
            <v>0</v>
          </cell>
        </row>
      </sheetData>
      <sheetData sheetId="3456">
        <row r="2">
          <cell r="A2">
            <v>0</v>
          </cell>
        </row>
      </sheetData>
      <sheetData sheetId="3457">
        <row r="2">
          <cell r="A2">
            <v>0</v>
          </cell>
        </row>
      </sheetData>
      <sheetData sheetId="3458">
        <row r="2">
          <cell r="A2">
            <v>0</v>
          </cell>
        </row>
      </sheetData>
      <sheetData sheetId="3459">
        <row r="2">
          <cell r="A2">
            <v>0</v>
          </cell>
        </row>
      </sheetData>
      <sheetData sheetId="3460">
        <row r="2">
          <cell r="A2">
            <v>0</v>
          </cell>
        </row>
      </sheetData>
      <sheetData sheetId="3461">
        <row r="2">
          <cell r="A2">
            <v>0</v>
          </cell>
        </row>
      </sheetData>
      <sheetData sheetId="3462">
        <row r="2">
          <cell r="A2">
            <v>0</v>
          </cell>
        </row>
      </sheetData>
      <sheetData sheetId="3463">
        <row r="2">
          <cell r="A2">
            <v>0</v>
          </cell>
        </row>
      </sheetData>
      <sheetData sheetId="3464">
        <row r="2">
          <cell r="A2">
            <v>0</v>
          </cell>
        </row>
      </sheetData>
      <sheetData sheetId="3465">
        <row r="2">
          <cell r="A2">
            <v>0</v>
          </cell>
        </row>
      </sheetData>
      <sheetData sheetId="3466">
        <row r="2">
          <cell r="A2">
            <v>0</v>
          </cell>
        </row>
      </sheetData>
      <sheetData sheetId="3467">
        <row r="2">
          <cell r="A2">
            <v>0</v>
          </cell>
        </row>
      </sheetData>
      <sheetData sheetId="3468">
        <row r="2">
          <cell r="A2">
            <v>0</v>
          </cell>
        </row>
      </sheetData>
      <sheetData sheetId="3469">
        <row r="2">
          <cell r="A2">
            <v>0</v>
          </cell>
        </row>
      </sheetData>
      <sheetData sheetId="3470">
        <row r="2">
          <cell r="A2">
            <v>0</v>
          </cell>
        </row>
      </sheetData>
      <sheetData sheetId="3471">
        <row r="2">
          <cell r="A2">
            <v>0</v>
          </cell>
        </row>
      </sheetData>
      <sheetData sheetId="3472">
        <row r="2">
          <cell r="A2">
            <v>0</v>
          </cell>
        </row>
      </sheetData>
      <sheetData sheetId="3473">
        <row r="2">
          <cell r="A2">
            <v>0</v>
          </cell>
        </row>
      </sheetData>
      <sheetData sheetId="3474">
        <row r="2">
          <cell r="A2">
            <v>0</v>
          </cell>
        </row>
      </sheetData>
      <sheetData sheetId="3475">
        <row r="2">
          <cell r="A2">
            <v>0</v>
          </cell>
        </row>
      </sheetData>
      <sheetData sheetId="3476">
        <row r="2">
          <cell r="A2">
            <v>0</v>
          </cell>
        </row>
      </sheetData>
      <sheetData sheetId="3477">
        <row r="2">
          <cell r="A2">
            <v>0</v>
          </cell>
        </row>
      </sheetData>
      <sheetData sheetId="3478">
        <row r="2">
          <cell r="A2">
            <v>0</v>
          </cell>
        </row>
      </sheetData>
      <sheetData sheetId="3479">
        <row r="2">
          <cell r="A2">
            <v>0</v>
          </cell>
        </row>
      </sheetData>
      <sheetData sheetId="3480">
        <row r="2">
          <cell r="A2">
            <v>0</v>
          </cell>
        </row>
      </sheetData>
      <sheetData sheetId="3481">
        <row r="2">
          <cell r="A2">
            <v>0</v>
          </cell>
        </row>
      </sheetData>
      <sheetData sheetId="3482">
        <row r="2">
          <cell r="A2">
            <v>0</v>
          </cell>
        </row>
      </sheetData>
      <sheetData sheetId="3483">
        <row r="2">
          <cell r="A2">
            <v>0</v>
          </cell>
        </row>
      </sheetData>
      <sheetData sheetId="3484">
        <row r="2">
          <cell r="A2">
            <v>0</v>
          </cell>
        </row>
      </sheetData>
      <sheetData sheetId="3485">
        <row r="2">
          <cell r="A2">
            <v>0</v>
          </cell>
        </row>
      </sheetData>
      <sheetData sheetId="3486">
        <row r="2">
          <cell r="A2">
            <v>0</v>
          </cell>
        </row>
      </sheetData>
      <sheetData sheetId="3487">
        <row r="2">
          <cell r="A2">
            <v>0</v>
          </cell>
        </row>
      </sheetData>
      <sheetData sheetId="3488">
        <row r="2">
          <cell r="A2">
            <v>0</v>
          </cell>
        </row>
      </sheetData>
      <sheetData sheetId="3489">
        <row r="2">
          <cell r="A2">
            <v>0</v>
          </cell>
        </row>
      </sheetData>
      <sheetData sheetId="3490">
        <row r="2">
          <cell r="A2">
            <v>0</v>
          </cell>
        </row>
      </sheetData>
      <sheetData sheetId="3491">
        <row r="2">
          <cell r="A2">
            <v>0</v>
          </cell>
        </row>
      </sheetData>
      <sheetData sheetId="3492">
        <row r="2">
          <cell r="A2">
            <v>0</v>
          </cell>
        </row>
      </sheetData>
      <sheetData sheetId="3493">
        <row r="2">
          <cell r="A2">
            <v>0</v>
          </cell>
        </row>
      </sheetData>
      <sheetData sheetId="3494">
        <row r="2">
          <cell r="A2">
            <v>0</v>
          </cell>
        </row>
      </sheetData>
      <sheetData sheetId="3495">
        <row r="2">
          <cell r="A2">
            <v>0</v>
          </cell>
        </row>
      </sheetData>
      <sheetData sheetId="3496">
        <row r="2">
          <cell r="A2">
            <v>0</v>
          </cell>
        </row>
      </sheetData>
      <sheetData sheetId="3497">
        <row r="2">
          <cell r="A2">
            <v>0</v>
          </cell>
        </row>
      </sheetData>
      <sheetData sheetId="3498">
        <row r="2">
          <cell r="A2">
            <v>0</v>
          </cell>
        </row>
      </sheetData>
      <sheetData sheetId="3499">
        <row r="2">
          <cell r="A2">
            <v>0</v>
          </cell>
        </row>
      </sheetData>
      <sheetData sheetId="3500">
        <row r="2">
          <cell r="A2">
            <v>0</v>
          </cell>
        </row>
      </sheetData>
      <sheetData sheetId="3501">
        <row r="2">
          <cell r="A2">
            <v>0</v>
          </cell>
        </row>
      </sheetData>
      <sheetData sheetId="3502">
        <row r="2">
          <cell r="A2">
            <v>0</v>
          </cell>
        </row>
      </sheetData>
      <sheetData sheetId="3503">
        <row r="2">
          <cell r="A2">
            <v>0</v>
          </cell>
        </row>
      </sheetData>
      <sheetData sheetId="3504">
        <row r="2">
          <cell r="A2">
            <v>0</v>
          </cell>
        </row>
      </sheetData>
      <sheetData sheetId="3505">
        <row r="2">
          <cell r="A2">
            <v>0</v>
          </cell>
        </row>
      </sheetData>
      <sheetData sheetId="3506">
        <row r="2">
          <cell r="A2">
            <v>0</v>
          </cell>
        </row>
      </sheetData>
      <sheetData sheetId="3507">
        <row r="2">
          <cell r="A2">
            <v>0</v>
          </cell>
        </row>
      </sheetData>
      <sheetData sheetId="3508">
        <row r="2">
          <cell r="A2">
            <v>0</v>
          </cell>
        </row>
      </sheetData>
      <sheetData sheetId="3509">
        <row r="2">
          <cell r="A2">
            <v>0</v>
          </cell>
        </row>
      </sheetData>
      <sheetData sheetId="3510">
        <row r="2">
          <cell r="A2">
            <v>0</v>
          </cell>
        </row>
      </sheetData>
      <sheetData sheetId="3511">
        <row r="2">
          <cell r="A2">
            <v>0</v>
          </cell>
        </row>
      </sheetData>
      <sheetData sheetId="3512">
        <row r="2">
          <cell r="A2">
            <v>0</v>
          </cell>
        </row>
      </sheetData>
      <sheetData sheetId="3513">
        <row r="2">
          <cell r="A2">
            <v>0</v>
          </cell>
        </row>
      </sheetData>
      <sheetData sheetId="3514">
        <row r="2">
          <cell r="A2">
            <v>0</v>
          </cell>
        </row>
      </sheetData>
      <sheetData sheetId="3515">
        <row r="2">
          <cell r="A2">
            <v>0</v>
          </cell>
        </row>
      </sheetData>
      <sheetData sheetId="3516">
        <row r="2">
          <cell r="A2">
            <v>0</v>
          </cell>
        </row>
      </sheetData>
      <sheetData sheetId="3517">
        <row r="2">
          <cell r="A2">
            <v>0</v>
          </cell>
        </row>
      </sheetData>
      <sheetData sheetId="3518">
        <row r="2">
          <cell r="A2">
            <v>0</v>
          </cell>
        </row>
      </sheetData>
      <sheetData sheetId="3519">
        <row r="2">
          <cell r="A2">
            <v>0</v>
          </cell>
        </row>
      </sheetData>
      <sheetData sheetId="3520">
        <row r="2">
          <cell r="A2">
            <v>0</v>
          </cell>
        </row>
      </sheetData>
      <sheetData sheetId="3521">
        <row r="2">
          <cell r="A2">
            <v>0</v>
          </cell>
        </row>
      </sheetData>
      <sheetData sheetId="3522">
        <row r="2">
          <cell r="A2">
            <v>0</v>
          </cell>
        </row>
      </sheetData>
      <sheetData sheetId="3523">
        <row r="2">
          <cell r="A2">
            <v>0</v>
          </cell>
        </row>
      </sheetData>
      <sheetData sheetId="3524">
        <row r="2">
          <cell r="A2">
            <v>0</v>
          </cell>
        </row>
      </sheetData>
      <sheetData sheetId="3525">
        <row r="2">
          <cell r="A2">
            <v>0</v>
          </cell>
        </row>
      </sheetData>
      <sheetData sheetId="3526">
        <row r="2">
          <cell r="A2">
            <v>0</v>
          </cell>
        </row>
      </sheetData>
      <sheetData sheetId="3527">
        <row r="2">
          <cell r="A2">
            <v>0</v>
          </cell>
        </row>
      </sheetData>
      <sheetData sheetId="3528">
        <row r="2">
          <cell r="A2">
            <v>0</v>
          </cell>
        </row>
      </sheetData>
      <sheetData sheetId="3529">
        <row r="2">
          <cell r="A2">
            <v>0</v>
          </cell>
        </row>
      </sheetData>
      <sheetData sheetId="3530">
        <row r="2">
          <cell r="A2">
            <v>0</v>
          </cell>
        </row>
      </sheetData>
      <sheetData sheetId="3531">
        <row r="2">
          <cell r="A2">
            <v>0</v>
          </cell>
        </row>
      </sheetData>
      <sheetData sheetId="3532">
        <row r="2">
          <cell r="A2">
            <v>0</v>
          </cell>
        </row>
      </sheetData>
      <sheetData sheetId="3533">
        <row r="2">
          <cell r="A2">
            <v>0</v>
          </cell>
        </row>
      </sheetData>
      <sheetData sheetId="3534">
        <row r="2">
          <cell r="A2">
            <v>0</v>
          </cell>
        </row>
      </sheetData>
      <sheetData sheetId="3535">
        <row r="2">
          <cell r="A2">
            <v>0</v>
          </cell>
        </row>
      </sheetData>
      <sheetData sheetId="3536">
        <row r="2">
          <cell r="A2">
            <v>0</v>
          </cell>
        </row>
      </sheetData>
      <sheetData sheetId="3537">
        <row r="2">
          <cell r="A2">
            <v>0</v>
          </cell>
        </row>
      </sheetData>
      <sheetData sheetId="3538">
        <row r="2">
          <cell r="A2">
            <v>0</v>
          </cell>
        </row>
      </sheetData>
      <sheetData sheetId="3539">
        <row r="2">
          <cell r="A2">
            <v>0</v>
          </cell>
        </row>
      </sheetData>
      <sheetData sheetId="3540">
        <row r="2">
          <cell r="A2">
            <v>0</v>
          </cell>
        </row>
      </sheetData>
      <sheetData sheetId="3541">
        <row r="2">
          <cell r="A2">
            <v>0</v>
          </cell>
        </row>
      </sheetData>
      <sheetData sheetId="3542">
        <row r="2">
          <cell r="A2">
            <v>0</v>
          </cell>
        </row>
      </sheetData>
      <sheetData sheetId="3543">
        <row r="2">
          <cell r="A2">
            <v>0</v>
          </cell>
        </row>
      </sheetData>
      <sheetData sheetId="3544">
        <row r="2">
          <cell r="A2">
            <v>0</v>
          </cell>
        </row>
      </sheetData>
      <sheetData sheetId="3545">
        <row r="2">
          <cell r="A2">
            <v>0</v>
          </cell>
        </row>
      </sheetData>
      <sheetData sheetId="3546">
        <row r="2">
          <cell r="A2">
            <v>0</v>
          </cell>
        </row>
      </sheetData>
      <sheetData sheetId="3547">
        <row r="2">
          <cell r="A2">
            <v>0</v>
          </cell>
        </row>
      </sheetData>
      <sheetData sheetId="3548">
        <row r="2">
          <cell r="A2">
            <v>0</v>
          </cell>
        </row>
      </sheetData>
      <sheetData sheetId="3549">
        <row r="2">
          <cell r="A2">
            <v>0</v>
          </cell>
        </row>
      </sheetData>
      <sheetData sheetId="3550">
        <row r="2">
          <cell r="A2">
            <v>0</v>
          </cell>
        </row>
      </sheetData>
      <sheetData sheetId="3551">
        <row r="2">
          <cell r="A2">
            <v>0</v>
          </cell>
        </row>
      </sheetData>
      <sheetData sheetId="3552">
        <row r="2">
          <cell r="A2">
            <v>0</v>
          </cell>
        </row>
      </sheetData>
      <sheetData sheetId="3553">
        <row r="2">
          <cell r="A2">
            <v>0</v>
          </cell>
        </row>
      </sheetData>
      <sheetData sheetId="3554">
        <row r="2">
          <cell r="A2">
            <v>0</v>
          </cell>
        </row>
      </sheetData>
      <sheetData sheetId="3555">
        <row r="2">
          <cell r="A2">
            <v>0</v>
          </cell>
        </row>
      </sheetData>
      <sheetData sheetId="3556">
        <row r="2">
          <cell r="A2">
            <v>0</v>
          </cell>
        </row>
      </sheetData>
      <sheetData sheetId="3557">
        <row r="2">
          <cell r="A2">
            <v>0</v>
          </cell>
        </row>
      </sheetData>
      <sheetData sheetId="3558">
        <row r="2">
          <cell r="A2">
            <v>0</v>
          </cell>
        </row>
      </sheetData>
      <sheetData sheetId="3559">
        <row r="2">
          <cell r="A2">
            <v>0</v>
          </cell>
        </row>
      </sheetData>
      <sheetData sheetId="3560">
        <row r="2">
          <cell r="A2">
            <v>0</v>
          </cell>
        </row>
      </sheetData>
      <sheetData sheetId="3561">
        <row r="2">
          <cell r="A2">
            <v>0</v>
          </cell>
        </row>
      </sheetData>
      <sheetData sheetId="3562">
        <row r="2">
          <cell r="A2">
            <v>0</v>
          </cell>
        </row>
      </sheetData>
      <sheetData sheetId="3563">
        <row r="2">
          <cell r="A2">
            <v>0</v>
          </cell>
        </row>
      </sheetData>
      <sheetData sheetId="3564">
        <row r="2">
          <cell r="A2">
            <v>0</v>
          </cell>
        </row>
      </sheetData>
      <sheetData sheetId="3565">
        <row r="2">
          <cell r="A2">
            <v>0</v>
          </cell>
        </row>
      </sheetData>
      <sheetData sheetId="3566">
        <row r="2">
          <cell r="A2">
            <v>0</v>
          </cell>
        </row>
      </sheetData>
      <sheetData sheetId="3567">
        <row r="2">
          <cell r="A2">
            <v>0</v>
          </cell>
        </row>
      </sheetData>
      <sheetData sheetId="3568">
        <row r="2">
          <cell r="A2">
            <v>0</v>
          </cell>
        </row>
      </sheetData>
      <sheetData sheetId="3569">
        <row r="2">
          <cell r="A2">
            <v>0</v>
          </cell>
        </row>
      </sheetData>
      <sheetData sheetId="3570">
        <row r="2">
          <cell r="A2">
            <v>0</v>
          </cell>
        </row>
      </sheetData>
      <sheetData sheetId="3571">
        <row r="2">
          <cell r="A2">
            <v>0</v>
          </cell>
        </row>
      </sheetData>
      <sheetData sheetId="3572">
        <row r="2">
          <cell r="A2">
            <v>0</v>
          </cell>
        </row>
      </sheetData>
      <sheetData sheetId="3573">
        <row r="2">
          <cell r="A2">
            <v>0</v>
          </cell>
        </row>
      </sheetData>
      <sheetData sheetId="3574">
        <row r="2">
          <cell r="A2">
            <v>0</v>
          </cell>
        </row>
      </sheetData>
      <sheetData sheetId="3575">
        <row r="2">
          <cell r="A2">
            <v>0</v>
          </cell>
        </row>
      </sheetData>
      <sheetData sheetId="3576">
        <row r="2">
          <cell r="A2">
            <v>0</v>
          </cell>
        </row>
      </sheetData>
      <sheetData sheetId="3577">
        <row r="2">
          <cell r="A2">
            <v>0</v>
          </cell>
        </row>
      </sheetData>
      <sheetData sheetId="3578">
        <row r="2">
          <cell r="A2">
            <v>0</v>
          </cell>
        </row>
      </sheetData>
      <sheetData sheetId="3579">
        <row r="2">
          <cell r="A2">
            <v>0</v>
          </cell>
        </row>
      </sheetData>
      <sheetData sheetId="3580">
        <row r="2">
          <cell r="A2">
            <v>0</v>
          </cell>
        </row>
      </sheetData>
      <sheetData sheetId="3581">
        <row r="2">
          <cell r="A2">
            <v>0</v>
          </cell>
        </row>
      </sheetData>
      <sheetData sheetId="3582">
        <row r="2">
          <cell r="A2">
            <v>0</v>
          </cell>
        </row>
      </sheetData>
      <sheetData sheetId="3583">
        <row r="2">
          <cell r="A2">
            <v>0</v>
          </cell>
        </row>
      </sheetData>
      <sheetData sheetId="3584">
        <row r="2">
          <cell r="A2">
            <v>0</v>
          </cell>
        </row>
      </sheetData>
      <sheetData sheetId="3585">
        <row r="2">
          <cell r="A2">
            <v>0</v>
          </cell>
        </row>
      </sheetData>
      <sheetData sheetId="3586">
        <row r="2">
          <cell r="A2">
            <v>0</v>
          </cell>
        </row>
      </sheetData>
      <sheetData sheetId="3587">
        <row r="2">
          <cell r="A2">
            <v>0</v>
          </cell>
        </row>
      </sheetData>
      <sheetData sheetId="3588">
        <row r="2">
          <cell r="A2">
            <v>0</v>
          </cell>
        </row>
      </sheetData>
      <sheetData sheetId="3589">
        <row r="2">
          <cell r="A2">
            <v>0</v>
          </cell>
        </row>
      </sheetData>
      <sheetData sheetId="3590">
        <row r="2">
          <cell r="A2">
            <v>0</v>
          </cell>
        </row>
      </sheetData>
      <sheetData sheetId="3591">
        <row r="2">
          <cell r="A2">
            <v>0</v>
          </cell>
        </row>
      </sheetData>
      <sheetData sheetId="3592">
        <row r="2">
          <cell r="A2">
            <v>0</v>
          </cell>
        </row>
      </sheetData>
      <sheetData sheetId="3593">
        <row r="2">
          <cell r="A2">
            <v>0</v>
          </cell>
        </row>
      </sheetData>
      <sheetData sheetId="3594">
        <row r="2">
          <cell r="A2">
            <v>0</v>
          </cell>
        </row>
      </sheetData>
      <sheetData sheetId="3595">
        <row r="2">
          <cell r="A2">
            <v>0</v>
          </cell>
        </row>
      </sheetData>
      <sheetData sheetId="3596">
        <row r="2">
          <cell r="A2">
            <v>0</v>
          </cell>
        </row>
      </sheetData>
      <sheetData sheetId="3597">
        <row r="2">
          <cell r="A2">
            <v>0</v>
          </cell>
        </row>
      </sheetData>
      <sheetData sheetId="3598">
        <row r="2">
          <cell r="A2">
            <v>0</v>
          </cell>
        </row>
      </sheetData>
      <sheetData sheetId="3599">
        <row r="2">
          <cell r="A2">
            <v>0</v>
          </cell>
        </row>
      </sheetData>
      <sheetData sheetId="3600">
        <row r="2">
          <cell r="A2">
            <v>0</v>
          </cell>
        </row>
      </sheetData>
      <sheetData sheetId="3601">
        <row r="2">
          <cell r="A2">
            <v>0</v>
          </cell>
        </row>
      </sheetData>
      <sheetData sheetId="3602">
        <row r="2">
          <cell r="A2">
            <v>0</v>
          </cell>
        </row>
      </sheetData>
      <sheetData sheetId="3603">
        <row r="2">
          <cell r="A2">
            <v>0</v>
          </cell>
        </row>
      </sheetData>
      <sheetData sheetId="3604">
        <row r="2">
          <cell r="A2">
            <v>0</v>
          </cell>
        </row>
      </sheetData>
      <sheetData sheetId="3605">
        <row r="2">
          <cell r="A2">
            <v>0</v>
          </cell>
        </row>
      </sheetData>
      <sheetData sheetId="3606">
        <row r="2">
          <cell r="A2">
            <v>0</v>
          </cell>
        </row>
      </sheetData>
      <sheetData sheetId="3607">
        <row r="2">
          <cell r="A2">
            <v>0</v>
          </cell>
        </row>
      </sheetData>
      <sheetData sheetId="3608">
        <row r="2">
          <cell r="A2">
            <v>0</v>
          </cell>
        </row>
      </sheetData>
      <sheetData sheetId="3609">
        <row r="2">
          <cell r="A2">
            <v>0</v>
          </cell>
        </row>
      </sheetData>
      <sheetData sheetId="3610">
        <row r="2">
          <cell r="A2">
            <v>0</v>
          </cell>
        </row>
      </sheetData>
      <sheetData sheetId="3611">
        <row r="2">
          <cell r="A2">
            <v>0</v>
          </cell>
        </row>
      </sheetData>
      <sheetData sheetId="3612">
        <row r="2">
          <cell r="A2">
            <v>0</v>
          </cell>
        </row>
      </sheetData>
      <sheetData sheetId="3613">
        <row r="2">
          <cell r="A2">
            <v>0</v>
          </cell>
        </row>
      </sheetData>
      <sheetData sheetId="3614">
        <row r="2">
          <cell r="A2">
            <v>0</v>
          </cell>
        </row>
      </sheetData>
      <sheetData sheetId="3615">
        <row r="2">
          <cell r="A2">
            <v>0</v>
          </cell>
        </row>
      </sheetData>
      <sheetData sheetId="3616">
        <row r="2">
          <cell r="A2">
            <v>0</v>
          </cell>
        </row>
      </sheetData>
      <sheetData sheetId="3617">
        <row r="2">
          <cell r="A2">
            <v>0</v>
          </cell>
        </row>
      </sheetData>
      <sheetData sheetId="3618">
        <row r="2">
          <cell r="A2">
            <v>0</v>
          </cell>
        </row>
      </sheetData>
      <sheetData sheetId="3619">
        <row r="2">
          <cell r="A2">
            <v>0</v>
          </cell>
        </row>
      </sheetData>
      <sheetData sheetId="3620">
        <row r="2">
          <cell r="A2">
            <v>0</v>
          </cell>
        </row>
      </sheetData>
      <sheetData sheetId="3621">
        <row r="2">
          <cell r="A2">
            <v>0</v>
          </cell>
        </row>
      </sheetData>
      <sheetData sheetId="3622">
        <row r="2">
          <cell r="A2">
            <v>0</v>
          </cell>
        </row>
      </sheetData>
      <sheetData sheetId="3623">
        <row r="2">
          <cell r="A2">
            <v>0</v>
          </cell>
        </row>
      </sheetData>
      <sheetData sheetId="3624">
        <row r="2">
          <cell r="A2">
            <v>0</v>
          </cell>
        </row>
      </sheetData>
      <sheetData sheetId="3625">
        <row r="2">
          <cell r="A2">
            <v>0</v>
          </cell>
        </row>
      </sheetData>
      <sheetData sheetId="3626">
        <row r="2">
          <cell r="A2">
            <v>0</v>
          </cell>
        </row>
      </sheetData>
      <sheetData sheetId="3627">
        <row r="2">
          <cell r="A2">
            <v>0</v>
          </cell>
        </row>
      </sheetData>
      <sheetData sheetId="3628">
        <row r="2">
          <cell r="A2">
            <v>0</v>
          </cell>
        </row>
      </sheetData>
      <sheetData sheetId="3629">
        <row r="2">
          <cell r="A2">
            <v>0</v>
          </cell>
        </row>
      </sheetData>
      <sheetData sheetId="3630">
        <row r="2">
          <cell r="A2">
            <v>0</v>
          </cell>
        </row>
      </sheetData>
      <sheetData sheetId="3631">
        <row r="2">
          <cell r="A2">
            <v>0</v>
          </cell>
        </row>
      </sheetData>
      <sheetData sheetId="3632">
        <row r="2">
          <cell r="A2">
            <v>0</v>
          </cell>
        </row>
      </sheetData>
      <sheetData sheetId="3633">
        <row r="2">
          <cell r="A2">
            <v>0</v>
          </cell>
        </row>
      </sheetData>
      <sheetData sheetId="3634">
        <row r="2">
          <cell r="A2">
            <v>0</v>
          </cell>
        </row>
      </sheetData>
      <sheetData sheetId="3635">
        <row r="2">
          <cell r="A2">
            <v>0</v>
          </cell>
        </row>
      </sheetData>
      <sheetData sheetId="3636">
        <row r="2">
          <cell r="A2">
            <v>0</v>
          </cell>
        </row>
      </sheetData>
      <sheetData sheetId="3637">
        <row r="2">
          <cell r="A2">
            <v>0</v>
          </cell>
        </row>
      </sheetData>
      <sheetData sheetId="3638">
        <row r="2">
          <cell r="A2">
            <v>0</v>
          </cell>
        </row>
      </sheetData>
      <sheetData sheetId="3639">
        <row r="2">
          <cell r="A2">
            <v>0</v>
          </cell>
        </row>
      </sheetData>
      <sheetData sheetId="3640">
        <row r="2">
          <cell r="A2">
            <v>0</v>
          </cell>
        </row>
      </sheetData>
      <sheetData sheetId="3641">
        <row r="2">
          <cell r="A2">
            <v>0</v>
          </cell>
        </row>
      </sheetData>
      <sheetData sheetId="3642">
        <row r="2">
          <cell r="A2">
            <v>0</v>
          </cell>
        </row>
      </sheetData>
      <sheetData sheetId="3643">
        <row r="2">
          <cell r="A2">
            <v>0</v>
          </cell>
        </row>
      </sheetData>
      <sheetData sheetId="3644">
        <row r="2">
          <cell r="A2">
            <v>0</v>
          </cell>
        </row>
      </sheetData>
      <sheetData sheetId="3645">
        <row r="2">
          <cell r="A2">
            <v>0</v>
          </cell>
        </row>
      </sheetData>
      <sheetData sheetId="3646">
        <row r="2">
          <cell r="A2">
            <v>0</v>
          </cell>
        </row>
      </sheetData>
      <sheetData sheetId="3647">
        <row r="2">
          <cell r="A2">
            <v>0</v>
          </cell>
        </row>
      </sheetData>
      <sheetData sheetId="3648">
        <row r="2">
          <cell r="A2">
            <v>0</v>
          </cell>
        </row>
      </sheetData>
      <sheetData sheetId="3649">
        <row r="2">
          <cell r="A2">
            <v>0</v>
          </cell>
        </row>
      </sheetData>
      <sheetData sheetId="3650">
        <row r="2">
          <cell r="A2">
            <v>0</v>
          </cell>
        </row>
      </sheetData>
      <sheetData sheetId="3651">
        <row r="2">
          <cell r="A2">
            <v>0</v>
          </cell>
        </row>
      </sheetData>
      <sheetData sheetId="3652">
        <row r="2">
          <cell r="A2">
            <v>0</v>
          </cell>
        </row>
      </sheetData>
      <sheetData sheetId="3653">
        <row r="2">
          <cell r="A2">
            <v>0</v>
          </cell>
        </row>
      </sheetData>
      <sheetData sheetId="3654">
        <row r="2">
          <cell r="A2">
            <v>0</v>
          </cell>
        </row>
      </sheetData>
      <sheetData sheetId="3655">
        <row r="2">
          <cell r="A2">
            <v>0</v>
          </cell>
        </row>
      </sheetData>
      <sheetData sheetId="3656">
        <row r="2">
          <cell r="A2">
            <v>0</v>
          </cell>
        </row>
      </sheetData>
      <sheetData sheetId="3657">
        <row r="2">
          <cell r="A2">
            <v>0</v>
          </cell>
        </row>
      </sheetData>
      <sheetData sheetId="3658">
        <row r="2">
          <cell r="A2">
            <v>0</v>
          </cell>
        </row>
      </sheetData>
      <sheetData sheetId="3659">
        <row r="2">
          <cell r="A2">
            <v>0</v>
          </cell>
        </row>
      </sheetData>
      <sheetData sheetId="3660">
        <row r="2">
          <cell r="A2">
            <v>0</v>
          </cell>
        </row>
      </sheetData>
      <sheetData sheetId="3661">
        <row r="2">
          <cell r="A2">
            <v>0</v>
          </cell>
        </row>
      </sheetData>
      <sheetData sheetId="3662">
        <row r="2">
          <cell r="A2">
            <v>0</v>
          </cell>
        </row>
      </sheetData>
      <sheetData sheetId="3663">
        <row r="2">
          <cell r="A2">
            <v>0</v>
          </cell>
        </row>
      </sheetData>
      <sheetData sheetId="3664">
        <row r="2">
          <cell r="A2">
            <v>0</v>
          </cell>
        </row>
      </sheetData>
      <sheetData sheetId="3665">
        <row r="2">
          <cell r="A2">
            <v>0</v>
          </cell>
        </row>
      </sheetData>
      <sheetData sheetId="3666">
        <row r="2">
          <cell r="A2">
            <v>0</v>
          </cell>
        </row>
      </sheetData>
      <sheetData sheetId="3667">
        <row r="2">
          <cell r="A2">
            <v>0</v>
          </cell>
        </row>
      </sheetData>
      <sheetData sheetId="3668">
        <row r="2">
          <cell r="A2">
            <v>0</v>
          </cell>
        </row>
      </sheetData>
      <sheetData sheetId="3669">
        <row r="2">
          <cell r="A2">
            <v>0</v>
          </cell>
        </row>
      </sheetData>
      <sheetData sheetId="3670">
        <row r="2">
          <cell r="A2">
            <v>0</v>
          </cell>
        </row>
      </sheetData>
      <sheetData sheetId="3671">
        <row r="2">
          <cell r="A2">
            <v>0</v>
          </cell>
        </row>
      </sheetData>
      <sheetData sheetId="3672">
        <row r="2">
          <cell r="A2">
            <v>0</v>
          </cell>
        </row>
      </sheetData>
      <sheetData sheetId="3673">
        <row r="2">
          <cell r="A2">
            <v>0</v>
          </cell>
        </row>
      </sheetData>
      <sheetData sheetId="3674">
        <row r="2">
          <cell r="A2">
            <v>0</v>
          </cell>
        </row>
      </sheetData>
      <sheetData sheetId="3675">
        <row r="2">
          <cell r="A2">
            <v>0</v>
          </cell>
        </row>
      </sheetData>
      <sheetData sheetId="3676">
        <row r="2">
          <cell r="A2">
            <v>0</v>
          </cell>
        </row>
      </sheetData>
      <sheetData sheetId="3677">
        <row r="2">
          <cell r="A2">
            <v>0</v>
          </cell>
        </row>
      </sheetData>
      <sheetData sheetId="3678">
        <row r="2">
          <cell r="A2">
            <v>0</v>
          </cell>
        </row>
      </sheetData>
      <sheetData sheetId="3679">
        <row r="2">
          <cell r="A2">
            <v>0</v>
          </cell>
        </row>
      </sheetData>
      <sheetData sheetId="3680">
        <row r="2">
          <cell r="A2">
            <v>0</v>
          </cell>
        </row>
      </sheetData>
      <sheetData sheetId="3681">
        <row r="2">
          <cell r="A2">
            <v>0</v>
          </cell>
        </row>
      </sheetData>
      <sheetData sheetId="3682">
        <row r="2">
          <cell r="A2">
            <v>0</v>
          </cell>
        </row>
      </sheetData>
      <sheetData sheetId="3683">
        <row r="2">
          <cell r="A2">
            <v>0</v>
          </cell>
        </row>
      </sheetData>
      <sheetData sheetId="3684">
        <row r="2">
          <cell r="A2">
            <v>0</v>
          </cell>
        </row>
      </sheetData>
      <sheetData sheetId="3685">
        <row r="2">
          <cell r="A2">
            <v>0</v>
          </cell>
        </row>
      </sheetData>
      <sheetData sheetId="3686">
        <row r="2">
          <cell r="A2">
            <v>0</v>
          </cell>
        </row>
      </sheetData>
      <sheetData sheetId="3687">
        <row r="2">
          <cell r="A2">
            <v>0</v>
          </cell>
        </row>
      </sheetData>
      <sheetData sheetId="3688">
        <row r="2">
          <cell r="A2">
            <v>0</v>
          </cell>
        </row>
      </sheetData>
      <sheetData sheetId="3689">
        <row r="2">
          <cell r="A2">
            <v>0</v>
          </cell>
        </row>
      </sheetData>
      <sheetData sheetId="3690">
        <row r="2">
          <cell r="A2">
            <v>0</v>
          </cell>
        </row>
      </sheetData>
      <sheetData sheetId="3691">
        <row r="2">
          <cell r="A2">
            <v>0</v>
          </cell>
        </row>
      </sheetData>
      <sheetData sheetId="3692">
        <row r="2">
          <cell r="A2">
            <v>0</v>
          </cell>
        </row>
      </sheetData>
      <sheetData sheetId="3693">
        <row r="2">
          <cell r="A2">
            <v>0</v>
          </cell>
        </row>
      </sheetData>
      <sheetData sheetId="3694">
        <row r="2">
          <cell r="A2">
            <v>0</v>
          </cell>
        </row>
      </sheetData>
      <sheetData sheetId="3695">
        <row r="2">
          <cell r="A2">
            <v>0</v>
          </cell>
        </row>
      </sheetData>
      <sheetData sheetId="3696">
        <row r="2">
          <cell r="A2">
            <v>0</v>
          </cell>
        </row>
      </sheetData>
      <sheetData sheetId="3697">
        <row r="2">
          <cell r="A2">
            <v>0</v>
          </cell>
        </row>
      </sheetData>
      <sheetData sheetId="3698">
        <row r="2">
          <cell r="A2">
            <v>0</v>
          </cell>
        </row>
      </sheetData>
      <sheetData sheetId="3699">
        <row r="2">
          <cell r="A2">
            <v>0</v>
          </cell>
        </row>
      </sheetData>
      <sheetData sheetId="3700">
        <row r="2">
          <cell r="A2">
            <v>0</v>
          </cell>
        </row>
      </sheetData>
      <sheetData sheetId="3701">
        <row r="2">
          <cell r="A2">
            <v>0</v>
          </cell>
        </row>
      </sheetData>
      <sheetData sheetId="3702">
        <row r="2">
          <cell r="A2">
            <v>0</v>
          </cell>
        </row>
      </sheetData>
      <sheetData sheetId="3703"/>
      <sheetData sheetId="3704"/>
      <sheetData sheetId="3705">
        <row r="2">
          <cell r="A2">
            <v>0</v>
          </cell>
        </row>
      </sheetData>
      <sheetData sheetId="3706">
        <row r="2">
          <cell r="A2">
            <v>0</v>
          </cell>
        </row>
      </sheetData>
      <sheetData sheetId="3707">
        <row r="2">
          <cell r="A2">
            <v>0</v>
          </cell>
        </row>
      </sheetData>
      <sheetData sheetId="3708">
        <row r="2">
          <cell r="A2">
            <v>0</v>
          </cell>
        </row>
      </sheetData>
      <sheetData sheetId="3709">
        <row r="2">
          <cell r="A2">
            <v>0</v>
          </cell>
        </row>
      </sheetData>
      <sheetData sheetId="3710">
        <row r="2">
          <cell r="A2">
            <v>0</v>
          </cell>
        </row>
      </sheetData>
      <sheetData sheetId="3711">
        <row r="2">
          <cell r="A2">
            <v>0</v>
          </cell>
        </row>
      </sheetData>
      <sheetData sheetId="3712">
        <row r="2">
          <cell r="A2">
            <v>0</v>
          </cell>
        </row>
      </sheetData>
      <sheetData sheetId="3713"/>
      <sheetData sheetId="3714">
        <row r="2">
          <cell r="A2">
            <v>0</v>
          </cell>
        </row>
      </sheetData>
      <sheetData sheetId="3715">
        <row r="2">
          <cell r="A2">
            <v>0</v>
          </cell>
        </row>
      </sheetData>
      <sheetData sheetId="3716">
        <row r="2">
          <cell r="A2">
            <v>0</v>
          </cell>
        </row>
      </sheetData>
      <sheetData sheetId="3717">
        <row r="2">
          <cell r="A2">
            <v>0</v>
          </cell>
        </row>
      </sheetData>
      <sheetData sheetId="3718">
        <row r="2">
          <cell r="A2">
            <v>0</v>
          </cell>
        </row>
      </sheetData>
      <sheetData sheetId="3719">
        <row r="2">
          <cell r="A2">
            <v>0</v>
          </cell>
        </row>
      </sheetData>
      <sheetData sheetId="3720">
        <row r="2">
          <cell r="A2">
            <v>0</v>
          </cell>
        </row>
      </sheetData>
      <sheetData sheetId="3721">
        <row r="2">
          <cell r="A2">
            <v>0</v>
          </cell>
        </row>
      </sheetData>
      <sheetData sheetId="3722">
        <row r="2">
          <cell r="A2">
            <v>0</v>
          </cell>
        </row>
      </sheetData>
      <sheetData sheetId="3723">
        <row r="2">
          <cell r="A2">
            <v>0</v>
          </cell>
        </row>
      </sheetData>
      <sheetData sheetId="3724">
        <row r="2">
          <cell r="A2">
            <v>0</v>
          </cell>
        </row>
      </sheetData>
      <sheetData sheetId="3725">
        <row r="2">
          <cell r="A2">
            <v>0</v>
          </cell>
        </row>
      </sheetData>
      <sheetData sheetId="3726">
        <row r="2">
          <cell r="A2">
            <v>0</v>
          </cell>
        </row>
      </sheetData>
      <sheetData sheetId="3727">
        <row r="2">
          <cell r="A2">
            <v>0</v>
          </cell>
        </row>
      </sheetData>
      <sheetData sheetId="3728">
        <row r="2">
          <cell r="A2">
            <v>0</v>
          </cell>
        </row>
      </sheetData>
      <sheetData sheetId="3729">
        <row r="2">
          <cell r="A2">
            <v>0</v>
          </cell>
        </row>
      </sheetData>
      <sheetData sheetId="3730">
        <row r="2">
          <cell r="A2">
            <v>0</v>
          </cell>
        </row>
      </sheetData>
      <sheetData sheetId="3731">
        <row r="2">
          <cell r="A2">
            <v>0</v>
          </cell>
        </row>
      </sheetData>
      <sheetData sheetId="3732">
        <row r="2">
          <cell r="A2">
            <v>0</v>
          </cell>
        </row>
      </sheetData>
      <sheetData sheetId="3733">
        <row r="2">
          <cell r="A2">
            <v>0</v>
          </cell>
        </row>
      </sheetData>
      <sheetData sheetId="3734">
        <row r="2">
          <cell r="A2">
            <v>0</v>
          </cell>
        </row>
      </sheetData>
      <sheetData sheetId="3735">
        <row r="2">
          <cell r="A2">
            <v>0</v>
          </cell>
        </row>
      </sheetData>
      <sheetData sheetId="3736">
        <row r="2">
          <cell r="A2">
            <v>0</v>
          </cell>
        </row>
      </sheetData>
      <sheetData sheetId="3737">
        <row r="2">
          <cell r="A2">
            <v>0</v>
          </cell>
        </row>
      </sheetData>
      <sheetData sheetId="3738">
        <row r="2">
          <cell r="A2">
            <v>0</v>
          </cell>
        </row>
      </sheetData>
      <sheetData sheetId="3739">
        <row r="2">
          <cell r="A2">
            <v>0</v>
          </cell>
        </row>
      </sheetData>
      <sheetData sheetId="3740">
        <row r="2">
          <cell r="A2">
            <v>0</v>
          </cell>
        </row>
      </sheetData>
      <sheetData sheetId="3741">
        <row r="2">
          <cell r="A2">
            <v>0</v>
          </cell>
        </row>
      </sheetData>
      <sheetData sheetId="3742">
        <row r="2">
          <cell r="A2">
            <v>0</v>
          </cell>
        </row>
      </sheetData>
      <sheetData sheetId="3743">
        <row r="2">
          <cell r="A2">
            <v>0</v>
          </cell>
        </row>
      </sheetData>
      <sheetData sheetId="3744">
        <row r="2">
          <cell r="A2">
            <v>0</v>
          </cell>
        </row>
      </sheetData>
      <sheetData sheetId="3745">
        <row r="2">
          <cell r="A2">
            <v>0</v>
          </cell>
        </row>
      </sheetData>
      <sheetData sheetId="3746">
        <row r="2">
          <cell r="A2">
            <v>0</v>
          </cell>
        </row>
      </sheetData>
      <sheetData sheetId="3747">
        <row r="2">
          <cell r="A2">
            <v>0</v>
          </cell>
        </row>
      </sheetData>
      <sheetData sheetId="3748">
        <row r="2">
          <cell r="A2">
            <v>0</v>
          </cell>
        </row>
      </sheetData>
      <sheetData sheetId="3749">
        <row r="2">
          <cell r="A2">
            <v>0</v>
          </cell>
        </row>
      </sheetData>
      <sheetData sheetId="3750">
        <row r="2">
          <cell r="A2">
            <v>0</v>
          </cell>
        </row>
      </sheetData>
      <sheetData sheetId="3751">
        <row r="2">
          <cell r="A2">
            <v>0</v>
          </cell>
        </row>
      </sheetData>
      <sheetData sheetId="3752">
        <row r="2">
          <cell r="A2">
            <v>0</v>
          </cell>
        </row>
      </sheetData>
      <sheetData sheetId="3753">
        <row r="2">
          <cell r="A2">
            <v>0</v>
          </cell>
        </row>
      </sheetData>
      <sheetData sheetId="3754">
        <row r="2">
          <cell r="A2">
            <v>0</v>
          </cell>
        </row>
      </sheetData>
      <sheetData sheetId="3755">
        <row r="2">
          <cell r="A2">
            <v>0</v>
          </cell>
        </row>
      </sheetData>
      <sheetData sheetId="3756">
        <row r="2">
          <cell r="A2">
            <v>0</v>
          </cell>
        </row>
      </sheetData>
      <sheetData sheetId="3757">
        <row r="2">
          <cell r="A2">
            <v>0</v>
          </cell>
        </row>
      </sheetData>
      <sheetData sheetId="3758">
        <row r="2">
          <cell r="A2">
            <v>0</v>
          </cell>
        </row>
      </sheetData>
      <sheetData sheetId="3759">
        <row r="2">
          <cell r="A2">
            <v>0</v>
          </cell>
        </row>
      </sheetData>
      <sheetData sheetId="3760">
        <row r="2">
          <cell r="A2">
            <v>0</v>
          </cell>
        </row>
      </sheetData>
      <sheetData sheetId="3761">
        <row r="2">
          <cell r="A2">
            <v>0</v>
          </cell>
        </row>
      </sheetData>
      <sheetData sheetId="3762">
        <row r="2">
          <cell r="A2">
            <v>0</v>
          </cell>
        </row>
      </sheetData>
      <sheetData sheetId="3763">
        <row r="2">
          <cell r="A2">
            <v>0</v>
          </cell>
        </row>
      </sheetData>
      <sheetData sheetId="3764">
        <row r="2">
          <cell r="A2">
            <v>0</v>
          </cell>
        </row>
      </sheetData>
      <sheetData sheetId="3765">
        <row r="2">
          <cell r="A2">
            <v>0</v>
          </cell>
        </row>
      </sheetData>
      <sheetData sheetId="3766">
        <row r="2">
          <cell r="A2">
            <v>0</v>
          </cell>
        </row>
      </sheetData>
      <sheetData sheetId="3767">
        <row r="2">
          <cell r="A2">
            <v>0</v>
          </cell>
        </row>
      </sheetData>
      <sheetData sheetId="3768">
        <row r="2">
          <cell r="A2">
            <v>0</v>
          </cell>
        </row>
      </sheetData>
      <sheetData sheetId="3769">
        <row r="2">
          <cell r="A2">
            <v>0</v>
          </cell>
        </row>
      </sheetData>
      <sheetData sheetId="3770">
        <row r="2">
          <cell r="A2">
            <v>0</v>
          </cell>
        </row>
      </sheetData>
      <sheetData sheetId="3771">
        <row r="2">
          <cell r="A2">
            <v>0</v>
          </cell>
        </row>
      </sheetData>
      <sheetData sheetId="3772">
        <row r="2">
          <cell r="A2">
            <v>0</v>
          </cell>
        </row>
      </sheetData>
      <sheetData sheetId="3773">
        <row r="2">
          <cell r="A2">
            <v>0</v>
          </cell>
        </row>
      </sheetData>
      <sheetData sheetId="3774">
        <row r="2">
          <cell r="A2">
            <v>0</v>
          </cell>
        </row>
      </sheetData>
      <sheetData sheetId="3775">
        <row r="2">
          <cell r="A2">
            <v>0</v>
          </cell>
        </row>
      </sheetData>
      <sheetData sheetId="3776">
        <row r="2">
          <cell r="A2">
            <v>0</v>
          </cell>
        </row>
      </sheetData>
      <sheetData sheetId="3777">
        <row r="2">
          <cell r="A2">
            <v>0</v>
          </cell>
        </row>
      </sheetData>
      <sheetData sheetId="3778">
        <row r="2">
          <cell r="A2">
            <v>0</v>
          </cell>
        </row>
      </sheetData>
      <sheetData sheetId="3779">
        <row r="2">
          <cell r="A2">
            <v>0</v>
          </cell>
        </row>
      </sheetData>
      <sheetData sheetId="3780">
        <row r="2">
          <cell r="A2">
            <v>0</v>
          </cell>
        </row>
      </sheetData>
      <sheetData sheetId="3781">
        <row r="2">
          <cell r="A2">
            <v>0</v>
          </cell>
        </row>
      </sheetData>
      <sheetData sheetId="3782">
        <row r="2">
          <cell r="A2">
            <v>0</v>
          </cell>
        </row>
      </sheetData>
      <sheetData sheetId="3783">
        <row r="2">
          <cell r="A2">
            <v>0</v>
          </cell>
        </row>
      </sheetData>
      <sheetData sheetId="3784">
        <row r="2">
          <cell r="A2">
            <v>0</v>
          </cell>
        </row>
      </sheetData>
      <sheetData sheetId="3785">
        <row r="2">
          <cell r="A2">
            <v>0</v>
          </cell>
        </row>
      </sheetData>
      <sheetData sheetId="3786">
        <row r="2">
          <cell r="A2">
            <v>0</v>
          </cell>
        </row>
      </sheetData>
      <sheetData sheetId="3787">
        <row r="2">
          <cell r="A2">
            <v>0</v>
          </cell>
        </row>
      </sheetData>
      <sheetData sheetId="3788">
        <row r="2">
          <cell r="A2">
            <v>0</v>
          </cell>
        </row>
      </sheetData>
      <sheetData sheetId="3789">
        <row r="2">
          <cell r="A2">
            <v>0</v>
          </cell>
        </row>
      </sheetData>
      <sheetData sheetId="3790">
        <row r="2">
          <cell r="A2">
            <v>0</v>
          </cell>
        </row>
      </sheetData>
      <sheetData sheetId="3791">
        <row r="2">
          <cell r="A2">
            <v>0</v>
          </cell>
        </row>
      </sheetData>
      <sheetData sheetId="3792">
        <row r="2">
          <cell r="A2">
            <v>0</v>
          </cell>
        </row>
      </sheetData>
      <sheetData sheetId="3793">
        <row r="2">
          <cell r="A2">
            <v>0</v>
          </cell>
        </row>
      </sheetData>
      <sheetData sheetId="3794">
        <row r="2">
          <cell r="A2">
            <v>0</v>
          </cell>
        </row>
      </sheetData>
      <sheetData sheetId="3795">
        <row r="2">
          <cell r="A2">
            <v>0</v>
          </cell>
        </row>
      </sheetData>
      <sheetData sheetId="3796">
        <row r="2">
          <cell r="A2">
            <v>0</v>
          </cell>
        </row>
      </sheetData>
      <sheetData sheetId="3797">
        <row r="2">
          <cell r="A2">
            <v>0</v>
          </cell>
        </row>
      </sheetData>
      <sheetData sheetId="3798">
        <row r="2">
          <cell r="A2">
            <v>0</v>
          </cell>
        </row>
      </sheetData>
      <sheetData sheetId="3799">
        <row r="2">
          <cell r="A2">
            <v>0</v>
          </cell>
        </row>
      </sheetData>
      <sheetData sheetId="3800">
        <row r="2">
          <cell r="A2">
            <v>0</v>
          </cell>
        </row>
      </sheetData>
      <sheetData sheetId="3801">
        <row r="2">
          <cell r="A2">
            <v>0</v>
          </cell>
        </row>
      </sheetData>
      <sheetData sheetId="3802">
        <row r="2">
          <cell r="A2">
            <v>0</v>
          </cell>
        </row>
      </sheetData>
      <sheetData sheetId="3803">
        <row r="2">
          <cell r="A2">
            <v>0</v>
          </cell>
        </row>
      </sheetData>
      <sheetData sheetId="3804">
        <row r="2">
          <cell r="A2">
            <v>0</v>
          </cell>
        </row>
      </sheetData>
      <sheetData sheetId="3805">
        <row r="2">
          <cell r="A2">
            <v>0</v>
          </cell>
        </row>
      </sheetData>
      <sheetData sheetId="3806">
        <row r="2">
          <cell r="A2">
            <v>0</v>
          </cell>
        </row>
      </sheetData>
      <sheetData sheetId="3807">
        <row r="2">
          <cell r="A2">
            <v>0</v>
          </cell>
        </row>
      </sheetData>
      <sheetData sheetId="3808">
        <row r="2">
          <cell r="A2">
            <v>0</v>
          </cell>
        </row>
      </sheetData>
      <sheetData sheetId="3809">
        <row r="2">
          <cell r="A2">
            <v>0</v>
          </cell>
        </row>
      </sheetData>
      <sheetData sheetId="3810">
        <row r="2">
          <cell r="A2">
            <v>0</v>
          </cell>
        </row>
      </sheetData>
      <sheetData sheetId="3811">
        <row r="2">
          <cell r="A2">
            <v>0</v>
          </cell>
        </row>
      </sheetData>
      <sheetData sheetId="3812">
        <row r="2">
          <cell r="A2">
            <v>0</v>
          </cell>
        </row>
      </sheetData>
      <sheetData sheetId="3813">
        <row r="2">
          <cell r="A2">
            <v>0</v>
          </cell>
        </row>
      </sheetData>
      <sheetData sheetId="3814">
        <row r="2">
          <cell r="A2">
            <v>0</v>
          </cell>
        </row>
      </sheetData>
      <sheetData sheetId="3815">
        <row r="2">
          <cell r="A2">
            <v>0</v>
          </cell>
        </row>
      </sheetData>
      <sheetData sheetId="3816">
        <row r="2">
          <cell r="A2">
            <v>0</v>
          </cell>
        </row>
      </sheetData>
      <sheetData sheetId="3817">
        <row r="2">
          <cell r="A2">
            <v>0</v>
          </cell>
        </row>
      </sheetData>
      <sheetData sheetId="3818">
        <row r="2">
          <cell r="A2">
            <v>0</v>
          </cell>
        </row>
      </sheetData>
      <sheetData sheetId="3819">
        <row r="2">
          <cell r="A2">
            <v>0</v>
          </cell>
        </row>
      </sheetData>
      <sheetData sheetId="3820">
        <row r="2">
          <cell r="A2">
            <v>0</v>
          </cell>
        </row>
      </sheetData>
      <sheetData sheetId="3821">
        <row r="2">
          <cell r="A2">
            <v>0</v>
          </cell>
        </row>
      </sheetData>
      <sheetData sheetId="3822">
        <row r="2">
          <cell r="A2">
            <v>0</v>
          </cell>
        </row>
      </sheetData>
      <sheetData sheetId="3823">
        <row r="2">
          <cell r="A2">
            <v>0</v>
          </cell>
        </row>
      </sheetData>
      <sheetData sheetId="3824">
        <row r="2">
          <cell r="A2">
            <v>0</v>
          </cell>
        </row>
      </sheetData>
      <sheetData sheetId="3825">
        <row r="2">
          <cell r="A2">
            <v>0</v>
          </cell>
        </row>
      </sheetData>
      <sheetData sheetId="3826">
        <row r="2">
          <cell r="A2">
            <v>0</v>
          </cell>
        </row>
      </sheetData>
      <sheetData sheetId="3827">
        <row r="2">
          <cell r="A2">
            <v>0</v>
          </cell>
        </row>
      </sheetData>
      <sheetData sheetId="3828">
        <row r="2">
          <cell r="A2">
            <v>0</v>
          </cell>
        </row>
      </sheetData>
      <sheetData sheetId="3829">
        <row r="2">
          <cell r="A2">
            <v>0</v>
          </cell>
        </row>
      </sheetData>
      <sheetData sheetId="3830">
        <row r="2">
          <cell r="A2">
            <v>0</v>
          </cell>
        </row>
      </sheetData>
      <sheetData sheetId="3831">
        <row r="2">
          <cell r="A2">
            <v>0</v>
          </cell>
        </row>
      </sheetData>
      <sheetData sheetId="3832">
        <row r="2">
          <cell r="A2">
            <v>0</v>
          </cell>
        </row>
      </sheetData>
      <sheetData sheetId="3833">
        <row r="2">
          <cell r="A2">
            <v>0</v>
          </cell>
        </row>
      </sheetData>
      <sheetData sheetId="3834">
        <row r="2">
          <cell r="A2">
            <v>0</v>
          </cell>
        </row>
      </sheetData>
      <sheetData sheetId="3835">
        <row r="2">
          <cell r="A2">
            <v>0</v>
          </cell>
        </row>
      </sheetData>
      <sheetData sheetId="3836">
        <row r="2">
          <cell r="A2">
            <v>0</v>
          </cell>
        </row>
      </sheetData>
      <sheetData sheetId="3837">
        <row r="2">
          <cell r="A2">
            <v>0</v>
          </cell>
        </row>
      </sheetData>
      <sheetData sheetId="3838">
        <row r="2">
          <cell r="A2">
            <v>0</v>
          </cell>
        </row>
      </sheetData>
      <sheetData sheetId="3839">
        <row r="2">
          <cell r="A2">
            <v>0</v>
          </cell>
        </row>
      </sheetData>
      <sheetData sheetId="3840">
        <row r="2">
          <cell r="A2">
            <v>0</v>
          </cell>
        </row>
      </sheetData>
      <sheetData sheetId="3841">
        <row r="2">
          <cell r="A2">
            <v>0</v>
          </cell>
        </row>
      </sheetData>
      <sheetData sheetId="3842">
        <row r="2">
          <cell r="A2">
            <v>0</v>
          </cell>
        </row>
      </sheetData>
      <sheetData sheetId="3843">
        <row r="2">
          <cell r="A2">
            <v>0</v>
          </cell>
        </row>
      </sheetData>
      <sheetData sheetId="3844">
        <row r="2">
          <cell r="A2">
            <v>0</v>
          </cell>
        </row>
      </sheetData>
      <sheetData sheetId="3845">
        <row r="2">
          <cell r="A2">
            <v>0</v>
          </cell>
        </row>
      </sheetData>
      <sheetData sheetId="3846">
        <row r="2">
          <cell r="A2">
            <v>0</v>
          </cell>
        </row>
      </sheetData>
      <sheetData sheetId="3847">
        <row r="2">
          <cell r="A2">
            <v>0</v>
          </cell>
        </row>
      </sheetData>
      <sheetData sheetId="3848">
        <row r="2">
          <cell r="A2">
            <v>0</v>
          </cell>
        </row>
      </sheetData>
      <sheetData sheetId="3849">
        <row r="2">
          <cell r="A2">
            <v>0</v>
          </cell>
        </row>
      </sheetData>
      <sheetData sheetId="3850">
        <row r="2">
          <cell r="A2">
            <v>0</v>
          </cell>
        </row>
      </sheetData>
      <sheetData sheetId="3851">
        <row r="2">
          <cell r="A2">
            <v>0</v>
          </cell>
        </row>
      </sheetData>
      <sheetData sheetId="3852">
        <row r="2">
          <cell r="A2">
            <v>0</v>
          </cell>
        </row>
      </sheetData>
      <sheetData sheetId="3853">
        <row r="2">
          <cell r="A2">
            <v>0</v>
          </cell>
        </row>
      </sheetData>
      <sheetData sheetId="3854">
        <row r="2">
          <cell r="A2">
            <v>0</v>
          </cell>
        </row>
      </sheetData>
      <sheetData sheetId="3855">
        <row r="2">
          <cell r="A2">
            <v>0</v>
          </cell>
        </row>
      </sheetData>
      <sheetData sheetId="3856">
        <row r="2">
          <cell r="A2">
            <v>0</v>
          </cell>
        </row>
      </sheetData>
      <sheetData sheetId="3857">
        <row r="2">
          <cell r="A2">
            <v>0</v>
          </cell>
        </row>
      </sheetData>
      <sheetData sheetId="3858">
        <row r="2">
          <cell r="A2">
            <v>0</v>
          </cell>
        </row>
      </sheetData>
      <sheetData sheetId="3859">
        <row r="2">
          <cell r="A2">
            <v>0</v>
          </cell>
        </row>
      </sheetData>
      <sheetData sheetId="3860">
        <row r="2">
          <cell r="A2">
            <v>0</v>
          </cell>
        </row>
      </sheetData>
      <sheetData sheetId="3861">
        <row r="2">
          <cell r="A2">
            <v>0</v>
          </cell>
        </row>
      </sheetData>
      <sheetData sheetId="3862">
        <row r="2">
          <cell r="A2">
            <v>0</v>
          </cell>
        </row>
      </sheetData>
      <sheetData sheetId="3863">
        <row r="2">
          <cell r="A2">
            <v>0</v>
          </cell>
        </row>
      </sheetData>
      <sheetData sheetId="3864">
        <row r="2">
          <cell r="A2">
            <v>0</v>
          </cell>
        </row>
      </sheetData>
      <sheetData sheetId="3865">
        <row r="2">
          <cell r="A2">
            <v>0</v>
          </cell>
        </row>
      </sheetData>
      <sheetData sheetId="3866">
        <row r="2">
          <cell r="A2">
            <v>0</v>
          </cell>
        </row>
      </sheetData>
      <sheetData sheetId="3867">
        <row r="2">
          <cell r="A2">
            <v>0</v>
          </cell>
        </row>
      </sheetData>
      <sheetData sheetId="3868">
        <row r="2">
          <cell r="A2">
            <v>0</v>
          </cell>
        </row>
      </sheetData>
      <sheetData sheetId="3869">
        <row r="2">
          <cell r="A2">
            <v>0</v>
          </cell>
        </row>
      </sheetData>
      <sheetData sheetId="3870">
        <row r="2">
          <cell r="A2">
            <v>0</v>
          </cell>
        </row>
      </sheetData>
      <sheetData sheetId="3871">
        <row r="2">
          <cell r="A2">
            <v>0</v>
          </cell>
        </row>
      </sheetData>
      <sheetData sheetId="3872">
        <row r="2">
          <cell r="A2">
            <v>0</v>
          </cell>
        </row>
      </sheetData>
      <sheetData sheetId="3873">
        <row r="2">
          <cell r="A2">
            <v>0</v>
          </cell>
        </row>
      </sheetData>
      <sheetData sheetId="3874">
        <row r="2">
          <cell r="A2">
            <v>0</v>
          </cell>
        </row>
      </sheetData>
      <sheetData sheetId="3875">
        <row r="2">
          <cell r="A2">
            <v>0</v>
          </cell>
        </row>
      </sheetData>
      <sheetData sheetId="3876">
        <row r="2">
          <cell r="A2">
            <v>0</v>
          </cell>
        </row>
      </sheetData>
      <sheetData sheetId="3877">
        <row r="2">
          <cell r="A2">
            <v>0</v>
          </cell>
        </row>
      </sheetData>
      <sheetData sheetId="3878">
        <row r="2">
          <cell r="A2">
            <v>0</v>
          </cell>
        </row>
      </sheetData>
      <sheetData sheetId="3879">
        <row r="2">
          <cell r="A2">
            <v>0</v>
          </cell>
        </row>
      </sheetData>
      <sheetData sheetId="3880">
        <row r="2">
          <cell r="A2">
            <v>0</v>
          </cell>
        </row>
      </sheetData>
      <sheetData sheetId="3881">
        <row r="2">
          <cell r="A2">
            <v>0</v>
          </cell>
        </row>
      </sheetData>
      <sheetData sheetId="3882">
        <row r="2">
          <cell r="A2">
            <v>0</v>
          </cell>
        </row>
      </sheetData>
      <sheetData sheetId="3883">
        <row r="2">
          <cell r="A2">
            <v>0</v>
          </cell>
        </row>
      </sheetData>
      <sheetData sheetId="3884">
        <row r="2">
          <cell r="A2">
            <v>0</v>
          </cell>
        </row>
      </sheetData>
      <sheetData sheetId="3885">
        <row r="2">
          <cell r="A2">
            <v>0</v>
          </cell>
        </row>
      </sheetData>
      <sheetData sheetId="3886">
        <row r="2">
          <cell r="A2">
            <v>0</v>
          </cell>
        </row>
      </sheetData>
      <sheetData sheetId="3887">
        <row r="2">
          <cell r="A2">
            <v>0</v>
          </cell>
        </row>
      </sheetData>
      <sheetData sheetId="3888">
        <row r="2">
          <cell r="A2">
            <v>0</v>
          </cell>
        </row>
      </sheetData>
      <sheetData sheetId="3889">
        <row r="2">
          <cell r="A2">
            <v>0</v>
          </cell>
        </row>
      </sheetData>
      <sheetData sheetId="3890">
        <row r="2">
          <cell r="A2">
            <v>0</v>
          </cell>
        </row>
      </sheetData>
      <sheetData sheetId="3891">
        <row r="2">
          <cell r="A2">
            <v>0</v>
          </cell>
        </row>
      </sheetData>
      <sheetData sheetId="3892">
        <row r="2">
          <cell r="A2">
            <v>0</v>
          </cell>
        </row>
      </sheetData>
      <sheetData sheetId="3893">
        <row r="2">
          <cell r="A2">
            <v>0</v>
          </cell>
        </row>
      </sheetData>
      <sheetData sheetId="3894">
        <row r="2">
          <cell r="A2">
            <v>0</v>
          </cell>
        </row>
      </sheetData>
      <sheetData sheetId="3895">
        <row r="2">
          <cell r="A2">
            <v>0</v>
          </cell>
        </row>
      </sheetData>
      <sheetData sheetId="3896">
        <row r="2">
          <cell r="A2">
            <v>0</v>
          </cell>
        </row>
      </sheetData>
      <sheetData sheetId="3897">
        <row r="2">
          <cell r="A2">
            <v>0</v>
          </cell>
        </row>
      </sheetData>
      <sheetData sheetId="3898">
        <row r="2">
          <cell r="A2">
            <v>0</v>
          </cell>
        </row>
      </sheetData>
      <sheetData sheetId="3899">
        <row r="2">
          <cell r="A2">
            <v>0</v>
          </cell>
        </row>
      </sheetData>
      <sheetData sheetId="3900">
        <row r="2">
          <cell r="A2">
            <v>0</v>
          </cell>
        </row>
      </sheetData>
      <sheetData sheetId="3901">
        <row r="2">
          <cell r="A2">
            <v>0</v>
          </cell>
        </row>
      </sheetData>
      <sheetData sheetId="3902">
        <row r="2">
          <cell r="A2">
            <v>0</v>
          </cell>
        </row>
      </sheetData>
      <sheetData sheetId="3903">
        <row r="2">
          <cell r="A2">
            <v>0</v>
          </cell>
        </row>
      </sheetData>
      <sheetData sheetId="3904">
        <row r="2">
          <cell r="A2">
            <v>0</v>
          </cell>
        </row>
      </sheetData>
      <sheetData sheetId="3905">
        <row r="2">
          <cell r="A2">
            <v>0</v>
          </cell>
        </row>
      </sheetData>
      <sheetData sheetId="3906">
        <row r="2">
          <cell r="A2">
            <v>0</v>
          </cell>
        </row>
      </sheetData>
      <sheetData sheetId="3907">
        <row r="2">
          <cell r="A2">
            <v>0</v>
          </cell>
        </row>
      </sheetData>
      <sheetData sheetId="3908">
        <row r="2">
          <cell r="A2">
            <v>0</v>
          </cell>
        </row>
      </sheetData>
      <sheetData sheetId="3909">
        <row r="2">
          <cell r="A2">
            <v>0</v>
          </cell>
        </row>
      </sheetData>
      <sheetData sheetId="3910">
        <row r="2">
          <cell r="A2">
            <v>0</v>
          </cell>
        </row>
      </sheetData>
      <sheetData sheetId="3911">
        <row r="2">
          <cell r="A2">
            <v>0</v>
          </cell>
        </row>
      </sheetData>
      <sheetData sheetId="3912">
        <row r="2">
          <cell r="A2">
            <v>0</v>
          </cell>
        </row>
      </sheetData>
      <sheetData sheetId="3913">
        <row r="2">
          <cell r="A2">
            <v>0</v>
          </cell>
        </row>
      </sheetData>
      <sheetData sheetId="3914">
        <row r="2">
          <cell r="A2">
            <v>0</v>
          </cell>
        </row>
      </sheetData>
      <sheetData sheetId="3915">
        <row r="2">
          <cell r="A2">
            <v>0</v>
          </cell>
        </row>
      </sheetData>
      <sheetData sheetId="3916">
        <row r="2">
          <cell r="A2">
            <v>0</v>
          </cell>
        </row>
      </sheetData>
      <sheetData sheetId="3917">
        <row r="2">
          <cell r="A2">
            <v>0</v>
          </cell>
        </row>
      </sheetData>
      <sheetData sheetId="3918">
        <row r="2">
          <cell r="A2">
            <v>0</v>
          </cell>
        </row>
      </sheetData>
      <sheetData sheetId="3919">
        <row r="2">
          <cell r="A2">
            <v>0</v>
          </cell>
        </row>
      </sheetData>
      <sheetData sheetId="3920">
        <row r="2">
          <cell r="A2">
            <v>0</v>
          </cell>
        </row>
      </sheetData>
      <sheetData sheetId="3921">
        <row r="2">
          <cell r="A2">
            <v>0</v>
          </cell>
        </row>
      </sheetData>
      <sheetData sheetId="3922">
        <row r="2">
          <cell r="A2">
            <v>0</v>
          </cell>
        </row>
      </sheetData>
      <sheetData sheetId="3923">
        <row r="2">
          <cell r="A2">
            <v>0</v>
          </cell>
        </row>
      </sheetData>
      <sheetData sheetId="3924">
        <row r="2">
          <cell r="A2">
            <v>0</v>
          </cell>
        </row>
      </sheetData>
      <sheetData sheetId="3925">
        <row r="2">
          <cell r="A2">
            <v>0</v>
          </cell>
        </row>
      </sheetData>
      <sheetData sheetId="3926">
        <row r="2">
          <cell r="A2">
            <v>0</v>
          </cell>
        </row>
      </sheetData>
      <sheetData sheetId="3927">
        <row r="2">
          <cell r="A2">
            <v>0</v>
          </cell>
        </row>
      </sheetData>
      <sheetData sheetId="3928">
        <row r="2">
          <cell r="A2">
            <v>0</v>
          </cell>
        </row>
      </sheetData>
      <sheetData sheetId="3929">
        <row r="2">
          <cell r="A2">
            <v>0</v>
          </cell>
        </row>
      </sheetData>
      <sheetData sheetId="3930">
        <row r="2">
          <cell r="A2">
            <v>0</v>
          </cell>
        </row>
      </sheetData>
      <sheetData sheetId="3931">
        <row r="2">
          <cell r="A2">
            <v>0</v>
          </cell>
        </row>
      </sheetData>
      <sheetData sheetId="3932">
        <row r="2">
          <cell r="A2">
            <v>0</v>
          </cell>
        </row>
      </sheetData>
      <sheetData sheetId="3933">
        <row r="2">
          <cell r="A2">
            <v>0</v>
          </cell>
        </row>
      </sheetData>
      <sheetData sheetId="3934">
        <row r="2">
          <cell r="A2">
            <v>0</v>
          </cell>
        </row>
      </sheetData>
      <sheetData sheetId="3935">
        <row r="2">
          <cell r="A2">
            <v>0</v>
          </cell>
        </row>
      </sheetData>
      <sheetData sheetId="3936">
        <row r="2">
          <cell r="A2">
            <v>0</v>
          </cell>
        </row>
      </sheetData>
      <sheetData sheetId="3937">
        <row r="2">
          <cell r="A2">
            <v>0</v>
          </cell>
        </row>
      </sheetData>
      <sheetData sheetId="3938">
        <row r="2">
          <cell r="A2">
            <v>0</v>
          </cell>
        </row>
      </sheetData>
      <sheetData sheetId="3939">
        <row r="2">
          <cell r="A2">
            <v>0</v>
          </cell>
        </row>
      </sheetData>
      <sheetData sheetId="3940">
        <row r="2">
          <cell r="A2">
            <v>0</v>
          </cell>
        </row>
      </sheetData>
      <sheetData sheetId="3941">
        <row r="2">
          <cell r="A2">
            <v>0</v>
          </cell>
        </row>
      </sheetData>
      <sheetData sheetId="3942">
        <row r="2">
          <cell r="A2">
            <v>0</v>
          </cell>
        </row>
      </sheetData>
      <sheetData sheetId="3943">
        <row r="2">
          <cell r="A2">
            <v>0</v>
          </cell>
        </row>
      </sheetData>
      <sheetData sheetId="3944">
        <row r="2">
          <cell r="A2">
            <v>0</v>
          </cell>
        </row>
      </sheetData>
      <sheetData sheetId="3945">
        <row r="2">
          <cell r="A2">
            <v>0</v>
          </cell>
        </row>
      </sheetData>
      <sheetData sheetId="3946">
        <row r="2">
          <cell r="A2">
            <v>0</v>
          </cell>
        </row>
      </sheetData>
      <sheetData sheetId="3947">
        <row r="2">
          <cell r="A2">
            <v>0</v>
          </cell>
        </row>
      </sheetData>
      <sheetData sheetId="3948">
        <row r="2">
          <cell r="A2">
            <v>0</v>
          </cell>
        </row>
      </sheetData>
      <sheetData sheetId="3949">
        <row r="2">
          <cell r="A2">
            <v>0</v>
          </cell>
        </row>
      </sheetData>
      <sheetData sheetId="3950">
        <row r="2">
          <cell r="A2">
            <v>0</v>
          </cell>
        </row>
      </sheetData>
      <sheetData sheetId="3951">
        <row r="2">
          <cell r="A2">
            <v>0</v>
          </cell>
        </row>
      </sheetData>
      <sheetData sheetId="3952">
        <row r="2">
          <cell r="A2">
            <v>0</v>
          </cell>
        </row>
      </sheetData>
      <sheetData sheetId="3953">
        <row r="2">
          <cell r="A2">
            <v>0</v>
          </cell>
        </row>
      </sheetData>
      <sheetData sheetId="3954">
        <row r="2">
          <cell r="A2">
            <v>0</v>
          </cell>
        </row>
      </sheetData>
      <sheetData sheetId="3955">
        <row r="2">
          <cell r="A2">
            <v>0</v>
          </cell>
        </row>
      </sheetData>
      <sheetData sheetId="3956">
        <row r="2">
          <cell r="A2">
            <v>0</v>
          </cell>
        </row>
      </sheetData>
      <sheetData sheetId="3957">
        <row r="2">
          <cell r="A2">
            <v>0</v>
          </cell>
        </row>
      </sheetData>
      <sheetData sheetId="3958">
        <row r="2">
          <cell r="A2">
            <v>0</v>
          </cell>
        </row>
      </sheetData>
      <sheetData sheetId="3959">
        <row r="2">
          <cell r="A2">
            <v>0</v>
          </cell>
        </row>
      </sheetData>
      <sheetData sheetId="3960">
        <row r="2">
          <cell r="A2">
            <v>0</v>
          </cell>
        </row>
      </sheetData>
      <sheetData sheetId="3961">
        <row r="2">
          <cell r="A2">
            <v>0</v>
          </cell>
        </row>
      </sheetData>
      <sheetData sheetId="3962">
        <row r="2">
          <cell r="A2">
            <v>0</v>
          </cell>
        </row>
      </sheetData>
      <sheetData sheetId="3963">
        <row r="2">
          <cell r="A2">
            <v>0</v>
          </cell>
        </row>
      </sheetData>
      <sheetData sheetId="3964">
        <row r="2">
          <cell r="A2">
            <v>0</v>
          </cell>
        </row>
      </sheetData>
      <sheetData sheetId="3965">
        <row r="2">
          <cell r="A2">
            <v>0</v>
          </cell>
        </row>
      </sheetData>
      <sheetData sheetId="3966">
        <row r="2">
          <cell r="A2">
            <v>0</v>
          </cell>
        </row>
      </sheetData>
      <sheetData sheetId="3967">
        <row r="2">
          <cell r="A2">
            <v>0</v>
          </cell>
        </row>
      </sheetData>
      <sheetData sheetId="3968">
        <row r="2">
          <cell r="A2">
            <v>0</v>
          </cell>
        </row>
      </sheetData>
      <sheetData sheetId="3969">
        <row r="2">
          <cell r="A2">
            <v>0</v>
          </cell>
        </row>
      </sheetData>
      <sheetData sheetId="3970">
        <row r="2">
          <cell r="A2">
            <v>0</v>
          </cell>
        </row>
      </sheetData>
      <sheetData sheetId="3971">
        <row r="2">
          <cell r="A2">
            <v>0</v>
          </cell>
        </row>
      </sheetData>
      <sheetData sheetId="3972">
        <row r="2">
          <cell r="A2">
            <v>0</v>
          </cell>
        </row>
      </sheetData>
      <sheetData sheetId="3973">
        <row r="2">
          <cell r="A2">
            <v>0</v>
          </cell>
        </row>
      </sheetData>
      <sheetData sheetId="3974">
        <row r="2">
          <cell r="A2">
            <v>0</v>
          </cell>
        </row>
      </sheetData>
      <sheetData sheetId="3975">
        <row r="2">
          <cell r="A2">
            <v>0</v>
          </cell>
        </row>
      </sheetData>
      <sheetData sheetId="3976">
        <row r="2">
          <cell r="A2">
            <v>0</v>
          </cell>
        </row>
      </sheetData>
      <sheetData sheetId="3977">
        <row r="2">
          <cell r="A2">
            <v>0</v>
          </cell>
        </row>
      </sheetData>
      <sheetData sheetId="3978">
        <row r="2">
          <cell r="A2">
            <v>0</v>
          </cell>
        </row>
      </sheetData>
      <sheetData sheetId="3979">
        <row r="2">
          <cell r="A2">
            <v>0</v>
          </cell>
        </row>
      </sheetData>
      <sheetData sheetId="3980">
        <row r="2">
          <cell r="A2">
            <v>0</v>
          </cell>
        </row>
      </sheetData>
      <sheetData sheetId="3981">
        <row r="2">
          <cell r="A2">
            <v>0</v>
          </cell>
        </row>
      </sheetData>
      <sheetData sheetId="3982">
        <row r="2">
          <cell r="A2">
            <v>0</v>
          </cell>
        </row>
      </sheetData>
      <sheetData sheetId="3983">
        <row r="2">
          <cell r="A2">
            <v>0</v>
          </cell>
        </row>
      </sheetData>
      <sheetData sheetId="3984">
        <row r="2">
          <cell r="A2">
            <v>0</v>
          </cell>
        </row>
      </sheetData>
      <sheetData sheetId="3985">
        <row r="2">
          <cell r="A2">
            <v>0</v>
          </cell>
        </row>
      </sheetData>
      <sheetData sheetId="3986">
        <row r="2">
          <cell r="A2">
            <v>0</v>
          </cell>
        </row>
      </sheetData>
      <sheetData sheetId="3987">
        <row r="2">
          <cell r="A2">
            <v>0</v>
          </cell>
        </row>
      </sheetData>
      <sheetData sheetId="3988">
        <row r="2">
          <cell r="A2">
            <v>0</v>
          </cell>
        </row>
      </sheetData>
      <sheetData sheetId="3989">
        <row r="2">
          <cell r="A2">
            <v>0</v>
          </cell>
        </row>
      </sheetData>
      <sheetData sheetId="3990">
        <row r="2">
          <cell r="A2">
            <v>0</v>
          </cell>
        </row>
      </sheetData>
      <sheetData sheetId="3991">
        <row r="2">
          <cell r="A2">
            <v>0</v>
          </cell>
        </row>
      </sheetData>
      <sheetData sheetId="3992">
        <row r="2">
          <cell r="A2">
            <v>0</v>
          </cell>
        </row>
      </sheetData>
      <sheetData sheetId="3993">
        <row r="2">
          <cell r="A2">
            <v>0</v>
          </cell>
        </row>
      </sheetData>
      <sheetData sheetId="3994">
        <row r="2">
          <cell r="A2">
            <v>0</v>
          </cell>
        </row>
      </sheetData>
      <sheetData sheetId="3995">
        <row r="2">
          <cell r="A2">
            <v>0</v>
          </cell>
        </row>
      </sheetData>
      <sheetData sheetId="3996">
        <row r="2">
          <cell r="A2">
            <v>0</v>
          </cell>
        </row>
      </sheetData>
      <sheetData sheetId="3997">
        <row r="2">
          <cell r="A2">
            <v>0</v>
          </cell>
        </row>
      </sheetData>
      <sheetData sheetId="3998">
        <row r="2">
          <cell r="A2">
            <v>0</v>
          </cell>
        </row>
      </sheetData>
      <sheetData sheetId="3999">
        <row r="2">
          <cell r="A2">
            <v>0</v>
          </cell>
        </row>
      </sheetData>
      <sheetData sheetId="4000">
        <row r="2">
          <cell r="A2">
            <v>0</v>
          </cell>
        </row>
      </sheetData>
      <sheetData sheetId="4001">
        <row r="2">
          <cell r="A2">
            <v>0</v>
          </cell>
        </row>
      </sheetData>
      <sheetData sheetId="4002">
        <row r="2">
          <cell r="A2">
            <v>0</v>
          </cell>
        </row>
      </sheetData>
      <sheetData sheetId="4003">
        <row r="2">
          <cell r="A2">
            <v>0</v>
          </cell>
        </row>
      </sheetData>
      <sheetData sheetId="4004">
        <row r="2">
          <cell r="A2">
            <v>0</v>
          </cell>
        </row>
      </sheetData>
      <sheetData sheetId="4005">
        <row r="2">
          <cell r="A2">
            <v>0</v>
          </cell>
        </row>
      </sheetData>
      <sheetData sheetId="4006">
        <row r="2">
          <cell r="A2">
            <v>0</v>
          </cell>
        </row>
      </sheetData>
      <sheetData sheetId="4007">
        <row r="2">
          <cell r="A2">
            <v>0</v>
          </cell>
        </row>
      </sheetData>
      <sheetData sheetId="4008">
        <row r="2">
          <cell r="A2">
            <v>0</v>
          </cell>
        </row>
      </sheetData>
      <sheetData sheetId="4009">
        <row r="2">
          <cell r="A2">
            <v>0</v>
          </cell>
        </row>
      </sheetData>
      <sheetData sheetId="4010">
        <row r="2">
          <cell r="A2">
            <v>0</v>
          </cell>
        </row>
      </sheetData>
      <sheetData sheetId="4011">
        <row r="2">
          <cell r="A2">
            <v>0</v>
          </cell>
        </row>
      </sheetData>
      <sheetData sheetId="4012">
        <row r="2">
          <cell r="A2">
            <v>0</v>
          </cell>
        </row>
      </sheetData>
      <sheetData sheetId="4013">
        <row r="2">
          <cell r="A2">
            <v>0</v>
          </cell>
        </row>
      </sheetData>
      <sheetData sheetId="4014">
        <row r="2">
          <cell r="A2">
            <v>0</v>
          </cell>
        </row>
      </sheetData>
      <sheetData sheetId="4015">
        <row r="2">
          <cell r="A2">
            <v>0</v>
          </cell>
        </row>
      </sheetData>
      <sheetData sheetId="4016">
        <row r="2">
          <cell r="A2">
            <v>0</v>
          </cell>
        </row>
      </sheetData>
      <sheetData sheetId="4017">
        <row r="2">
          <cell r="A2">
            <v>0</v>
          </cell>
        </row>
      </sheetData>
      <sheetData sheetId="4018">
        <row r="2">
          <cell r="A2">
            <v>0</v>
          </cell>
        </row>
      </sheetData>
      <sheetData sheetId="4019">
        <row r="2">
          <cell r="A2">
            <v>0</v>
          </cell>
        </row>
      </sheetData>
      <sheetData sheetId="4020">
        <row r="2">
          <cell r="A2">
            <v>0</v>
          </cell>
        </row>
      </sheetData>
      <sheetData sheetId="4021">
        <row r="2">
          <cell r="A2">
            <v>0</v>
          </cell>
        </row>
      </sheetData>
      <sheetData sheetId="4022">
        <row r="2">
          <cell r="A2">
            <v>0</v>
          </cell>
        </row>
      </sheetData>
      <sheetData sheetId="4023">
        <row r="2">
          <cell r="A2">
            <v>0</v>
          </cell>
        </row>
      </sheetData>
      <sheetData sheetId="4024">
        <row r="2">
          <cell r="A2">
            <v>0</v>
          </cell>
        </row>
      </sheetData>
      <sheetData sheetId="4025">
        <row r="2">
          <cell r="A2">
            <v>0</v>
          </cell>
        </row>
      </sheetData>
      <sheetData sheetId="4026">
        <row r="2">
          <cell r="A2">
            <v>0</v>
          </cell>
        </row>
      </sheetData>
      <sheetData sheetId="4027">
        <row r="2">
          <cell r="A2">
            <v>0</v>
          </cell>
        </row>
      </sheetData>
      <sheetData sheetId="4028">
        <row r="2">
          <cell r="A2">
            <v>0</v>
          </cell>
        </row>
      </sheetData>
      <sheetData sheetId="4029">
        <row r="2">
          <cell r="A2">
            <v>0</v>
          </cell>
        </row>
      </sheetData>
      <sheetData sheetId="4030">
        <row r="2">
          <cell r="A2">
            <v>0</v>
          </cell>
        </row>
      </sheetData>
      <sheetData sheetId="4031">
        <row r="2">
          <cell r="A2">
            <v>0</v>
          </cell>
        </row>
      </sheetData>
      <sheetData sheetId="4032">
        <row r="2">
          <cell r="A2">
            <v>0</v>
          </cell>
        </row>
      </sheetData>
      <sheetData sheetId="4033">
        <row r="2">
          <cell r="A2">
            <v>0</v>
          </cell>
        </row>
      </sheetData>
      <sheetData sheetId="4034">
        <row r="2">
          <cell r="A2">
            <v>0</v>
          </cell>
        </row>
      </sheetData>
      <sheetData sheetId="4035">
        <row r="2">
          <cell r="A2">
            <v>0</v>
          </cell>
        </row>
      </sheetData>
      <sheetData sheetId="4036">
        <row r="2">
          <cell r="A2">
            <v>0</v>
          </cell>
        </row>
      </sheetData>
      <sheetData sheetId="4037">
        <row r="2">
          <cell r="A2">
            <v>0</v>
          </cell>
        </row>
      </sheetData>
      <sheetData sheetId="4038">
        <row r="2">
          <cell r="A2">
            <v>0</v>
          </cell>
        </row>
      </sheetData>
      <sheetData sheetId="4039">
        <row r="2">
          <cell r="A2">
            <v>0</v>
          </cell>
        </row>
      </sheetData>
      <sheetData sheetId="4040">
        <row r="2">
          <cell r="A2">
            <v>0</v>
          </cell>
        </row>
      </sheetData>
      <sheetData sheetId="4041">
        <row r="2">
          <cell r="A2">
            <v>0</v>
          </cell>
        </row>
      </sheetData>
      <sheetData sheetId="4042">
        <row r="2">
          <cell r="A2">
            <v>0</v>
          </cell>
        </row>
      </sheetData>
      <sheetData sheetId="4043">
        <row r="2">
          <cell r="A2">
            <v>0</v>
          </cell>
        </row>
      </sheetData>
      <sheetData sheetId="4044">
        <row r="2">
          <cell r="A2">
            <v>0</v>
          </cell>
        </row>
      </sheetData>
      <sheetData sheetId="4045">
        <row r="2">
          <cell r="A2">
            <v>0</v>
          </cell>
        </row>
      </sheetData>
      <sheetData sheetId="4046">
        <row r="2">
          <cell r="A2">
            <v>0</v>
          </cell>
        </row>
      </sheetData>
      <sheetData sheetId="4047">
        <row r="2">
          <cell r="A2">
            <v>0</v>
          </cell>
        </row>
      </sheetData>
      <sheetData sheetId="4048">
        <row r="2">
          <cell r="A2">
            <v>0</v>
          </cell>
        </row>
      </sheetData>
      <sheetData sheetId="4049">
        <row r="2">
          <cell r="A2">
            <v>0</v>
          </cell>
        </row>
      </sheetData>
      <sheetData sheetId="4050">
        <row r="2">
          <cell r="A2">
            <v>0</v>
          </cell>
        </row>
      </sheetData>
      <sheetData sheetId="4051">
        <row r="2">
          <cell r="A2">
            <v>0</v>
          </cell>
        </row>
      </sheetData>
      <sheetData sheetId="4052">
        <row r="2">
          <cell r="A2">
            <v>0</v>
          </cell>
        </row>
      </sheetData>
      <sheetData sheetId="4053">
        <row r="2">
          <cell r="A2">
            <v>0</v>
          </cell>
        </row>
      </sheetData>
      <sheetData sheetId="4054">
        <row r="2">
          <cell r="A2">
            <v>0</v>
          </cell>
        </row>
      </sheetData>
      <sheetData sheetId="4055">
        <row r="2">
          <cell r="A2">
            <v>0</v>
          </cell>
        </row>
      </sheetData>
      <sheetData sheetId="4056">
        <row r="2">
          <cell r="A2">
            <v>0</v>
          </cell>
        </row>
      </sheetData>
      <sheetData sheetId="4057">
        <row r="2">
          <cell r="A2">
            <v>0</v>
          </cell>
        </row>
      </sheetData>
      <sheetData sheetId="4058">
        <row r="2">
          <cell r="A2">
            <v>0</v>
          </cell>
        </row>
      </sheetData>
      <sheetData sheetId="4059">
        <row r="2">
          <cell r="A2">
            <v>0</v>
          </cell>
        </row>
      </sheetData>
      <sheetData sheetId="4060">
        <row r="2">
          <cell r="A2">
            <v>0</v>
          </cell>
        </row>
      </sheetData>
      <sheetData sheetId="4061">
        <row r="2">
          <cell r="A2">
            <v>0</v>
          </cell>
        </row>
      </sheetData>
      <sheetData sheetId="4062">
        <row r="2">
          <cell r="A2">
            <v>0</v>
          </cell>
        </row>
      </sheetData>
      <sheetData sheetId="4063">
        <row r="2">
          <cell r="A2">
            <v>0</v>
          </cell>
        </row>
      </sheetData>
      <sheetData sheetId="4064">
        <row r="2">
          <cell r="A2">
            <v>0</v>
          </cell>
        </row>
      </sheetData>
      <sheetData sheetId="4065">
        <row r="2">
          <cell r="A2">
            <v>0</v>
          </cell>
        </row>
      </sheetData>
      <sheetData sheetId="4066">
        <row r="2">
          <cell r="A2">
            <v>0</v>
          </cell>
        </row>
      </sheetData>
      <sheetData sheetId="4067">
        <row r="2">
          <cell r="A2">
            <v>0</v>
          </cell>
        </row>
      </sheetData>
      <sheetData sheetId="4068">
        <row r="2">
          <cell r="A2">
            <v>0</v>
          </cell>
        </row>
      </sheetData>
      <sheetData sheetId="4069"/>
      <sheetData sheetId="4070"/>
      <sheetData sheetId="4071"/>
      <sheetData sheetId="4072">
        <row r="2">
          <cell r="A2">
            <v>0</v>
          </cell>
        </row>
      </sheetData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>
        <row r="2">
          <cell r="A2">
            <v>0</v>
          </cell>
        </row>
      </sheetData>
      <sheetData sheetId="4103"/>
      <sheetData sheetId="4104"/>
      <sheetData sheetId="4105"/>
      <sheetData sheetId="4106"/>
      <sheetData sheetId="4107"/>
      <sheetData sheetId="4108">
        <row r="2">
          <cell r="A2">
            <v>0</v>
          </cell>
        </row>
      </sheetData>
      <sheetData sheetId="4109"/>
      <sheetData sheetId="4110"/>
      <sheetData sheetId="4111"/>
      <sheetData sheetId="4112">
        <row r="2">
          <cell r="A2">
            <v>0</v>
          </cell>
        </row>
      </sheetData>
      <sheetData sheetId="4113"/>
      <sheetData sheetId="4114"/>
      <sheetData sheetId="4115"/>
      <sheetData sheetId="4116"/>
      <sheetData sheetId="4117"/>
      <sheetData sheetId="4118">
        <row r="2">
          <cell r="A2">
            <v>0</v>
          </cell>
        </row>
      </sheetData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>
        <row r="2">
          <cell r="A2">
            <v>0</v>
          </cell>
        </row>
      </sheetData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>
        <row r="2">
          <cell r="A2">
            <v>0</v>
          </cell>
        </row>
      </sheetData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>
        <row r="2">
          <cell r="A2">
            <v>0</v>
          </cell>
        </row>
      </sheetData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>
        <row r="2">
          <cell r="A2">
            <v>0</v>
          </cell>
        </row>
      </sheetData>
      <sheetData sheetId="4273"/>
      <sheetData sheetId="4274"/>
      <sheetData sheetId="4275"/>
      <sheetData sheetId="4276"/>
      <sheetData sheetId="4277"/>
      <sheetData sheetId="4278">
        <row r="2">
          <cell r="A2">
            <v>0</v>
          </cell>
        </row>
      </sheetData>
      <sheetData sheetId="4279"/>
      <sheetData sheetId="4280"/>
      <sheetData sheetId="4281"/>
      <sheetData sheetId="4282">
        <row r="2">
          <cell r="A2">
            <v>0</v>
          </cell>
        </row>
      </sheetData>
      <sheetData sheetId="4283"/>
      <sheetData sheetId="4284"/>
      <sheetData sheetId="4285"/>
      <sheetData sheetId="4286"/>
      <sheetData sheetId="4287"/>
      <sheetData sheetId="4288">
        <row r="2">
          <cell r="A2">
            <v>0</v>
          </cell>
        </row>
      </sheetData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>
        <row r="2">
          <cell r="A2">
            <v>0</v>
          </cell>
        </row>
      </sheetData>
      <sheetData sheetId="4309"/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>
        <row r="2">
          <cell r="A2">
            <v>0</v>
          </cell>
        </row>
      </sheetData>
      <sheetData sheetId="4319"/>
      <sheetData sheetId="4320"/>
      <sheetData sheetId="4321"/>
      <sheetData sheetId="4322">
        <row r="2">
          <cell r="A2">
            <v>0</v>
          </cell>
        </row>
      </sheetData>
      <sheetData sheetId="4323"/>
      <sheetData sheetId="4324">
        <row r="2">
          <cell r="A2">
            <v>0</v>
          </cell>
        </row>
      </sheetData>
      <sheetData sheetId="4325"/>
      <sheetData sheetId="4326"/>
      <sheetData sheetId="4327"/>
      <sheetData sheetId="4328">
        <row r="2">
          <cell r="A2">
            <v>0</v>
          </cell>
        </row>
      </sheetData>
      <sheetData sheetId="4329"/>
      <sheetData sheetId="4330"/>
      <sheetData sheetId="4331"/>
      <sheetData sheetId="4332">
        <row r="2">
          <cell r="A2">
            <v>0</v>
          </cell>
        </row>
      </sheetData>
      <sheetData sheetId="4333"/>
      <sheetData sheetId="4334">
        <row r="2">
          <cell r="A2">
            <v>0</v>
          </cell>
        </row>
      </sheetData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>
        <row r="2">
          <cell r="A2">
            <v>0</v>
          </cell>
        </row>
      </sheetData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>
        <row r="2">
          <cell r="A2">
            <v>0</v>
          </cell>
        </row>
      </sheetData>
      <sheetData sheetId="4355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>
        <row r="2">
          <cell r="A2">
            <v>0</v>
          </cell>
        </row>
      </sheetData>
      <sheetData sheetId="4365"/>
      <sheetData sheetId="4366"/>
      <sheetData sheetId="4367"/>
      <sheetData sheetId="4368">
        <row r="2">
          <cell r="A2">
            <v>0</v>
          </cell>
        </row>
      </sheetData>
      <sheetData sheetId="4369"/>
      <sheetData sheetId="4370">
        <row r="2">
          <cell r="A2">
            <v>0</v>
          </cell>
        </row>
      </sheetData>
      <sheetData sheetId="4371"/>
      <sheetData sheetId="4372"/>
      <sheetData sheetId="4373"/>
      <sheetData sheetId="4374">
        <row r="2">
          <cell r="A2">
            <v>0</v>
          </cell>
        </row>
      </sheetData>
      <sheetData sheetId="4375"/>
      <sheetData sheetId="4376">
        <row r="2">
          <cell r="A2">
            <v>0</v>
          </cell>
        </row>
      </sheetData>
      <sheetData sheetId="4377"/>
      <sheetData sheetId="4378">
        <row r="2">
          <cell r="A2">
            <v>0</v>
          </cell>
        </row>
      </sheetData>
      <sheetData sheetId="4379"/>
      <sheetData sheetId="4380">
        <row r="2">
          <cell r="A2">
            <v>0</v>
          </cell>
        </row>
      </sheetData>
      <sheetData sheetId="4381"/>
      <sheetData sheetId="4382"/>
      <sheetData sheetId="4383"/>
      <sheetData sheetId="4384"/>
      <sheetData sheetId="4385"/>
      <sheetData sheetId="4386">
        <row r="2">
          <cell r="A2">
            <v>0</v>
          </cell>
        </row>
      </sheetData>
      <sheetData sheetId="4387"/>
      <sheetData sheetId="4388">
        <row r="2">
          <cell r="A2">
            <v>0</v>
          </cell>
        </row>
      </sheetData>
      <sheetData sheetId="4389"/>
      <sheetData sheetId="4390">
        <row r="2">
          <cell r="A2">
            <v>0</v>
          </cell>
        </row>
      </sheetData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>
        <row r="2">
          <cell r="A2">
            <v>0</v>
          </cell>
        </row>
      </sheetData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>
        <row r="2">
          <cell r="A2">
            <v>0</v>
          </cell>
        </row>
      </sheetData>
      <sheetData sheetId="4411">
        <row r="2">
          <cell r="A2">
            <v>0</v>
          </cell>
        </row>
      </sheetData>
      <sheetData sheetId="4412"/>
      <sheetData sheetId="4413"/>
      <sheetData sheetId="4414"/>
      <sheetData sheetId="4415"/>
      <sheetData sheetId="4416">
        <row r="2">
          <cell r="A2">
            <v>0</v>
          </cell>
        </row>
      </sheetData>
      <sheetData sheetId="4417"/>
      <sheetData sheetId="4418"/>
      <sheetData sheetId="4419"/>
      <sheetData sheetId="4420">
        <row r="2">
          <cell r="A2">
            <v>0</v>
          </cell>
        </row>
      </sheetData>
      <sheetData sheetId="4421"/>
      <sheetData sheetId="4422">
        <row r="2">
          <cell r="A2">
            <v>0</v>
          </cell>
        </row>
      </sheetData>
      <sheetData sheetId="4423"/>
      <sheetData sheetId="4424">
        <row r="2">
          <cell r="A2">
            <v>0</v>
          </cell>
        </row>
      </sheetData>
      <sheetData sheetId="4425"/>
      <sheetData sheetId="4426">
        <row r="2">
          <cell r="A2">
            <v>0</v>
          </cell>
        </row>
      </sheetData>
      <sheetData sheetId="4427"/>
      <sheetData sheetId="4428"/>
      <sheetData sheetId="4429"/>
      <sheetData sheetId="4430"/>
      <sheetData sheetId="4431"/>
      <sheetData sheetId="4432">
        <row r="2">
          <cell r="A2">
            <v>0</v>
          </cell>
        </row>
      </sheetData>
      <sheetData sheetId="4433"/>
      <sheetData sheetId="4434">
        <row r="2">
          <cell r="A2">
            <v>0</v>
          </cell>
        </row>
      </sheetData>
      <sheetData sheetId="4435"/>
      <sheetData sheetId="4436">
        <row r="2">
          <cell r="A2">
            <v>0</v>
          </cell>
        </row>
      </sheetData>
      <sheetData sheetId="4437"/>
      <sheetData sheetId="4438"/>
      <sheetData sheetId="4439"/>
      <sheetData sheetId="4440"/>
      <sheetData sheetId="4441"/>
      <sheetData sheetId="4442">
        <row r="2">
          <cell r="A2">
            <v>0</v>
          </cell>
        </row>
      </sheetData>
      <sheetData sheetId="4443"/>
      <sheetData sheetId="4444"/>
      <sheetData sheetId="4445"/>
      <sheetData sheetId="4446"/>
      <sheetData sheetId="4447">
        <row r="2">
          <cell r="A2">
            <v>0</v>
          </cell>
        </row>
      </sheetData>
      <sheetData sheetId="4448"/>
      <sheetData sheetId="4449"/>
      <sheetData sheetId="4450"/>
      <sheetData sheetId="4451"/>
      <sheetData sheetId="4452"/>
      <sheetData sheetId="4453"/>
      <sheetData sheetId="4454"/>
      <sheetData sheetId="4455"/>
      <sheetData sheetId="4456"/>
      <sheetData sheetId="4457">
        <row r="2">
          <cell r="A2">
            <v>0</v>
          </cell>
        </row>
      </sheetData>
      <sheetData sheetId="4458"/>
      <sheetData sheetId="4459"/>
      <sheetData sheetId="4460"/>
      <sheetData sheetId="4461"/>
      <sheetData sheetId="4462"/>
      <sheetData sheetId="4463">
        <row r="2">
          <cell r="A2">
            <v>0</v>
          </cell>
        </row>
      </sheetData>
      <sheetData sheetId="4464"/>
      <sheetData sheetId="4465"/>
      <sheetData sheetId="4466"/>
      <sheetData sheetId="4467">
        <row r="2">
          <cell r="A2">
            <v>0</v>
          </cell>
        </row>
      </sheetData>
      <sheetData sheetId="4468"/>
      <sheetData sheetId="4469"/>
      <sheetData sheetId="4470"/>
      <sheetData sheetId="4471"/>
      <sheetData sheetId="4472">
        <row r="2">
          <cell r="A2">
            <v>0</v>
          </cell>
        </row>
      </sheetData>
      <sheetData sheetId="4473">
        <row r="2">
          <cell r="A2">
            <v>0</v>
          </cell>
        </row>
      </sheetData>
      <sheetData sheetId="4474"/>
      <sheetData sheetId="4475"/>
      <sheetData sheetId="4476"/>
      <sheetData sheetId="4477"/>
      <sheetData sheetId="4478">
        <row r="2">
          <cell r="A2">
            <v>0</v>
          </cell>
        </row>
      </sheetData>
      <sheetData sheetId="4479"/>
      <sheetData sheetId="4480"/>
      <sheetData sheetId="4481"/>
      <sheetData sheetId="4482">
        <row r="2">
          <cell r="A2">
            <v>0</v>
          </cell>
        </row>
      </sheetData>
      <sheetData sheetId="4483"/>
      <sheetData sheetId="4484"/>
      <sheetData sheetId="4485"/>
      <sheetData sheetId="4486"/>
      <sheetData sheetId="4487"/>
      <sheetData sheetId="4488">
        <row r="2">
          <cell r="A2">
            <v>0</v>
          </cell>
        </row>
      </sheetData>
      <sheetData sheetId="4489"/>
      <sheetData sheetId="4490"/>
      <sheetData sheetId="4491"/>
      <sheetData sheetId="4492"/>
      <sheetData sheetId="4493">
        <row r="2">
          <cell r="A2">
            <v>0</v>
          </cell>
        </row>
      </sheetData>
      <sheetData sheetId="4494"/>
      <sheetData sheetId="4495"/>
      <sheetData sheetId="4496"/>
      <sheetData sheetId="4497"/>
      <sheetData sheetId="4498"/>
      <sheetData sheetId="4499"/>
      <sheetData sheetId="4500"/>
      <sheetData sheetId="4501"/>
      <sheetData sheetId="4502"/>
      <sheetData sheetId="4503">
        <row r="2">
          <cell r="A2">
            <v>0</v>
          </cell>
        </row>
      </sheetData>
      <sheetData sheetId="4504"/>
      <sheetData sheetId="4505"/>
      <sheetData sheetId="4506"/>
      <sheetData sheetId="4507">
        <row r="2">
          <cell r="A2">
            <v>0</v>
          </cell>
        </row>
      </sheetData>
      <sheetData sheetId="4508"/>
      <sheetData sheetId="4509">
        <row r="2">
          <cell r="A2">
            <v>0</v>
          </cell>
        </row>
      </sheetData>
      <sheetData sheetId="4510"/>
      <sheetData sheetId="4511"/>
      <sheetData sheetId="4512"/>
      <sheetData sheetId="4513">
        <row r="2">
          <cell r="A2">
            <v>0</v>
          </cell>
        </row>
      </sheetData>
      <sheetData sheetId="4514"/>
      <sheetData sheetId="4515"/>
      <sheetData sheetId="4516"/>
      <sheetData sheetId="4517">
        <row r="2">
          <cell r="A2">
            <v>0</v>
          </cell>
        </row>
      </sheetData>
      <sheetData sheetId="4518"/>
      <sheetData sheetId="4519">
        <row r="2">
          <cell r="A2">
            <v>0</v>
          </cell>
        </row>
      </sheetData>
      <sheetData sheetId="4520"/>
      <sheetData sheetId="4521"/>
      <sheetData sheetId="4522"/>
      <sheetData sheetId="4523"/>
      <sheetData sheetId="4524"/>
      <sheetData sheetId="4525"/>
      <sheetData sheetId="4526"/>
      <sheetData sheetId="4527"/>
      <sheetData sheetId="4528"/>
      <sheetData sheetId="4529">
        <row r="2">
          <cell r="A2">
            <v>0</v>
          </cell>
        </row>
      </sheetData>
      <sheetData sheetId="4530"/>
      <sheetData sheetId="4531"/>
      <sheetData sheetId="4532"/>
      <sheetData sheetId="4533"/>
      <sheetData sheetId="4534"/>
      <sheetData sheetId="4535"/>
      <sheetData sheetId="4536"/>
      <sheetData sheetId="4537"/>
      <sheetData sheetId="4538"/>
      <sheetData sheetId="4539">
        <row r="2">
          <cell r="A2">
            <v>0</v>
          </cell>
        </row>
      </sheetData>
      <sheetData sheetId="4540"/>
      <sheetData sheetId="4541"/>
      <sheetData sheetId="4542"/>
      <sheetData sheetId="4543"/>
      <sheetData sheetId="4544"/>
      <sheetData sheetId="4545"/>
      <sheetData sheetId="4546"/>
      <sheetData sheetId="4547"/>
      <sheetData sheetId="4548"/>
      <sheetData sheetId="4549">
        <row r="2">
          <cell r="A2">
            <v>0</v>
          </cell>
        </row>
      </sheetData>
      <sheetData sheetId="4550"/>
      <sheetData sheetId="4551"/>
      <sheetData sheetId="4552"/>
      <sheetData sheetId="4553">
        <row r="2">
          <cell r="A2">
            <v>0</v>
          </cell>
        </row>
      </sheetData>
      <sheetData sheetId="4554"/>
      <sheetData sheetId="4555">
        <row r="2">
          <cell r="A2">
            <v>0</v>
          </cell>
        </row>
      </sheetData>
      <sheetData sheetId="4556"/>
      <sheetData sheetId="4557"/>
      <sheetData sheetId="4558"/>
      <sheetData sheetId="4559">
        <row r="2">
          <cell r="A2">
            <v>0</v>
          </cell>
        </row>
      </sheetData>
      <sheetData sheetId="4560"/>
      <sheetData sheetId="4561">
        <row r="2">
          <cell r="A2">
            <v>0</v>
          </cell>
        </row>
      </sheetData>
      <sheetData sheetId="4562"/>
      <sheetData sheetId="4563">
        <row r="2">
          <cell r="A2">
            <v>0</v>
          </cell>
        </row>
      </sheetData>
      <sheetData sheetId="4564"/>
      <sheetData sheetId="4565">
        <row r="2">
          <cell r="A2">
            <v>0</v>
          </cell>
        </row>
      </sheetData>
      <sheetData sheetId="4566"/>
      <sheetData sheetId="4567"/>
      <sheetData sheetId="4568"/>
      <sheetData sheetId="4569"/>
      <sheetData sheetId="4570"/>
      <sheetData sheetId="4571">
        <row r="2">
          <cell r="A2">
            <v>0</v>
          </cell>
        </row>
      </sheetData>
      <sheetData sheetId="4572"/>
      <sheetData sheetId="4573">
        <row r="2">
          <cell r="A2">
            <v>0</v>
          </cell>
        </row>
      </sheetData>
      <sheetData sheetId="4574"/>
      <sheetData sheetId="4575">
        <row r="2">
          <cell r="A2">
            <v>0</v>
          </cell>
        </row>
      </sheetData>
      <sheetData sheetId="4576"/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>
        <row r="2">
          <cell r="A2">
            <v>0</v>
          </cell>
        </row>
      </sheetData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>
        <row r="2">
          <cell r="A2">
            <v>0</v>
          </cell>
        </row>
      </sheetData>
      <sheetData sheetId="4596">
        <row r="2">
          <cell r="A2">
            <v>0</v>
          </cell>
        </row>
      </sheetData>
      <sheetData sheetId="4597"/>
      <sheetData sheetId="4598"/>
      <sheetData sheetId="4599"/>
      <sheetData sheetId="4600"/>
      <sheetData sheetId="4601">
        <row r="2">
          <cell r="A2">
            <v>0</v>
          </cell>
        </row>
      </sheetData>
      <sheetData sheetId="4602"/>
      <sheetData sheetId="4603"/>
      <sheetData sheetId="4604"/>
      <sheetData sheetId="4605">
        <row r="2">
          <cell r="A2">
            <v>0</v>
          </cell>
        </row>
      </sheetData>
      <sheetData sheetId="4606"/>
      <sheetData sheetId="4607">
        <row r="2">
          <cell r="A2">
            <v>0</v>
          </cell>
        </row>
      </sheetData>
      <sheetData sheetId="4608"/>
      <sheetData sheetId="4609">
        <row r="2">
          <cell r="A2">
            <v>0</v>
          </cell>
        </row>
      </sheetData>
      <sheetData sheetId="4610"/>
      <sheetData sheetId="4611">
        <row r="2">
          <cell r="A2">
            <v>0</v>
          </cell>
        </row>
      </sheetData>
      <sheetData sheetId="4612"/>
      <sheetData sheetId="4613"/>
      <sheetData sheetId="4614"/>
      <sheetData sheetId="4615"/>
      <sheetData sheetId="4616"/>
      <sheetData sheetId="4617">
        <row r="2">
          <cell r="A2">
            <v>0</v>
          </cell>
        </row>
      </sheetData>
      <sheetData sheetId="4618"/>
      <sheetData sheetId="4619">
        <row r="2">
          <cell r="A2">
            <v>0</v>
          </cell>
        </row>
      </sheetData>
      <sheetData sheetId="4620"/>
      <sheetData sheetId="4621">
        <row r="2">
          <cell r="A2">
            <v>0</v>
          </cell>
        </row>
      </sheetData>
      <sheetData sheetId="4622">
        <row r="2">
          <cell r="A2">
            <v>0</v>
          </cell>
        </row>
      </sheetData>
      <sheetData sheetId="4623">
        <row r="2">
          <cell r="A2">
            <v>0</v>
          </cell>
        </row>
      </sheetData>
      <sheetData sheetId="4624">
        <row r="2">
          <cell r="A2">
            <v>0</v>
          </cell>
        </row>
      </sheetData>
      <sheetData sheetId="4625">
        <row r="2">
          <cell r="A2">
            <v>0</v>
          </cell>
        </row>
      </sheetData>
      <sheetData sheetId="4626">
        <row r="2">
          <cell r="A2">
            <v>0</v>
          </cell>
        </row>
      </sheetData>
      <sheetData sheetId="4627">
        <row r="2">
          <cell r="A2">
            <v>0</v>
          </cell>
        </row>
      </sheetData>
      <sheetData sheetId="4628"/>
      <sheetData sheetId="4629"/>
      <sheetData sheetId="4630">
        <row r="2">
          <cell r="A2">
            <v>0</v>
          </cell>
        </row>
      </sheetData>
      <sheetData sheetId="4631">
        <row r="2">
          <cell r="A2">
            <v>0</v>
          </cell>
        </row>
      </sheetData>
      <sheetData sheetId="4632">
        <row r="2">
          <cell r="A2">
            <v>0</v>
          </cell>
        </row>
      </sheetData>
      <sheetData sheetId="4633">
        <row r="2">
          <cell r="A2">
            <v>0</v>
          </cell>
        </row>
      </sheetData>
      <sheetData sheetId="4634">
        <row r="2">
          <cell r="A2">
            <v>0</v>
          </cell>
        </row>
      </sheetData>
      <sheetData sheetId="4635">
        <row r="2">
          <cell r="A2">
            <v>0</v>
          </cell>
        </row>
      </sheetData>
      <sheetData sheetId="4636">
        <row r="2">
          <cell r="A2">
            <v>0</v>
          </cell>
        </row>
      </sheetData>
      <sheetData sheetId="4637">
        <row r="2">
          <cell r="A2">
            <v>0</v>
          </cell>
        </row>
      </sheetData>
      <sheetData sheetId="4638"/>
      <sheetData sheetId="4639">
        <row r="2">
          <cell r="A2">
            <v>0</v>
          </cell>
        </row>
      </sheetData>
      <sheetData sheetId="4640">
        <row r="2">
          <cell r="A2">
            <v>0</v>
          </cell>
        </row>
      </sheetData>
      <sheetData sheetId="4641">
        <row r="2">
          <cell r="A2">
            <v>0</v>
          </cell>
        </row>
      </sheetData>
      <sheetData sheetId="4642">
        <row r="2">
          <cell r="A2">
            <v>0</v>
          </cell>
        </row>
      </sheetData>
      <sheetData sheetId="4643">
        <row r="2">
          <cell r="A2">
            <v>0</v>
          </cell>
        </row>
      </sheetData>
      <sheetData sheetId="4644">
        <row r="2">
          <cell r="A2">
            <v>0</v>
          </cell>
        </row>
      </sheetData>
      <sheetData sheetId="4645">
        <row r="2">
          <cell r="A2">
            <v>0</v>
          </cell>
        </row>
      </sheetData>
      <sheetData sheetId="4646">
        <row r="2">
          <cell r="A2">
            <v>0</v>
          </cell>
        </row>
      </sheetData>
      <sheetData sheetId="4647">
        <row r="2">
          <cell r="A2">
            <v>0</v>
          </cell>
        </row>
      </sheetData>
      <sheetData sheetId="4648">
        <row r="2">
          <cell r="A2">
            <v>0</v>
          </cell>
        </row>
      </sheetData>
      <sheetData sheetId="4649">
        <row r="2">
          <cell r="A2">
            <v>0</v>
          </cell>
        </row>
      </sheetData>
      <sheetData sheetId="4650">
        <row r="2">
          <cell r="A2">
            <v>0</v>
          </cell>
        </row>
      </sheetData>
      <sheetData sheetId="4651">
        <row r="2">
          <cell r="A2">
            <v>0</v>
          </cell>
        </row>
      </sheetData>
      <sheetData sheetId="4652">
        <row r="2">
          <cell r="A2">
            <v>0</v>
          </cell>
        </row>
      </sheetData>
      <sheetData sheetId="4653">
        <row r="2">
          <cell r="A2">
            <v>0</v>
          </cell>
        </row>
      </sheetData>
      <sheetData sheetId="4654">
        <row r="2">
          <cell r="A2">
            <v>0</v>
          </cell>
        </row>
      </sheetData>
      <sheetData sheetId="4655">
        <row r="2">
          <cell r="A2">
            <v>0</v>
          </cell>
        </row>
      </sheetData>
      <sheetData sheetId="4656">
        <row r="2">
          <cell r="A2">
            <v>0</v>
          </cell>
        </row>
      </sheetData>
      <sheetData sheetId="4657">
        <row r="2">
          <cell r="A2">
            <v>0</v>
          </cell>
        </row>
      </sheetData>
      <sheetData sheetId="4658">
        <row r="2">
          <cell r="A2">
            <v>0</v>
          </cell>
        </row>
      </sheetData>
      <sheetData sheetId="4659">
        <row r="2">
          <cell r="A2">
            <v>0</v>
          </cell>
        </row>
      </sheetData>
      <sheetData sheetId="4660">
        <row r="2">
          <cell r="A2">
            <v>0</v>
          </cell>
        </row>
      </sheetData>
      <sheetData sheetId="4661">
        <row r="2">
          <cell r="A2">
            <v>0</v>
          </cell>
        </row>
      </sheetData>
      <sheetData sheetId="4662">
        <row r="2">
          <cell r="A2">
            <v>0</v>
          </cell>
        </row>
      </sheetData>
      <sheetData sheetId="4663">
        <row r="2">
          <cell r="A2">
            <v>0</v>
          </cell>
        </row>
      </sheetData>
      <sheetData sheetId="4664">
        <row r="2">
          <cell r="A2">
            <v>0</v>
          </cell>
        </row>
      </sheetData>
      <sheetData sheetId="4665">
        <row r="2">
          <cell r="A2">
            <v>0</v>
          </cell>
        </row>
      </sheetData>
      <sheetData sheetId="4666">
        <row r="2">
          <cell r="A2">
            <v>0</v>
          </cell>
        </row>
      </sheetData>
      <sheetData sheetId="4667">
        <row r="2">
          <cell r="A2">
            <v>0</v>
          </cell>
        </row>
      </sheetData>
      <sheetData sheetId="4668">
        <row r="2">
          <cell r="A2">
            <v>0</v>
          </cell>
        </row>
      </sheetData>
      <sheetData sheetId="4669">
        <row r="2">
          <cell r="A2">
            <v>0</v>
          </cell>
        </row>
      </sheetData>
      <sheetData sheetId="4670">
        <row r="2">
          <cell r="A2">
            <v>0</v>
          </cell>
        </row>
      </sheetData>
      <sheetData sheetId="4671">
        <row r="2">
          <cell r="A2">
            <v>0</v>
          </cell>
        </row>
      </sheetData>
      <sheetData sheetId="4672">
        <row r="2">
          <cell r="A2">
            <v>0</v>
          </cell>
        </row>
      </sheetData>
      <sheetData sheetId="4673">
        <row r="2">
          <cell r="A2">
            <v>0</v>
          </cell>
        </row>
      </sheetData>
      <sheetData sheetId="4674">
        <row r="2">
          <cell r="A2">
            <v>0</v>
          </cell>
        </row>
      </sheetData>
      <sheetData sheetId="4675">
        <row r="2">
          <cell r="A2">
            <v>0</v>
          </cell>
        </row>
      </sheetData>
      <sheetData sheetId="4676">
        <row r="2">
          <cell r="A2">
            <v>0</v>
          </cell>
        </row>
      </sheetData>
      <sheetData sheetId="4677">
        <row r="2">
          <cell r="A2">
            <v>0</v>
          </cell>
        </row>
      </sheetData>
      <sheetData sheetId="4678">
        <row r="2">
          <cell r="A2">
            <v>0</v>
          </cell>
        </row>
      </sheetData>
      <sheetData sheetId="4679">
        <row r="2">
          <cell r="A2">
            <v>0</v>
          </cell>
        </row>
      </sheetData>
      <sheetData sheetId="4680">
        <row r="2">
          <cell r="A2">
            <v>0</v>
          </cell>
        </row>
      </sheetData>
      <sheetData sheetId="4681">
        <row r="2">
          <cell r="A2">
            <v>0</v>
          </cell>
        </row>
      </sheetData>
      <sheetData sheetId="4682">
        <row r="2">
          <cell r="A2">
            <v>0</v>
          </cell>
        </row>
      </sheetData>
      <sheetData sheetId="4683">
        <row r="2">
          <cell r="A2">
            <v>0</v>
          </cell>
        </row>
      </sheetData>
      <sheetData sheetId="4684">
        <row r="2">
          <cell r="A2">
            <v>0</v>
          </cell>
        </row>
      </sheetData>
      <sheetData sheetId="4685">
        <row r="2">
          <cell r="A2">
            <v>0</v>
          </cell>
        </row>
      </sheetData>
      <sheetData sheetId="4686">
        <row r="2">
          <cell r="A2">
            <v>0</v>
          </cell>
        </row>
      </sheetData>
      <sheetData sheetId="4687">
        <row r="2">
          <cell r="A2">
            <v>0</v>
          </cell>
        </row>
      </sheetData>
      <sheetData sheetId="4688">
        <row r="2">
          <cell r="A2">
            <v>0</v>
          </cell>
        </row>
      </sheetData>
      <sheetData sheetId="4689">
        <row r="2">
          <cell r="A2">
            <v>0</v>
          </cell>
        </row>
      </sheetData>
      <sheetData sheetId="4690">
        <row r="2">
          <cell r="A2">
            <v>0</v>
          </cell>
        </row>
      </sheetData>
      <sheetData sheetId="4691">
        <row r="2">
          <cell r="A2">
            <v>0</v>
          </cell>
        </row>
      </sheetData>
      <sheetData sheetId="4692">
        <row r="2">
          <cell r="A2">
            <v>0</v>
          </cell>
        </row>
      </sheetData>
      <sheetData sheetId="4693">
        <row r="2">
          <cell r="A2">
            <v>0</v>
          </cell>
        </row>
      </sheetData>
      <sheetData sheetId="4694">
        <row r="2">
          <cell r="A2">
            <v>0</v>
          </cell>
        </row>
      </sheetData>
      <sheetData sheetId="4695">
        <row r="2">
          <cell r="A2">
            <v>0</v>
          </cell>
        </row>
      </sheetData>
      <sheetData sheetId="4696">
        <row r="2">
          <cell r="A2">
            <v>0</v>
          </cell>
        </row>
      </sheetData>
      <sheetData sheetId="4697">
        <row r="2">
          <cell r="A2">
            <v>0</v>
          </cell>
        </row>
      </sheetData>
      <sheetData sheetId="4698">
        <row r="2">
          <cell r="A2">
            <v>0</v>
          </cell>
        </row>
      </sheetData>
      <sheetData sheetId="4699">
        <row r="2">
          <cell r="A2">
            <v>0</v>
          </cell>
        </row>
      </sheetData>
      <sheetData sheetId="4700">
        <row r="2">
          <cell r="A2">
            <v>0</v>
          </cell>
        </row>
      </sheetData>
      <sheetData sheetId="4701">
        <row r="2">
          <cell r="A2">
            <v>0</v>
          </cell>
        </row>
      </sheetData>
      <sheetData sheetId="4702">
        <row r="2">
          <cell r="A2">
            <v>0</v>
          </cell>
        </row>
      </sheetData>
      <sheetData sheetId="4703">
        <row r="2">
          <cell r="A2">
            <v>0</v>
          </cell>
        </row>
      </sheetData>
      <sheetData sheetId="4704">
        <row r="2">
          <cell r="A2">
            <v>0</v>
          </cell>
        </row>
      </sheetData>
      <sheetData sheetId="4705">
        <row r="2">
          <cell r="A2">
            <v>0</v>
          </cell>
        </row>
      </sheetData>
      <sheetData sheetId="4706">
        <row r="2">
          <cell r="A2">
            <v>0</v>
          </cell>
        </row>
      </sheetData>
      <sheetData sheetId="4707">
        <row r="2">
          <cell r="A2">
            <v>0</v>
          </cell>
        </row>
      </sheetData>
      <sheetData sheetId="4708">
        <row r="2">
          <cell r="A2">
            <v>0</v>
          </cell>
        </row>
      </sheetData>
      <sheetData sheetId="4709">
        <row r="2">
          <cell r="A2">
            <v>0</v>
          </cell>
        </row>
      </sheetData>
      <sheetData sheetId="4710">
        <row r="2">
          <cell r="A2">
            <v>0</v>
          </cell>
        </row>
      </sheetData>
      <sheetData sheetId="4711">
        <row r="2">
          <cell r="A2">
            <v>0</v>
          </cell>
        </row>
      </sheetData>
      <sheetData sheetId="4712">
        <row r="2">
          <cell r="A2">
            <v>0</v>
          </cell>
        </row>
      </sheetData>
      <sheetData sheetId="4713">
        <row r="2">
          <cell r="A2">
            <v>0</v>
          </cell>
        </row>
      </sheetData>
      <sheetData sheetId="4714">
        <row r="2">
          <cell r="A2">
            <v>0</v>
          </cell>
        </row>
      </sheetData>
      <sheetData sheetId="4715">
        <row r="2">
          <cell r="A2">
            <v>0</v>
          </cell>
        </row>
      </sheetData>
      <sheetData sheetId="4716">
        <row r="2">
          <cell r="A2">
            <v>0</v>
          </cell>
        </row>
      </sheetData>
      <sheetData sheetId="4717">
        <row r="2">
          <cell r="A2">
            <v>0</v>
          </cell>
        </row>
      </sheetData>
      <sheetData sheetId="4718">
        <row r="2">
          <cell r="A2">
            <v>0</v>
          </cell>
        </row>
      </sheetData>
      <sheetData sheetId="4719">
        <row r="2">
          <cell r="A2">
            <v>0</v>
          </cell>
        </row>
      </sheetData>
      <sheetData sheetId="4720">
        <row r="2">
          <cell r="A2">
            <v>0</v>
          </cell>
        </row>
      </sheetData>
      <sheetData sheetId="4721">
        <row r="2">
          <cell r="A2">
            <v>0</v>
          </cell>
        </row>
      </sheetData>
      <sheetData sheetId="4722">
        <row r="2">
          <cell r="A2">
            <v>0</v>
          </cell>
        </row>
      </sheetData>
      <sheetData sheetId="4723">
        <row r="2">
          <cell r="A2">
            <v>0</v>
          </cell>
        </row>
      </sheetData>
      <sheetData sheetId="4724">
        <row r="2">
          <cell r="A2">
            <v>0</v>
          </cell>
        </row>
      </sheetData>
      <sheetData sheetId="4725">
        <row r="2">
          <cell r="A2">
            <v>0</v>
          </cell>
        </row>
      </sheetData>
      <sheetData sheetId="4726">
        <row r="2">
          <cell r="A2">
            <v>0</v>
          </cell>
        </row>
      </sheetData>
      <sheetData sheetId="4727">
        <row r="2">
          <cell r="A2">
            <v>0</v>
          </cell>
        </row>
      </sheetData>
      <sheetData sheetId="4728">
        <row r="2">
          <cell r="A2">
            <v>0</v>
          </cell>
        </row>
      </sheetData>
      <sheetData sheetId="4729">
        <row r="2">
          <cell r="A2">
            <v>0</v>
          </cell>
        </row>
      </sheetData>
      <sheetData sheetId="4730">
        <row r="2">
          <cell r="A2">
            <v>0</v>
          </cell>
        </row>
      </sheetData>
      <sheetData sheetId="4731">
        <row r="2">
          <cell r="A2">
            <v>0</v>
          </cell>
        </row>
      </sheetData>
      <sheetData sheetId="4732">
        <row r="2">
          <cell r="A2">
            <v>0</v>
          </cell>
        </row>
      </sheetData>
      <sheetData sheetId="4733">
        <row r="2">
          <cell r="A2">
            <v>0</v>
          </cell>
        </row>
      </sheetData>
      <sheetData sheetId="4734">
        <row r="2">
          <cell r="A2">
            <v>0</v>
          </cell>
        </row>
      </sheetData>
      <sheetData sheetId="4735">
        <row r="2">
          <cell r="A2">
            <v>0</v>
          </cell>
        </row>
      </sheetData>
      <sheetData sheetId="4736">
        <row r="2">
          <cell r="A2">
            <v>0</v>
          </cell>
        </row>
      </sheetData>
      <sheetData sheetId="4737">
        <row r="2">
          <cell r="A2">
            <v>0</v>
          </cell>
        </row>
      </sheetData>
      <sheetData sheetId="4738">
        <row r="2">
          <cell r="A2">
            <v>0</v>
          </cell>
        </row>
      </sheetData>
      <sheetData sheetId="4739">
        <row r="2">
          <cell r="A2">
            <v>0</v>
          </cell>
        </row>
      </sheetData>
      <sheetData sheetId="4740">
        <row r="2">
          <cell r="A2">
            <v>0</v>
          </cell>
        </row>
      </sheetData>
      <sheetData sheetId="4741">
        <row r="2">
          <cell r="A2">
            <v>0</v>
          </cell>
        </row>
      </sheetData>
      <sheetData sheetId="4742">
        <row r="2">
          <cell r="A2">
            <v>0</v>
          </cell>
        </row>
      </sheetData>
      <sheetData sheetId="4743">
        <row r="2">
          <cell r="A2">
            <v>0</v>
          </cell>
        </row>
      </sheetData>
      <sheetData sheetId="4744">
        <row r="2">
          <cell r="A2">
            <v>0</v>
          </cell>
        </row>
      </sheetData>
      <sheetData sheetId="4745">
        <row r="2">
          <cell r="A2">
            <v>0</v>
          </cell>
        </row>
      </sheetData>
      <sheetData sheetId="4746">
        <row r="2">
          <cell r="A2">
            <v>0</v>
          </cell>
        </row>
      </sheetData>
      <sheetData sheetId="4747">
        <row r="2">
          <cell r="A2">
            <v>0</v>
          </cell>
        </row>
      </sheetData>
      <sheetData sheetId="4748">
        <row r="2">
          <cell r="A2">
            <v>0</v>
          </cell>
        </row>
      </sheetData>
      <sheetData sheetId="4749">
        <row r="2">
          <cell r="A2">
            <v>0</v>
          </cell>
        </row>
      </sheetData>
      <sheetData sheetId="4750">
        <row r="2">
          <cell r="A2">
            <v>0</v>
          </cell>
        </row>
      </sheetData>
      <sheetData sheetId="4751">
        <row r="2">
          <cell r="A2">
            <v>0</v>
          </cell>
        </row>
      </sheetData>
      <sheetData sheetId="4752">
        <row r="2">
          <cell r="A2">
            <v>0</v>
          </cell>
        </row>
      </sheetData>
      <sheetData sheetId="4753">
        <row r="2">
          <cell r="A2">
            <v>0</v>
          </cell>
        </row>
      </sheetData>
      <sheetData sheetId="4754">
        <row r="2">
          <cell r="A2">
            <v>0</v>
          </cell>
        </row>
      </sheetData>
      <sheetData sheetId="4755">
        <row r="2">
          <cell r="A2">
            <v>0</v>
          </cell>
        </row>
      </sheetData>
      <sheetData sheetId="4756">
        <row r="2">
          <cell r="A2">
            <v>0</v>
          </cell>
        </row>
      </sheetData>
      <sheetData sheetId="4757">
        <row r="2">
          <cell r="A2">
            <v>0</v>
          </cell>
        </row>
      </sheetData>
      <sheetData sheetId="4758">
        <row r="2">
          <cell r="A2">
            <v>0</v>
          </cell>
        </row>
      </sheetData>
      <sheetData sheetId="4759">
        <row r="2">
          <cell r="A2">
            <v>0</v>
          </cell>
        </row>
      </sheetData>
      <sheetData sheetId="4760">
        <row r="2">
          <cell r="A2">
            <v>0</v>
          </cell>
        </row>
      </sheetData>
      <sheetData sheetId="4761">
        <row r="2">
          <cell r="A2">
            <v>0</v>
          </cell>
        </row>
      </sheetData>
      <sheetData sheetId="4762">
        <row r="2">
          <cell r="A2">
            <v>0</v>
          </cell>
        </row>
      </sheetData>
      <sheetData sheetId="4763">
        <row r="2">
          <cell r="A2">
            <v>0</v>
          </cell>
        </row>
      </sheetData>
      <sheetData sheetId="4764">
        <row r="2">
          <cell r="A2">
            <v>0</v>
          </cell>
        </row>
      </sheetData>
      <sheetData sheetId="4765">
        <row r="2">
          <cell r="A2">
            <v>0</v>
          </cell>
        </row>
      </sheetData>
      <sheetData sheetId="4766">
        <row r="2">
          <cell r="A2">
            <v>0</v>
          </cell>
        </row>
      </sheetData>
      <sheetData sheetId="4767">
        <row r="2">
          <cell r="A2">
            <v>0</v>
          </cell>
        </row>
      </sheetData>
      <sheetData sheetId="4768">
        <row r="2">
          <cell r="A2">
            <v>0</v>
          </cell>
        </row>
      </sheetData>
      <sheetData sheetId="4769">
        <row r="2">
          <cell r="A2">
            <v>0</v>
          </cell>
        </row>
      </sheetData>
      <sheetData sheetId="4770">
        <row r="2">
          <cell r="A2">
            <v>0</v>
          </cell>
        </row>
      </sheetData>
      <sheetData sheetId="4771">
        <row r="2">
          <cell r="A2">
            <v>0</v>
          </cell>
        </row>
      </sheetData>
      <sheetData sheetId="4772">
        <row r="2">
          <cell r="A2">
            <v>0</v>
          </cell>
        </row>
      </sheetData>
      <sheetData sheetId="4773">
        <row r="2">
          <cell r="A2">
            <v>0</v>
          </cell>
        </row>
      </sheetData>
      <sheetData sheetId="4774">
        <row r="2">
          <cell r="A2">
            <v>0</v>
          </cell>
        </row>
      </sheetData>
      <sheetData sheetId="4775">
        <row r="2">
          <cell r="A2">
            <v>0</v>
          </cell>
        </row>
      </sheetData>
      <sheetData sheetId="4776">
        <row r="2">
          <cell r="A2">
            <v>0</v>
          </cell>
        </row>
      </sheetData>
      <sheetData sheetId="4777">
        <row r="2">
          <cell r="A2">
            <v>0</v>
          </cell>
        </row>
      </sheetData>
      <sheetData sheetId="4778">
        <row r="2">
          <cell r="A2">
            <v>0</v>
          </cell>
        </row>
      </sheetData>
      <sheetData sheetId="4779">
        <row r="2">
          <cell r="A2">
            <v>0</v>
          </cell>
        </row>
      </sheetData>
      <sheetData sheetId="4780">
        <row r="2">
          <cell r="A2">
            <v>0</v>
          </cell>
        </row>
      </sheetData>
      <sheetData sheetId="4781">
        <row r="2">
          <cell r="A2">
            <v>0</v>
          </cell>
        </row>
      </sheetData>
      <sheetData sheetId="4782">
        <row r="2">
          <cell r="A2">
            <v>0</v>
          </cell>
        </row>
      </sheetData>
      <sheetData sheetId="4783">
        <row r="2">
          <cell r="A2">
            <v>0</v>
          </cell>
        </row>
      </sheetData>
      <sheetData sheetId="4784">
        <row r="2">
          <cell r="A2">
            <v>0</v>
          </cell>
        </row>
      </sheetData>
      <sheetData sheetId="4785">
        <row r="2">
          <cell r="A2">
            <v>0</v>
          </cell>
        </row>
      </sheetData>
      <sheetData sheetId="4786">
        <row r="2">
          <cell r="A2">
            <v>0</v>
          </cell>
        </row>
      </sheetData>
      <sheetData sheetId="4787">
        <row r="2">
          <cell r="A2">
            <v>0</v>
          </cell>
        </row>
      </sheetData>
      <sheetData sheetId="4788">
        <row r="2">
          <cell r="A2">
            <v>0</v>
          </cell>
        </row>
      </sheetData>
      <sheetData sheetId="4789">
        <row r="2">
          <cell r="A2">
            <v>0</v>
          </cell>
        </row>
      </sheetData>
      <sheetData sheetId="4790">
        <row r="2">
          <cell r="A2">
            <v>0</v>
          </cell>
        </row>
      </sheetData>
      <sheetData sheetId="4791">
        <row r="2">
          <cell r="A2">
            <v>0</v>
          </cell>
        </row>
      </sheetData>
      <sheetData sheetId="4792">
        <row r="2">
          <cell r="A2">
            <v>0</v>
          </cell>
        </row>
      </sheetData>
      <sheetData sheetId="4793">
        <row r="2">
          <cell r="A2">
            <v>0</v>
          </cell>
        </row>
      </sheetData>
      <sheetData sheetId="4794">
        <row r="2">
          <cell r="A2">
            <v>0</v>
          </cell>
        </row>
      </sheetData>
      <sheetData sheetId="4795">
        <row r="2">
          <cell r="A2">
            <v>0</v>
          </cell>
        </row>
      </sheetData>
      <sheetData sheetId="4796">
        <row r="2">
          <cell r="A2">
            <v>0</v>
          </cell>
        </row>
      </sheetData>
      <sheetData sheetId="4797">
        <row r="2">
          <cell r="A2">
            <v>0</v>
          </cell>
        </row>
      </sheetData>
      <sheetData sheetId="4798">
        <row r="2">
          <cell r="A2">
            <v>0</v>
          </cell>
        </row>
      </sheetData>
      <sheetData sheetId="4799">
        <row r="2">
          <cell r="A2">
            <v>0</v>
          </cell>
        </row>
      </sheetData>
      <sheetData sheetId="4800">
        <row r="2">
          <cell r="A2">
            <v>0</v>
          </cell>
        </row>
      </sheetData>
      <sheetData sheetId="4801">
        <row r="2">
          <cell r="A2">
            <v>0</v>
          </cell>
        </row>
      </sheetData>
      <sheetData sheetId="4802">
        <row r="2">
          <cell r="A2">
            <v>0</v>
          </cell>
        </row>
      </sheetData>
      <sheetData sheetId="4803">
        <row r="2">
          <cell r="A2">
            <v>0</v>
          </cell>
        </row>
      </sheetData>
      <sheetData sheetId="4804">
        <row r="2">
          <cell r="A2">
            <v>0</v>
          </cell>
        </row>
      </sheetData>
      <sheetData sheetId="4805">
        <row r="2">
          <cell r="A2">
            <v>0</v>
          </cell>
        </row>
      </sheetData>
      <sheetData sheetId="4806">
        <row r="2">
          <cell r="A2">
            <v>0</v>
          </cell>
        </row>
      </sheetData>
      <sheetData sheetId="4807">
        <row r="2">
          <cell r="A2">
            <v>0</v>
          </cell>
        </row>
      </sheetData>
      <sheetData sheetId="4808">
        <row r="2">
          <cell r="A2">
            <v>0</v>
          </cell>
        </row>
      </sheetData>
      <sheetData sheetId="4809">
        <row r="2">
          <cell r="A2">
            <v>0</v>
          </cell>
        </row>
      </sheetData>
      <sheetData sheetId="4810">
        <row r="2">
          <cell r="A2">
            <v>0</v>
          </cell>
        </row>
      </sheetData>
      <sheetData sheetId="4811">
        <row r="2">
          <cell r="A2">
            <v>0</v>
          </cell>
        </row>
      </sheetData>
      <sheetData sheetId="4812">
        <row r="2">
          <cell r="A2">
            <v>0</v>
          </cell>
        </row>
      </sheetData>
      <sheetData sheetId="4813">
        <row r="2">
          <cell r="A2">
            <v>0</v>
          </cell>
        </row>
      </sheetData>
      <sheetData sheetId="4814">
        <row r="2">
          <cell r="A2">
            <v>0</v>
          </cell>
        </row>
      </sheetData>
      <sheetData sheetId="4815">
        <row r="2">
          <cell r="A2">
            <v>0</v>
          </cell>
        </row>
      </sheetData>
      <sheetData sheetId="4816">
        <row r="2">
          <cell r="A2">
            <v>0</v>
          </cell>
        </row>
      </sheetData>
      <sheetData sheetId="4817">
        <row r="2">
          <cell r="A2">
            <v>0</v>
          </cell>
        </row>
      </sheetData>
      <sheetData sheetId="4818">
        <row r="2">
          <cell r="A2">
            <v>0</v>
          </cell>
        </row>
      </sheetData>
      <sheetData sheetId="4819">
        <row r="2">
          <cell r="A2">
            <v>0</v>
          </cell>
        </row>
      </sheetData>
      <sheetData sheetId="4820">
        <row r="2">
          <cell r="A2">
            <v>0</v>
          </cell>
        </row>
      </sheetData>
      <sheetData sheetId="4821">
        <row r="2">
          <cell r="A2">
            <v>0</v>
          </cell>
        </row>
      </sheetData>
      <sheetData sheetId="4822">
        <row r="2">
          <cell r="A2">
            <v>0</v>
          </cell>
        </row>
      </sheetData>
      <sheetData sheetId="4823">
        <row r="2">
          <cell r="A2">
            <v>0</v>
          </cell>
        </row>
      </sheetData>
      <sheetData sheetId="4824">
        <row r="2">
          <cell r="A2">
            <v>0</v>
          </cell>
        </row>
      </sheetData>
      <sheetData sheetId="4825">
        <row r="2">
          <cell r="A2">
            <v>0</v>
          </cell>
        </row>
      </sheetData>
      <sheetData sheetId="4826">
        <row r="2">
          <cell r="A2">
            <v>0</v>
          </cell>
        </row>
      </sheetData>
      <sheetData sheetId="4827">
        <row r="2">
          <cell r="A2">
            <v>0</v>
          </cell>
        </row>
      </sheetData>
      <sheetData sheetId="4828">
        <row r="2">
          <cell r="A2">
            <v>0</v>
          </cell>
        </row>
      </sheetData>
      <sheetData sheetId="4829">
        <row r="2">
          <cell r="A2">
            <v>0</v>
          </cell>
        </row>
      </sheetData>
      <sheetData sheetId="4830">
        <row r="2">
          <cell r="A2">
            <v>0</v>
          </cell>
        </row>
      </sheetData>
      <sheetData sheetId="4831">
        <row r="2">
          <cell r="A2">
            <v>0</v>
          </cell>
        </row>
      </sheetData>
      <sheetData sheetId="4832">
        <row r="2">
          <cell r="A2">
            <v>0</v>
          </cell>
        </row>
      </sheetData>
      <sheetData sheetId="4833">
        <row r="2">
          <cell r="A2">
            <v>0</v>
          </cell>
        </row>
      </sheetData>
      <sheetData sheetId="4834">
        <row r="2">
          <cell r="A2">
            <v>0</v>
          </cell>
        </row>
      </sheetData>
      <sheetData sheetId="4835">
        <row r="2">
          <cell r="A2">
            <v>0</v>
          </cell>
        </row>
      </sheetData>
      <sheetData sheetId="4836">
        <row r="2">
          <cell r="A2">
            <v>0</v>
          </cell>
        </row>
      </sheetData>
      <sheetData sheetId="4837">
        <row r="2">
          <cell r="A2">
            <v>0</v>
          </cell>
        </row>
      </sheetData>
      <sheetData sheetId="4838">
        <row r="2">
          <cell r="A2">
            <v>0</v>
          </cell>
        </row>
      </sheetData>
      <sheetData sheetId="4839">
        <row r="2">
          <cell r="A2">
            <v>0</v>
          </cell>
        </row>
      </sheetData>
      <sheetData sheetId="4840">
        <row r="2">
          <cell r="A2">
            <v>0</v>
          </cell>
        </row>
      </sheetData>
      <sheetData sheetId="4841">
        <row r="2">
          <cell r="A2">
            <v>0</v>
          </cell>
        </row>
      </sheetData>
      <sheetData sheetId="4842">
        <row r="2">
          <cell r="A2">
            <v>0</v>
          </cell>
        </row>
      </sheetData>
      <sheetData sheetId="4843">
        <row r="2">
          <cell r="A2">
            <v>0</v>
          </cell>
        </row>
      </sheetData>
      <sheetData sheetId="4844">
        <row r="2">
          <cell r="A2">
            <v>0</v>
          </cell>
        </row>
      </sheetData>
      <sheetData sheetId="4845">
        <row r="2">
          <cell r="A2">
            <v>0</v>
          </cell>
        </row>
      </sheetData>
      <sheetData sheetId="4846">
        <row r="2">
          <cell r="A2">
            <v>0</v>
          </cell>
        </row>
      </sheetData>
      <sheetData sheetId="4847">
        <row r="2">
          <cell r="A2">
            <v>0</v>
          </cell>
        </row>
      </sheetData>
      <sheetData sheetId="4848">
        <row r="2">
          <cell r="A2">
            <v>0</v>
          </cell>
        </row>
      </sheetData>
      <sheetData sheetId="4849">
        <row r="2">
          <cell r="A2">
            <v>0</v>
          </cell>
        </row>
      </sheetData>
      <sheetData sheetId="4850">
        <row r="2">
          <cell r="A2">
            <v>0</v>
          </cell>
        </row>
      </sheetData>
      <sheetData sheetId="4851">
        <row r="2">
          <cell r="A2">
            <v>0</v>
          </cell>
        </row>
      </sheetData>
      <sheetData sheetId="4852">
        <row r="2">
          <cell r="A2">
            <v>0</v>
          </cell>
        </row>
      </sheetData>
      <sheetData sheetId="4853">
        <row r="2">
          <cell r="A2">
            <v>0</v>
          </cell>
        </row>
      </sheetData>
      <sheetData sheetId="4854">
        <row r="2">
          <cell r="A2">
            <v>0</v>
          </cell>
        </row>
      </sheetData>
      <sheetData sheetId="4855">
        <row r="2">
          <cell r="A2">
            <v>0</v>
          </cell>
        </row>
      </sheetData>
      <sheetData sheetId="4856">
        <row r="2">
          <cell r="A2">
            <v>0</v>
          </cell>
        </row>
      </sheetData>
      <sheetData sheetId="4857">
        <row r="2">
          <cell r="A2">
            <v>0</v>
          </cell>
        </row>
      </sheetData>
      <sheetData sheetId="4858">
        <row r="2">
          <cell r="A2">
            <v>0</v>
          </cell>
        </row>
      </sheetData>
      <sheetData sheetId="4859">
        <row r="2">
          <cell r="A2">
            <v>0</v>
          </cell>
        </row>
      </sheetData>
      <sheetData sheetId="4860">
        <row r="2">
          <cell r="A2">
            <v>0</v>
          </cell>
        </row>
      </sheetData>
      <sheetData sheetId="4861">
        <row r="2">
          <cell r="A2">
            <v>0</v>
          </cell>
        </row>
      </sheetData>
      <sheetData sheetId="4862">
        <row r="2">
          <cell r="A2">
            <v>0</v>
          </cell>
        </row>
      </sheetData>
      <sheetData sheetId="4863">
        <row r="2">
          <cell r="A2">
            <v>0</v>
          </cell>
        </row>
      </sheetData>
      <sheetData sheetId="4864">
        <row r="2">
          <cell r="A2">
            <v>0</v>
          </cell>
        </row>
      </sheetData>
      <sheetData sheetId="4865">
        <row r="2">
          <cell r="A2">
            <v>0</v>
          </cell>
        </row>
      </sheetData>
      <sheetData sheetId="4866">
        <row r="2">
          <cell r="A2">
            <v>0</v>
          </cell>
        </row>
      </sheetData>
      <sheetData sheetId="4867">
        <row r="2">
          <cell r="A2">
            <v>0</v>
          </cell>
        </row>
      </sheetData>
      <sheetData sheetId="4868">
        <row r="2">
          <cell r="A2">
            <v>0</v>
          </cell>
        </row>
      </sheetData>
      <sheetData sheetId="4869">
        <row r="2">
          <cell r="A2">
            <v>0</v>
          </cell>
        </row>
      </sheetData>
      <sheetData sheetId="4870">
        <row r="2">
          <cell r="A2">
            <v>0</v>
          </cell>
        </row>
      </sheetData>
      <sheetData sheetId="4871">
        <row r="2">
          <cell r="A2">
            <v>0</v>
          </cell>
        </row>
      </sheetData>
      <sheetData sheetId="4872">
        <row r="2">
          <cell r="A2">
            <v>0</v>
          </cell>
        </row>
      </sheetData>
      <sheetData sheetId="4873">
        <row r="2">
          <cell r="A2">
            <v>0</v>
          </cell>
        </row>
      </sheetData>
      <sheetData sheetId="4874">
        <row r="2">
          <cell r="A2">
            <v>0</v>
          </cell>
        </row>
      </sheetData>
      <sheetData sheetId="4875">
        <row r="2">
          <cell r="A2">
            <v>0</v>
          </cell>
        </row>
      </sheetData>
      <sheetData sheetId="4876">
        <row r="2">
          <cell r="A2">
            <v>0</v>
          </cell>
        </row>
      </sheetData>
      <sheetData sheetId="4877">
        <row r="2">
          <cell r="A2">
            <v>0</v>
          </cell>
        </row>
      </sheetData>
      <sheetData sheetId="4878">
        <row r="2">
          <cell r="A2">
            <v>0</v>
          </cell>
        </row>
      </sheetData>
      <sheetData sheetId="4879">
        <row r="2">
          <cell r="A2">
            <v>0</v>
          </cell>
        </row>
      </sheetData>
      <sheetData sheetId="4880">
        <row r="2">
          <cell r="A2">
            <v>0</v>
          </cell>
        </row>
      </sheetData>
      <sheetData sheetId="4881">
        <row r="2">
          <cell r="A2">
            <v>0</v>
          </cell>
        </row>
      </sheetData>
      <sheetData sheetId="4882">
        <row r="2">
          <cell r="A2">
            <v>0</v>
          </cell>
        </row>
      </sheetData>
      <sheetData sheetId="4883">
        <row r="2">
          <cell r="A2">
            <v>0</v>
          </cell>
        </row>
      </sheetData>
      <sheetData sheetId="4884">
        <row r="2">
          <cell r="A2">
            <v>0</v>
          </cell>
        </row>
      </sheetData>
      <sheetData sheetId="4885">
        <row r="2">
          <cell r="A2">
            <v>0</v>
          </cell>
        </row>
      </sheetData>
      <sheetData sheetId="4886">
        <row r="2">
          <cell r="A2">
            <v>0</v>
          </cell>
        </row>
      </sheetData>
      <sheetData sheetId="4887">
        <row r="2">
          <cell r="A2">
            <v>0</v>
          </cell>
        </row>
      </sheetData>
      <sheetData sheetId="4888">
        <row r="2">
          <cell r="A2">
            <v>0</v>
          </cell>
        </row>
      </sheetData>
      <sheetData sheetId="4889">
        <row r="2">
          <cell r="A2">
            <v>0</v>
          </cell>
        </row>
      </sheetData>
      <sheetData sheetId="4890">
        <row r="2">
          <cell r="A2">
            <v>0</v>
          </cell>
        </row>
      </sheetData>
      <sheetData sheetId="4891">
        <row r="2">
          <cell r="A2">
            <v>0</v>
          </cell>
        </row>
      </sheetData>
      <sheetData sheetId="4892">
        <row r="2">
          <cell r="A2">
            <v>0</v>
          </cell>
        </row>
      </sheetData>
      <sheetData sheetId="4893">
        <row r="2">
          <cell r="A2">
            <v>0</v>
          </cell>
        </row>
      </sheetData>
      <sheetData sheetId="4894">
        <row r="2">
          <cell r="A2">
            <v>0</v>
          </cell>
        </row>
      </sheetData>
      <sheetData sheetId="4895">
        <row r="2">
          <cell r="A2">
            <v>0</v>
          </cell>
        </row>
      </sheetData>
      <sheetData sheetId="4896">
        <row r="2">
          <cell r="A2">
            <v>0</v>
          </cell>
        </row>
      </sheetData>
      <sheetData sheetId="4897">
        <row r="2">
          <cell r="A2">
            <v>0</v>
          </cell>
        </row>
      </sheetData>
      <sheetData sheetId="4898">
        <row r="2">
          <cell r="A2">
            <v>0</v>
          </cell>
        </row>
      </sheetData>
      <sheetData sheetId="4899">
        <row r="2">
          <cell r="A2">
            <v>0</v>
          </cell>
        </row>
      </sheetData>
      <sheetData sheetId="4900">
        <row r="2">
          <cell r="A2">
            <v>0</v>
          </cell>
        </row>
      </sheetData>
      <sheetData sheetId="4901">
        <row r="2">
          <cell r="A2">
            <v>0</v>
          </cell>
        </row>
      </sheetData>
      <sheetData sheetId="4902">
        <row r="2">
          <cell r="A2">
            <v>0</v>
          </cell>
        </row>
      </sheetData>
      <sheetData sheetId="4903">
        <row r="2">
          <cell r="A2">
            <v>0</v>
          </cell>
        </row>
      </sheetData>
      <sheetData sheetId="4904">
        <row r="2">
          <cell r="A2">
            <v>0</v>
          </cell>
        </row>
      </sheetData>
      <sheetData sheetId="4905">
        <row r="2">
          <cell r="A2">
            <v>0</v>
          </cell>
        </row>
      </sheetData>
      <sheetData sheetId="4906">
        <row r="2">
          <cell r="A2">
            <v>0</v>
          </cell>
        </row>
      </sheetData>
      <sheetData sheetId="4907">
        <row r="2">
          <cell r="A2">
            <v>0</v>
          </cell>
        </row>
      </sheetData>
      <sheetData sheetId="4908">
        <row r="2">
          <cell r="A2">
            <v>0</v>
          </cell>
        </row>
      </sheetData>
      <sheetData sheetId="4909">
        <row r="2">
          <cell r="A2">
            <v>0</v>
          </cell>
        </row>
      </sheetData>
      <sheetData sheetId="4910">
        <row r="2">
          <cell r="A2">
            <v>0</v>
          </cell>
        </row>
      </sheetData>
      <sheetData sheetId="4911">
        <row r="2">
          <cell r="A2">
            <v>0</v>
          </cell>
        </row>
      </sheetData>
      <sheetData sheetId="4912">
        <row r="2">
          <cell r="A2">
            <v>0</v>
          </cell>
        </row>
      </sheetData>
      <sheetData sheetId="4913">
        <row r="2">
          <cell r="A2">
            <v>0</v>
          </cell>
        </row>
      </sheetData>
      <sheetData sheetId="4914">
        <row r="2">
          <cell r="A2">
            <v>0</v>
          </cell>
        </row>
      </sheetData>
      <sheetData sheetId="4915">
        <row r="2">
          <cell r="A2">
            <v>0</v>
          </cell>
        </row>
      </sheetData>
      <sheetData sheetId="4916">
        <row r="2">
          <cell r="A2">
            <v>0</v>
          </cell>
        </row>
      </sheetData>
      <sheetData sheetId="4917">
        <row r="2">
          <cell r="A2">
            <v>0</v>
          </cell>
        </row>
      </sheetData>
      <sheetData sheetId="4918">
        <row r="2">
          <cell r="A2">
            <v>0</v>
          </cell>
        </row>
      </sheetData>
      <sheetData sheetId="4919">
        <row r="2">
          <cell r="A2">
            <v>0</v>
          </cell>
        </row>
      </sheetData>
      <sheetData sheetId="4920">
        <row r="2">
          <cell r="A2">
            <v>0</v>
          </cell>
        </row>
      </sheetData>
      <sheetData sheetId="4921">
        <row r="2">
          <cell r="A2">
            <v>0</v>
          </cell>
        </row>
      </sheetData>
      <sheetData sheetId="4922">
        <row r="2">
          <cell r="A2">
            <v>0</v>
          </cell>
        </row>
      </sheetData>
      <sheetData sheetId="4923">
        <row r="2">
          <cell r="A2">
            <v>0</v>
          </cell>
        </row>
      </sheetData>
      <sheetData sheetId="4924">
        <row r="2">
          <cell r="A2">
            <v>0</v>
          </cell>
        </row>
      </sheetData>
      <sheetData sheetId="4925">
        <row r="2">
          <cell r="A2">
            <v>0</v>
          </cell>
        </row>
      </sheetData>
      <sheetData sheetId="4926">
        <row r="2">
          <cell r="A2">
            <v>0</v>
          </cell>
        </row>
      </sheetData>
      <sheetData sheetId="4927">
        <row r="2">
          <cell r="A2">
            <v>0</v>
          </cell>
        </row>
      </sheetData>
      <sheetData sheetId="4928">
        <row r="2">
          <cell r="A2">
            <v>0</v>
          </cell>
        </row>
      </sheetData>
      <sheetData sheetId="4929">
        <row r="2">
          <cell r="A2">
            <v>0</v>
          </cell>
        </row>
      </sheetData>
      <sheetData sheetId="4930">
        <row r="2">
          <cell r="A2">
            <v>0</v>
          </cell>
        </row>
      </sheetData>
      <sheetData sheetId="4931">
        <row r="2">
          <cell r="A2">
            <v>0</v>
          </cell>
        </row>
      </sheetData>
      <sheetData sheetId="4932">
        <row r="2">
          <cell r="A2">
            <v>0</v>
          </cell>
        </row>
      </sheetData>
      <sheetData sheetId="4933">
        <row r="2">
          <cell r="A2">
            <v>0</v>
          </cell>
        </row>
      </sheetData>
      <sheetData sheetId="4934">
        <row r="2">
          <cell r="A2">
            <v>0</v>
          </cell>
        </row>
      </sheetData>
      <sheetData sheetId="4935">
        <row r="2">
          <cell r="A2">
            <v>0</v>
          </cell>
        </row>
      </sheetData>
      <sheetData sheetId="4936">
        <row r="2">
          <cell r="A2">
            <v>0</v>
          </cell>
        </row>
      </sheetData>
      <sheetData sheetId="4937">
        <row r="2">
          <cell r="A2">
            <v>0</v>
          </cell>
        </row>
      </sheetData>
      <sheetData sheetId="4938">
        <row r="2">
          <cell r="A2">
            <v>0</v>
          </cell>
        </row>
      </sheetData>
      <sheetData sheetId="4939">
        <row r="2">
          <cell r="A2">
            <v>0</v>
          </cell>
        </row>
      </sheetData>
      <sheetData sheetId="4940">
        <row r="2">
          <cell r="A2">
            <v>0</v>
          </cell>
        </row>
      </sheetData>
      <sheetData sheetId="4941">
        <row r="2">
          <cell r="A2">
            <v>0</v>
          </cell>
        </row>
      </sheetData>
      <sheetData sheetId="4942">
        <row r="2">
          <cell r="A2">
            <v>0</v>
          </cell>
        </row>
      </sheetData>
      <sheetData sheetId="4943">
        <row r="2">
          <cell r="A2">
            <v>0</v>
          </cell>
        </row>
      </sheetData>
      <sheetData sheetId="4944">
        <row r="2">
          <cell r="A2">
            <v>0</v>
          </cell>
        </row>
      </sheetData>
      <sheetData sheetId="4945">
        <row r="2">
          <cell r="A2">
            <v>0</v>
          </cell>
        </row>
      </sheetData>
      <sheetData sheetId="4946">
        <row r="2">
          <cell r="A2">
            <v>0</v>
          </cell>
        </row>
      </sheetData>
      <sheetData sheetId="4947">
        <row r="2">
          <cell r="A2">
            <v>0</v>
          </cell>
        </row>
      </sheetData>
      <sheetData sheetId="4948">
        <row r="2">
          <cell r="A2">
            <v>0</v>
          </cell>
        </row>
      </sheetData>
      <sheetData sheetId="4949">
        <row r="2">
          <cell r="A2">
            <v>0</v>
          </cell>
        </row>
      </sheetData>
      <sheetData sheetId="4950">
        <row r="2">
          <cell r="A2">
            <v>0</v>
          </cell>
        </row>
      </sheetData>
      <sheetData sheetId="4951">
        <row r="2">
          <cell r="A2">
            <v>0</v>
          </cell>
        </row>
      </sheetData>
      <sheetData sheetId="4952">
        <row r="2">
          <cell r="A2">
            <v>0</v>
          </cell>
        </row>
      </sheetData>
      <sheetData sheetId="4953">
        <row r="2">
          <cell r="A2">
            <v>0</v>
          </cell>
        </row>
      </sheetData>
      <sheetData sheetId="4954">
        <row r="2">
          <cell r="A2">
            <v>0</v>
          </cell>
        </row>
      </sheetData>
      <sheetData sheetId="4955">
        <row r="2">
          <cell r="A2">
            <v>0</v>
          </cell>
        </row>
      </sheetData>
      <sheetData sheetId="4956">
        <row r="2">
          <cell r="A2">
            <v>0</v>
          </cell>
        </row>
      </sheetData>
      <sheetData sheetId="4957">
        <row r="2">
          <cell r="A2">
            <v>0</v>
          </cell>
        </row>
      </sheetData>
      <sheetData sheetId="4958">
        <row r="2">
          <cell r="A2">
            <v>0</v>
          </cell>
        </row>
      </sheetData>
      <sheetData sheetId="4959">
        <row r="2">
          <cell r="A2">
            <v>0</v>
          </cell>
        </row>
      </sheetData>
      <sheetData sheetId="4960">
        <row r="2">
          <cell r="A2">
            <v>0</v>
          </cell>
        </row>
      </sheetData>
      <sheetData sheetId="4961">
        <row r="2">
          <cell r="A2">
            <v>0</v>
          </cell>
        </row>
      </sheetData>
      <sheetData sheetId="4962">
        <row r="2">
          <cell r="A2">
            <v>0</v>
          </cell>
        </row>
      </sheetData>
      <sheetData sheetId="4963">
        <row r="2">
          <cell r="A2">
            <v>0</v>
          </cell>
        </row>
      </sheetData>
      <sheetData sheetId="4964">
        <row r="2">
          <cell r="A2">
            <v>0</v>
          </cell>
        </row>
      </sheetData>
      <sheetData sheetId="4965">
        <row r="2">
          <cell r="A2">
            <v>0</v>
          </cell>
        </row>
      </sheetData>
      <sheetData sheetId="4966">
        <row r="2">
          <cell r="A2">
            <v>0</v>
          </cell>
        </row>
      </sheetData>
      <sheetData sheetId="4967">
        <row r="2">
          <cell r="A2">
            <v>0</v>
          </cell>
        </row>
      </sheetData>
      <sheetData sheetId="4968">
        <row r="2">
          <cell r="A2">
            <v>0</v>
          </cell>
        </row>
      </sheetData>
      <sheetData sheetId="4969">
        <row r="2">
          <cell r="A2">
            <v>0</v>
          </cell>
        </row>
      </sheetData>
      <sheetData sheetId="4970">
        <row r="2">
          <cell r="A2">
            <v>0</v>
          </cell>
        </row>
      </sheetData>
      <sheetData sheetId="4971">
        <row r="2">
          <cell r="A2">
            <v>0</v>
          </cell>
        </row>
      </sheetData>
      <sheetData sheetId="4972">
        <row r="2">
          <cell r="A2">
            <v>0</v>
          </cell>
        </row>
      </sheetData>
      <sheetData sheetId="4973">
        <row r="2">
          <cell r="A2">
            <v>0</v>
          </cell>
        </row>
      </sheetData>
      <sheetData sheetId="4974">
        <row r="2">
          <cell r="A2">
            <v>0</v>
          </cell>
        </row>
      </sheetData>
      <sheetData sheetId="4975">
        <row r="2">
          <cell r="A2">
            <v>0</v>
          </cell>
        </row>
      </sheetData>
      <sheetData sheetId="4976">
        <row r="2">
          <cell r="A2">
            <v>0</v>
          </cell>
        </row>
      </sheetData>
      <sheetData sheetId="4977">
        <row r="2">
          <cell r="A2">
            <v>0</v>
          </cell>
        </row>
      </sheetData>
      <sheetData sheetId="4978">
        <row r="2">
          <cell r="A2">
            <v>0</v>
          </cell>
        </row>
      </sheetData>
      <sheetData sheetId="4979">
        <row r="2">
          <cell r="A2">
            <v>0</v>
          </cell>
        </row>
      </sheetData>
      <sheetData sheetId="4980">
        <row r="2">
          <cell r="A2">
            <v>0</v>
          </cell>
        </row>
      </sheetData>
      <sheetData sheetId="4981">
        <row r="2">
          <cell r="A2">
            <v>0</v>
          </cell>
        </row>
      </sheetData>
      <sheetData sheetId="4982">
        <row r="2">
          <cell r="A2">
            <v>0</v>
          </cell>
        </row>
      </sheetData>
      <sheetData sheetId="4983">
        <row r="2">
          <cell r="A2">
            <v>0</v>
          </cell>
        </row>
      </sheetData>
      <sheetData sheetId="4984">
        <row r="2">
          <cell r="A2">
            <v>0</v>
          </cell>
        </row>
      </sheetData>
      <sheetData sheetId="4985">
        <row r="2">
          <cell r="A2">
            <v>0</v>
          </cell>
        </row>
      </sheetData>
      <sheetData sheetId="4986">
        <row r="2">
          <cell r="A2">
            <v>0</v>
          </cell>
        </row>
      </sheetData>
      <sheetData sheetId="4987">
        <row r="2">
          <cell r="A2">
            <v>0</v>
          </cell>
        </row>
      </sheetData>
      <sheetData sheetId="4988">
        <row r="2">
          <cell r="A2">
            <v>0</v>
          </cell>
        </row>
      </sheetData>
      <sheetData sheetId="4989">
        <row r="2">
          <cell r="A2">
            <v>0</v>
          </cell>
        </row>
      </sheetData>
      <sheetData sheetId="4990">
        <row r="2">
          <cell r="A2">
            <v>0</v>
          </cell>
        </row>
      </sheetData>
      <sheetData sheetId="4991">
        <row r="2">
          <cell r="A2">
            <v>0</v>
          </cell>
        </row>
      </sheetData>
      <sheetData sheetId="4992">
        <row r="2">
          <cell r="A2">
            <v>0</v>
          </cell>
        </row>
      </sheetData>
      <sheetData sheetId="4993">
        <row r="2">
          <cell r="A2">
            <v>0</v>
          </cell>
        </row>
      </sheetData>
      <sheetData sheetId="4994"/>
      <sheetData sheetId="4995"/>
      <sheetData sheetId="4996"/>
      <sheetData sheetId="4997">
        <row r="2">
          <cell r="A2">
            <v>0</v>
          </cell>
        </row>
      </sheetData>
      <sheetData sheetId="4998"/>
      <sheetData sheetId="4999"/>
      <sheetData sheetId="5000"/>
      <sheetData sheetId="5001"/>
      <sheetData sheetId="5002">
        <row r="2">
          <cell r="A2">
            <v>0</v>
          </cell>
        </row>
      </sheetData>
      <sheetData sheetId="5003"/>
      <sheetData sheetId="5004"/>
      <sheetData sheetId="5005"/>
      <sheetData sheetId="5006"/>
      <sheetData sheetId="5007"/>
      <sheetData sheetId="5008"/>
      <sheetData sheetId="5009"/>
      <sheetData sheetId="5010"/>
      <sheetData sheetId="5011"/>
      <sheetData sheetId="5012">
        <row r="2">
          <cell r="A2">
            <v>0</v>
          </cell>
        </row>
      </sheetData>
      <sheetData sheetId="5013"/>
      <sheetData sheetId="5014"/>
      <sheetData sheetId="5015"/>
      <sheetData sheetId="5016"/>
      <sheetData sheetId="5017"/>
      <sheetData sheetId="5018">
        <row r="2">
          <cell r="A2">
            <v>0</v>
          </cell>
        </row>
      </sheetData>
      <sheetData sheetId="5019"/>
      <sheetData sheetId="5020"/>
      <sheetData sheetId="5021"/>
      <sheetData sheetId="5022">
        <row r="2">
          <cell r="A2">
            <v>0</v>
          </cell>
        </row>
      </sheetData>
      <sheetData sheetId="5023"/>
      <sheetData sheetId="5024"/>
      <sheetData sheetId="5025"/>
      <sheetData sheetId="5026"/>
      <sheetData sheetId="5027">
        <row r="2">
          <cell r="A2">
            <v>0</v>
          </cell>
        </row>
      </sheetData>
      <sheetData sheetId="5028">
        <row r="2">
          <cell r="A2">
            <v>0</v>
          </cell>
        </row>
      </sheetData>
      <sheetData sheetId="5029"/>
      <sheetData sheetId="5030"/>
      <sheetData sheetId="5031"/>
      <sheetData sheetId="5032"/>
      <sheetData sheetId="5033">
        <row r="2">
          <cell r="A2">
            <v>0</v>
          </cell>
        </row>
      </sheetData>
      <sheetData sheetId="5034"/>
      <sheetData sheetId="5035"/>
      <sheetData sheetId="5036"/>
      <sheetData sheetId="5037">
        <row r="2">
          <cell r="A2">
            <v>0</v>
          </cell>
        </row>
      </sheetData>
      <sheetData sheetId="5038"/>
      <sheetData sheetId="5039"/>
      <sheetData sheetId="5040"/>
      <sheetData sheetId="5041"/>
      <sheetData sheetId="5042"/>
      <sheetData sheetId="5043">
        <row r="2">
          <cell r="A2">
            <v>0</v>
          </cell>
        </row>
      </sheetData>
      <sheetData sheetId="5044"/>
      <sheetData sheetId="5045"/>
      <sheetData sheetId="5046"/>
      <sheetData sheetId="5047"/>
      <sheetData sheetId="5048">
        <row r="2">
          <cell r="A2">
            <v>0</v>
          </cell>
        </row>
      </sheetData>
      <sheetData sheetId="5049"/>
      <sheetData sheetId="5050"/>
      <sheetData sheetId="5051"/>
      <sheetData sheetId="5052"/>
      <sheetData sheetId="5053"/>
      <sheetData sheetId="5054"/>
      <sheetData sheetId="5055"/>
      <sheetData sheetId="5056"/>
      <sheetData sheetId="5057"/>
      <sheetData sheetId="5058">
        <row r="2">
          <cell r="A2">
            <v>0</v>
          </cell>
        </row>
      </sheetData>
      <sheetData sheetId="5059"/>
      <sheetData sheetId="5060"/>
      <sheetData sheetId="5061"/>
      <sheetData sheetId="5062">
        <row r="2">
          <cell r="A2">
            <v>0</v>
          </cell>
        </row>
      </sheetData>
      <sheetData sheetId="5063"/>
      <sheetData sheetId="5064">
        <row r="2">
          <cell r="A2">
            <v>0</v>
          </cell>
        </row>
      </sheetData>
      <sheetData sheetId="5065"/>
      <sheetData sheetId="5066"/>
      <sheetData sheetId="5067"/>
      <sheetData sheetId="5068">
        <row r="2">
          <cell r="A2">
            <v>0</v>
          </cell>
        </row>
      </sheetData>
      <sheetData sheetId="5069"/>
      <sheetData sheetId="5070"/>
      <sheetData sheetId="5071"/>
      <sheetData sheetId="5072">
        <row r="2">
          <cell r="A2">
            <v>0</v>
          </cell>
        </row>
      </sheetData>
      <sheetData sheetId="5073"/>
      <sheetData sheetId="5074">
        <row r="2">
          <cell r="A2">
            <v>0</v>
          </cell>
        </row>
      </sheetData>
      <sheetData sheetId="5075"/>
      <sheetData sheetId="5076"/>
      <sheetData sheetId="5077"/>
      <sheetData sheetId="5078"/>
      <sheetData sheetId="5079"/>
      <sheetData sheetId="5080"/>
      <sheetData sheetId="5081"/>
      <sheetData sheetId="5082"/>
      <sheetData sheetId="5083"/>
      <sheetData sheetId="5084">
        <row r="2">
          <cell r="A2">
            <v>0</v>
          </cell>
        </row>
      </sheetData>
      <sheetData sheetId="5085"/>
      <sheetData sheetId="5086"/>
      <sheetData sheetId="5087"/>
      <sheetData sheetId="5088"/>
      <sheetData sheetId="5089"/>
      <sheetData sheetId="5090"/>
      <sheetData sheetId="5091"/>
      <sheetData sheetId="5092"/>
      <sheetData sheetId="5093"/>
      <sheetData sheetId="5094">
        <row r="2">
          <cell r="A2">
            <v>0</v>
          </cell>
        </row>
      </sheetData>
      <sheetData sheetId="5095"/>
      <sheetData sheetId="5096"/>
      <sheetData sheetId="5097"/>
      <sheetData sheetId="5098"/>
      <sheetData sheetId="5099"/>
      <sheetData sheetId="5100"/>
      <sheetData sheetId="5101"/>
      <sheetData sheetId="5102"/>
      <sheetData sheetId="5103"/>
      <sheetData sheetId="5104">
        <row r="2">
          <cell r="A2">
            <v>0</v>
          </cell>
        </row>
      </sheetData>
      <sheetData sheetId="5105"/>
      <sheetData sheetId="5106"/>
      <sheetData sheetId="5107"/>
      <sheetData sheetId="5108">
        <row r="2">
          <cell r="A2">
            <v>0</v>
          </cell>
        </row>
      </sheetData>
      <sheetData sheetId="5109"/>
      <sheetData sheetId="5110">
        <row r="2">
          <cell r="A2">
            <v>0</v>
          </cell>
        </row>
      </sheetData>
      <sheetData sheetId="5111"/>
      <sheetData sheetId="5112"/>
      <sheetData sheetId="5113"/>
      <sheetData sheetId="5114">
        <row r="2">
          <cell r="A2">
            <v>0</v>
          </cell>
        </row>
      </sheetData>
      <sheetData sheetId="5115"/>
      <sheetData sheetId="5116">
        <row r="2">
          <cell r="A2">
            <v>0</v>
          </cell>
        </row>
      </sheetData>
      <sheetData sheetId="5117"/>
      <sheetData sheetId="5118">
        <row r="2">
          <cell r="A2">
            <v>0</v>
          </cell>
        </row>
      </sheetData>
      <sheetData sheetId="5119"/>
      <sheetData sheetId="5120">
        <row r="2">
          <cell r="A2">
            <v>0</v>
          </cell>
        </row>
      </sheetData>
      <sheetData sheetId="5121"/>
      <sheetData sheetId="5122"/>
      <sheetData sheetId="5123"/>
      <sheetData sheetId="5124"/>
      <sheetData sheetId="5125"/>
      <sheetData sheetId="5126">
        <row r="2">
          <cell r="A2">
            <v>0</v>
          </cell>
        </row>
      </sheetData>
      <sheetData sheetId="5127"/>
      <sheetData sheetId="5128">
        <row r="2">
          <cell r="A2">
            <v>0</v>
          </cell>
        </row>
      </sheetData>
      <sheetData sheetId="5129"/>
      <sheetData sheetId="5130">
        <row r="2">
          <cell r="A2">
            <v>0</v>
          </cell>
        </row>
      </sheetData>
      <sheetData sheetId="5131"/>
      <sheetData sheetId="5132"/>
      <sheetData sheetId="5133"/>
      <sheetData sheetId="5134"/>
      <sheetData sheetId="5135"/>
      <sheetData sheetId="5136"/>
      <sheetData sheetId="5137"/>
      <sheetData sheetId="5138"/>
      <sheetData sheetId="5139"/>
      <sheetData sheetId="5140"/>
      <sheetData sheetId="5141">
        <row r="2">
          <cell r="A2">
            <v>0</v>
          </cell>
        </row>
      </sheetData>
      <sheetData sheetId="5142"/>
      <sheetData sheetId="5143"/>
      <sheetData sheetId="5144"/>
      <sheetData sheetId="5145"/>
      <sheetData sheetId="5146"/>
      <sheetData sheetId="5147"/>
      <sheetData sheetId="5148"/>
      <sheetData sheetId="5149"/>
      <sheetData sheetId="5150">
        <row r="2">
          <cell r="A2">
            <v>0</v>
          </cell>
        </row>
      </sheetData>
      <sheetData sheetId="5151">
        <row r="2">
          <cell r="A2">
            <v>0</v>
          </cell>
        </row>
      </sheetData>
      <sheetData sheetId="5152"/>
      <sheetData sheetId="5153"/>
      <sheetData sheetId="5154"/>
      <sheetData sheetId="5155"/>
      <sheetData sheetId="5156">
        <row r="2">
          <cell r="A2">
            <v>0</v>
          </cell>
        </row>
      </sheetData>
      <sheetData sheetId="5157"/>
      <sheetData sheetId="5158"/>
      <sheetData sheetId="5159"/>
      <sheetData sheetId="5160">
        <row r="2">
          <cell r="A2">
            <v>0</v>
          </cell>
        </row>
      </sheetData>
      <sheetData sheetId="5161"/>
      <sheetData sheetId="5162">
        <row r="2">
          <cell r="A2">
            <v>0</v>
          </cell>
        </row>
      </sheetData>
      <sheetData sheetId="5163"/>
      <sheetData sheetId="5164">
        <row r="2">
          <cell r="A2">
            <v>0</v>
          </cell>
        </row>
      </sheetData>
      <sheetData sheetId="5165"/>
      <sheetData sheetId="5166">
        <row r="2">
          <cell r="A2">
            <v>0</v>
          </cell>
        </row>
      </sheetData>
      <sheetData sheetId="5167"/>
      <sheetData sheetId="5168"/>
      <sheetData sheetId="5169"/>
      <sheetData sheetId="5170"/>
      <sheetData sheetId="5171"/>
      <sheetData sheetId="5172">
        <row r="2">
          <cell r="A2">
            <v>0</v>
          </cell>
        </row>
      </sheetData>
      <sheetData sheetId="5173"/>
      <sheetData sheetId="5174">
        <row r="2">
          <cell r="A2">
            <v>0</v>
          </cell>
        </row>
      </sheetData>
      <sheetData sheetId="5175"/>
      <sheetData sheetId="5176">
        <row r="2">
          <cell r="A2">
            <v>0</v>
          </cell>
        </row>
      </sheetData>
      <sheetData sheetId="5177">
        <row r="2">
          <cell r="A2">
            <v>0</v>
          </cell>
        </row>
      </sheetData>
      <sheetData sheetId="5178">
        <row r="2">
          <cell r="A2">
            <v>0</v>
          </cell>
        </row>
      </sheetData>
      <sheetData sheetId="5179">
        <row r="2">
          <cell r="A2">
            <v>0</v>
          </cell>
        </row>
      </sheetData>
      <sheetData sheetId="5180">
        <row r="2">
          <cell r="A2">
            <v>0</v>
          </cell>
        </row>
      </sheetData>
      <sheetData sheetId="5181">
        <row r="2">
          <cell r="A2">
            <v>0</v>
          </cell>
        </row>
      </sheetData>
      <sheetData sheetId="5182">
        <row r="2">
          <cell r="A2">
            <v>0</v>
          </cell>
        </row>
      </sheetData>
      <sheetData sheetId="5183"/>
      <sheetData sheetId="5184"/>
      <sheetData sheetId="5185">
        <row r="2">
          <cell r="A2">
            <v>0</v>
          </cell>
        </row>
      </sheetData>
      <sheetData sheetId="5186">
        <row r="2">
          <cell r="A2">
            <v>0</v>
          </cell>
        </row>
      </sheetData>
      <sheetData sheetId="5187">
        <row r="2">
          <cell r="A2">
            <v>0</v>
          </cell>
        </row>
      </sheetData>
      <sheetData sheetId="5188">
        <row r="2">
          <cell r="A2">
            <v>0</v>
          </cell>
        </row>
      </sheetData>
      <sheetData sheetId="5189">
        <row r="2">
          <cell r="A2">
            <v>0</v>
          </cell>
        </row>
      </sheetData>
      <sheetData sheetId="5190">
        <row r="2">
          <cell r="A2">
            <v>0</v>
          </cell>
        </row>
      </sheetData>
      <sheetData sheetId="5191">
        <row r="2">
          <cell r="A2">
            <v>0</v>
          </cell>
        </row>
      </sheetData>
      <sheetData sheetId="5192">
        <row r="2">
          <cell r="A2">
            <v>0</v>
          </cell>
        </row>
      </sheetData>
      <sheetData sheetId="5193"/>
      <sheetData sheetId="5194">
        <row r="2">
          <cell r="A2">
            <v>0</v>
          </cell>
        </row>
      </sheetData>
      <sheetData sheetId="5195">
        <row r="2">
          <cell r="A2">
            <v>0</v>
          </cell>
        </row>
      </sheetData>
      <sheetData sheetId="5196">
        <row r="2">
          <cell r="A2">
            <v>0</v>
          </cell>
        </row>
      </sheetData>
      <sheetData sheetId="5197">
        <row r="2">
          <cell r="A2">
            <v>0</v>
          </cell>
        </row>
      </sheetData>
      <sheetData sheetId="5198">
        <row r="2">
          <cell r="A2">
            <v>0</v>
          </cell>
        </row>
      </sheetData>
      <sheetData sheetId="5199">
        <row r="2">
          <cell r="A2">
            <v>0</v>
          </cell>
        </row>
      </sheetData>
      <sheetData sheetId="5200">
        <row r="2">
          <cell r="A2">
            <v>0</v>
          </cell>
        </row>
      </sheetData>
      <sheetData sheetId="5201">
        <row r="2">
          <cell r="A2">
            <v>0</v>
          </cell>
        </row>
      </sheetData>
      <sheetData sheetId="5202">
        <row r="2">
          <cell r="A2">
            <v>0</v>
          </cell>
        </row>
      </sheetData>
      <sheetData sheetId="5203">
        <row r="2">
          <cell r="A2">
            <v>0</v>
          </cell>
        </row>
      </sheetData>
      <sheetData sheetId="5204">
        <row r="2">
          <cell r="A2">
            <v>0</v>
          </cell>
        </row>
      </sheetData>
      <sheetData sheetId="5205">
        <row r="2">
          <cell r="A2">
            <v>0</v>
          </cell>
        </row>
      </sheetData>
      <sheetData sheetId="5206">
        <row r="2">
          <cell r="A2">
            <v>0</v>
          </cell>
        </row>
      </sheetData>
      <sheetData sheetId="5207">
        <row r="2">
          <cell r="A2">
            <v>0</v>
          </cell>
        </row>
      </sheetData>
      <sheetData sheetId="5208">
        <row r="2">
          <cell r="A2">
            <v>0</v>
          </cell>
        </row>
      </sheetData>
      <sheetData sheetId="5209">
        <row r="2">
          <cell r="A2">
            <v>0</v>
          </cell>
        </row>
      </sheetData>
      <sheetData sheetId="5210">
        <row r="2">
          <cell r="A2">
            <v>0</v>
          </cell>
        </row>
      </sheetData>
      <sheetData sheetId="5211">
        <row r="2">
          <cell r="A2">
            <v>0</v>
          </cell>
        </row>
      </sheetData>
      <sheetData sheetId="5212">
        <row r="2">
          <cell r="A2">
            <v>0</v>
          </cell>
        </row>
      </sheetData>
      <sheetData sheetId="5213">
        <row r="2">
          <cell r="A2">
            <v>0</v>
          </cell>
        </row>
      </sheetData>
      <sheetData sheetId="5214">
        <row r="2">
          <cell r="A2">
            <v>0</v>
          </cell>
        </row>
      </sheetData>
      <sheetData sheetId="5215">
        <row r="2">
          <cell r="A2">
            <v>0</v>
          </cell>
        </row>
      </sheetData>
      <sheetData sheetId="5216">
        <row r="2">
          <cell r="A2">
            <v>0</v>
          </cell>
        </row>
      </sheetData>
      <sheetData sheetId="5217">
        <row r="2">
          <cell r="A2">
            <v>0</v>
          </cell>
        </row>
      </sheetData>
      <sheetData sheetId="5218">
        <row r="2">
          <cell r="A2">
            <v>0</v>
          </cell>
        </row>
      </sheetData>
      <sheetData sheetId="5219">
        <row r="2">
          <cell r="A2">
            <v>0</v>
          </cell>
        </row>
      </sheetData>
      <sheetData sheetId="5220">
        <row r="2">
          <cell r="A2">
            <v>0</v>
          </cell>
        </row>
      </sheetData>
      <sheetData sheetId="5221">
        <row r="2">
          <cell r="A2">
            <v>0</v>
          </cell>
        </row>
      </sheetData>
      <sheetData sheetId="5222">
        <row r="2">
          <cell r="A2">
            <v>0</v>
          </cell>
        </row>
      </sheetData>
      <sheetData sheetId="5223">
        <row r="2">
          <cell r="A2">
            <v>0</v>
          </cell>
        </row>
      </sheetData>
      <sheetData sheetId="5224">
        <row r="2">
          <cell r="A2">
            <v>0</v>
          </cell>
        </row>
      </sheetData>
      <sheetData sheetId="5225">
        <row r="2">
          <cell r="A2">
            <v>0</v>
          </cell>
        </row>
      </sheetData>
      <sheetData sheetId="5226">
        <row r="2">
          <cell r="A2">
            <v>0</v>
          </cell>
        </row>
      </sheetData>
      <sheetData sheetId="5227">
        <row r="2">
          <cell r="A2">
            <v>0</v>
          </cell>
        </row>
      </sheetData>
      <sheetData sheetId="5228">
        <row r="2">
          <cell r="A2">
            <v>0</v>
          </cell>
        </row>
      </sheetData>
      <sheetData sheetId="5229">
        <row r="2">
          <cell r="A2">
            <v>0</v>
          </cell>
        </row>
      </sheetData>
      <sheetData sheetId="5230">
        <row r="2">
          <cell r="A2">
            <v>0</v>
          </cell>
        </row>
      </sheetData>
      <sheetData sheetId="5231">
        <row r="2">
          <cell r="A2">
            <v>0</v>
          </cell>
        </row>
      </sheetData>
      <sheetData sheetId="5232">
        <row r="2">
          <cell r="A2">
            <v>0</v>
          </cell>
        </row>
      </sheetData>
      <sheetData sheetId="5233">
        <row r="2">
          <cell r="A2">
            <v>0</v>
          </cell>
        </row>
      </sheetData>
      <sheetData sheetId="5234">
        <row r="2">
          <cell r="A2">
            <v>0</v>
          </cell>
        </row>
      </sheetData>
      <sheetData sheetId="5235">
        <row r="2">
          <cell r="A2">
            <v>0</v>
          </cell>
        </row>
      </sheetData>
      <sheetData sheetId="5236">
        <row r="2">
          <cell r="A2">
            <v>0</v>
          </cell>
        </row>
      </sheetData>
      <sheetData sheetId="5237">
        <row r="2">
          <cell r="A2">
            <v>0</v>
          </cell>
        </row>
      </sheetData>
      <sheetData sheetId="5238">
        <row r="2">
          <cell r="A2">
            <v>0</v>
          </cell>
        </row>
      </sheetData>
      <sheetData sheetId="5239">
        <row r="2">
          <cell r="A2">
            <v>0</v>
          </cell>
        </row>
      </sheetData>
      <sheetData sheetId="5240">
        <row r="2">
          <cell r="A2">
            <v>0</v>
          </cell>
        </row>
      </sheetData>
      <sheetData sheetId="5241">
        <row r="2">
          <cell r="A2">
            <v>0</v>
          </cell>
        </row>
      </sheetData>
      <sheetData sheetId="5242">
        <row r="2">
          <cell r="A2">
            <v>0</v>
          </cell>
        </row>
      </sheetData>
      <sheetData sheetId="5243">
        <row r="2">
          <cell r="A2">
            <v>0</v>
          </cell>
        </row>
      </sheetData>
      <sheetData sheetId="5244">
        <row r="2">
          <cell r="A2">
            <v>0</v>
          </cell>
        </row>
      </sheetData>
      <sheetData sheetId="5245">
        <row r="2">
          <cell r="A2">
            <v>0</v>
          </cell>
        </row>
      </sheetData>
      <sheetData sheetId="5246">
        <row r="2">
          <cell r="A2">
            <v>0</v>
          </cell>
        </row>
      </sheetData>
      <sheetData sheetId="5247">
        <row r="2">
          <cell r="A2">
            <v>0</v>
          </cell>
        </row>
      </sheetData>
      <sheetData sheetId="5248">
        <row r="2">
          <cell r="A2">
            <v>0</v>
          </cell>
        </row>
      </sheetData>
      <sheetData sheetId="5249">
        <row r="2">
          <cell r="A2">
            <v>0</v>
          </cell>
        </row>
      </sheetData>
      <sheetData sheetId="5250">
        <row r="2">
          <cell r="A2">
            <v>0</v>
          </cell>
        </row>
      </sheetData>
      <sheetData sheetId="5251">
        <row r="2">
          <cell r="A2">
            <v>0</v>
          </cell>
        </row>
      </sheetData>
      <sheetData sheetId="5252">
        <row r="2">
          <cell r="A2">
            <v>0</v>
          </cell>
        </row>
      </sheetData>
      <sheetData sheetId="5253">
        <row r="2">
          <cell r="A2">
            <v>0</v>
          </cell>
        </row>
      </sheetData>
      <sheetData sheetId="5254">
        <row r="2">
          <cell r="A2">
            <v>0</v>
          </cell>
        </row>
      </sheetData>
      <sheetData sheetId="5255">
        <row r="2">
          <cell r="A2">
            <v>0</v>
          </cell>
        </row>
      </sheetData>
      <sheetData sheetId="5256">
        <row r="2">
          <cell r="A2">
            <v>0</v>
          </cell>
        </row>
      </sheetData>
      <sheetData sheetId="5257">
        <row r="2">
          <cell r="A2">
            <v>0</v>
          </cell>
        </row>
      </sheetData>
      <sheetData sheetId="5258">
        <row r="2">
          <cell r="A2">
            <v>0</v>
          </cell>
        </row>
      </sheetData>
      <sheetData sheetId="5259">
        <row r="2">
          <cell r="A2">
            <v>0</v>
          </cell>
        </row>
      </sheetData>
      <sheetData sheetId="5260">
        <row r="2">
          <cell r="A2">
            <v>0</v>
          </cell>
        </row>
      </sheetData>
      <sheetData sheetId="5261">
        <row r="2">
          <cell r="A2">
            <v>0</v>
          </cell>
        </row>
      </sheetData>
      <sheetData sheetId="5262">
        <row r="2">
          <cell r="A2">
            <v>0</v>
          </cell>
        </row>
      </sheetData>
      <sheetData sheetId="5263">
        <row r="2">
          <cell r="A2">
            <v>0</v>
          </cell>
        </row>
      </sheetData>
      <sheetData sheetId="5264">
        <row r="2">
          <cell r="A2">
            <v>0</v>
          </cell>
        </row>
      </sheetData>
      <sheetData sheetId="5265">
        <row r="2">
          <cell r="A2">
            <v>0</v>
          </cell>
        </row>
      </sheetData>
      <sheetData sheetId="5266">
        <row r="2">
          <cell r="A2">
            <v>0</v>
          </cell>
        </row>
      </sheetData>
      <sheetData sheetId="5267">
        <row r="2">
          <cell r="A2">
            <v>0</v>
          </cell>
        </row>
      </sheetData>
      <sheetData sheetId="5268">
        <row r="2">
          <cell r="A2">
            <v>0</v>
          </cell>
        </row>
      </sheetData>
      <sheetData sheetId="5269">
        <row r="2">
          <cell r="A2">
            <v>0</v>
          </cell>
        </row>
      </sheetData>
      <sheetData sheetId="5270">
        <row r="2">
          <cell r="A2">
            <v>0</v>
          </cell>
        </row>
      </sheetData>
      <sheetData sheetId="5271">
        <row r="2">
          <cell r="A2">
            <v>0</v>
          </cell>
        </row>
      </sheetData>
      <sheetData sheetId="5272">
        <row r="2">
          <cell r="A2">
            <v>0</v>
          </cell>
        </row>
      </sheetData>
      <sheetData sheetId="5273">
        <row r="2">
          <cell r="A2">
            <v>0</v>
          </cell>
        </row>
      </sheetData>
      <sheetData sheetId="5274">
        <row r="2">
          <cell r="A2">
            <v>0</v>
          </cell>
        </row>
      </sheetData>
      <sheetData sheetId="5275">
        <row r="2">
          <cell r="A2">
            <v>0</v>
          </cell>
        </row>
      </sheetData>
      <sheetData sheetId="5276">
        <row r="2">
          <cell r="A2">
            <v>0</v>
          </cell>
        </row>
      </sheetData>
      <sheetData sheetId="5277">
        <row r="2">
          <cell r="A2">
            <v>0</v>
          </cell>
        </row>
      </sheetData>
      <sheetData sheetId="5278">
        <row r="2">
          <cell r="A2">
            <v>0</v>
          </cell>
        </row>
      </sheetData>
      <sheetData sheetId="5279">
        <row r="2">
          <cell r="A2">
            <v>0</v>
          </cell>
        </row>
      </sheetData>
      <sheetData sheetId="5280">
        <row r="2">
          <cell r="A2">
            <v>0</v>
          </cell>
        </row>
      </sheetData>
      <sheetData sheetId="5281">
        <row r="2">
          <cell r="A2">
            <v>0</v>
          </cell>
        </row>
      </sheetData>
      <sheetData sheetId="5282">
        <row r="2">
          <cell r="A2">
            <v>0</v>
          </cell>
        </row>
      </sheetData>
      <sheetData sheetId="5283">
        <row r="2">
          <cell r="A2">
            <v>0</v>
          </cell>
        </row>
      </sheetData>
      <sheetData sheetId="5284">
        <row r="2">
          <cell r="A2">
            <v>0</v>
          </cell>
        </row>
      </sheetData>
      <sheetData sheetId="5285">
        <row r="2">
          <cell r="A2">
            <v>0</v>
          </cell>
        </row>
      </sheetData>
      <sheetData sheetId="5286">
        <row r="2">
          <cell r="A2">
            <v>0</v>
          </cell>
        </row>
      </sheetData>
      <sheetData sheetId="5287">
        <row r="2">
          <cell r="A2">
            <v>0</v>
          </cell>
        </row>
      </sheetData>
      <sheetData sheetId="5288">
        <row r="2">
          <cell r="A2">
            <v>0</v>
          </cell>
        </row>
      </sheetData>
      <sheetData sheetId="5289">
        <row r="2">
          <cell r="A2">
            <v>0</v>
          </cell>
        </row>
      </sheetData>
      <sheetData sheetId="5290">
        <row r="2">
          <cell r="A2">
            <v>0</v>
          </cell>
        </row>
      </sheetData>
      <sheetData sheetId="5291">
        <row r="2">
          <cell r="A2">
            <v>0</v>
          </cell>
        </row>
      </sheetData>
      <sheetData sheetId="5292">
        <row r="2">
          <cell r="A2">
            <v>0</v>
          </cell>
        </row>
      </sheetData>
      <sheetData sheetId="5293">
        <row r="2">
          <cell r="A2">
            <v>0</v>
          </cell>
        </row>
      </sheetData>
      <sheetData sheetId="5294">
        <row r="2">
          <cell r="A2">
            <v>0</v>
          </cell>
        </row>
      </sheetData>
      <sheetData sheetId="5295">
        <row r="2">
          <cell r="A2">
            <v>0</v>
          </cell>
        </row>
      </sheetData>
      <sheetData sheetId="5296">
        <row r="2">
          <cell r="A2">
            <v>0</v>
          </cell>
        </row>
      </sheetData>
      <sheetData sheetId="5297">
        <row r="2">
          <cell r="A2">
            <v>0</v>
          </cell>
        </row>
      </sheetData>
      <sheetData sheetId="5298">
        <row r="2">
          <cell r="A2">
            <v>0</v>
          </cell>
        </row>
      </sheetData>
      <sheetData sheetId="5299">
        <row r="2">
          <cell r="A2">
            <v>0</v>
          </cell>
        </row>
      </sheetData>
      <sheetData sheetId="5300">
        <row r="2">
          <cell r="A2">
            <v>0</v>
          </cell>
        </row>
      </sheetData>
      <sheetData sheetId="5301">
        <row r="2">
          <cell r="A2">
            <v>0</v>
          </cell>
        </row>
      </sheetData>
      <sheetData sheetId="5302">
        <row r="2">
          <cell r="A2">
            <v>0</v>
          </cell>
        </row>
      </sheetData>
      <sheetData sheetId="5303">
        <row r="2">
          <cell r="A2">
            <v>0</v>
          </cell>
        </row>
      </sheetData>
      <sheetData sheetId="5304">
        <row r="2">
          <cell r="A2">
            <v>0</v>
          </cell>
        </row>
      </sheetData>
      <sheetData sheetId="5305">
        <row r="2">
          <cell r="A2">
            <v>0</v>
          </cell>
        </row>
      </sheetData>
      <sheetData sheetId="5306">
        <row r="2">
          <cell r="A2">
            <v>0</v>
          </cell>
        </row>
      </sheetData>
      <sheetData sheetId="5307">
        <row r="2">
          <cell r="A2">
            <v>0</v>
          </cell>
        </row>
      </sheetData>
      <sheetData sheetId="5308">
        <row r="2">
          <cell r="A2">
            <v>0</v>
          </cell>
        </row>
      </sheetData>
      <sheetData sheetId="5309">
        <row r="2">
          <cell r="A2">
            <v>0</v>
          </cell>
        </row>
      </sheetData>
      <sheetData sheetId="5310">
        <row r="2">
          <cell r="A2">
            <v>0</v>
          </cell>
        </row>
      </sheetData>
      <sheetData sheetId="5311">
        <row r="2">
          <cell r="A2">
            <v>0</v>
          </cell>
        </row>
      </sheetData>
      <sheetData sheetId="5312">
        <row r="2">
          <cell r="A2">
            <v>0</v>
          </cell>
        </row>
      </sheetData>
      <sheetData sheetId="5313">
        <row r="2">
          <cell r="A2">
            <v>0</v>
          </cell>
        </row>
      </sheetData>
      <sheetData sheetId="5314">
        <row r="2">
          <cell r="A2">
            <v>0</v>
          </cell>
        </row>
      </sheetData>
      <sheetData sheetId="5315">
        <row r="2">
          <cell r="A2">
            <v>0</v>
          </cell>
        </row>
      </sheetData>
      <sheetData sheetId="5316">
        <row r="2">
          <cell r="A2">
            <v>0</v>
          </cell>
        </row>
      </sheetData>
      <sheetData sheetId="5317">
        <row r="2">
          <cell r="A2">
            <v>0</v>
          </cell>
        </row>
      </sheetData>
      <sheetData sheetId="5318">
        <row r="2">
          <cell r="A2">
            <v>0</v>
          </cell>
        </row>
      </sheetData>
      <sheetData sheetId="5319">
        <row r="2">
          <cell r="A2">
            <v>0</v>
          </cell>
        </row>
      </sheetData>
      <sheetData sheetId="5320">
        <row r="2">
          <cell r="A2">
            <v>0</v>
          </cell>
        </row>
      </sheetData>
      <sheetData sheetId="5321">
        <row r="2">
          <cell r="A2">
            <v>0</v>
          </cell>
        </row>
      </sheetData>
      <sheetData sheetId="5322">
        <row r="2">
          <cell r="A2">
            <v>0</v>
          </cell>
        </row>
      </sheetData>
      <sheetData sheetId="5323">
        <row r="2">
          <cell r="A2">
            <v>0</v>
          </cell>
        </row>
      </sheetData>
      <sheetData sheetId="5324">
        <row r="2">
          <cell r="A2">
            <v>0</v>
          </cell>
        </row>
      </sheetData>
      <sheetData sheetId="5325">
        <row r="2">
          <cell r="A2">
            <v>0</v>
          </cell>
        </row>
      </sheetData>
      <sheetData sheetId="5326">
        <row r="2">
          <cell r="A2">
            <v>0</v>
          </cell>
        </row>
      </sheetData>
      <sheetData sheetId="5327">
        <row r="2">
          <cell r="A2">
            <v>0</v>
          </cell>
        </row>
      </sheetData>
      <sheetData sheetId="5328">
        <row r="2">
          <cell r="A2">
            <v>0</v>
          </cell>
        </row>
      </sheetData>
      <sheetData sheetId="5329">
        <row r="2">
          <cell r="A2">
            <v>0</v>
          </cell>
        </row>
      </sheetData>
      <sheetData sheetId="5330">
        <row r="2">
          <cell r="A2">
            <v>0</v>
          </cell>
        </row>
      </sheetData>
      <sheetData sheetId="5331">
        <row r="2">
          <cell r="A2">
            <v>0</v>
          </cell>
        </row>
      </sheetData>
      <sheetData sheetId="5332">
        <row r="2">
          <cell r="A2">
            <v>0</v>
          </cell>
        </row>
      </sheetData>
      <sheetData sheetId="5333">
        <row r="2">
          <cell r="A2">
            <v>0</v>
          </cell>
        </row>
      </sheetData>
      <sheetData sheetId="5334">
        <row r="2">
          <cell r="A2">
            <v>0</v>
          </cell>
        </row>
      </sheetData>
      <sheetData sheetId="5335">
        <row r="2">
          <cell r="A2">
            <v>0</v>
          </cell>
        </row>
      </sheetData>
      <sheetData sheetId="5336">
        <row r="2">
          <cell r="A2">
            <v>0</v>
          </cell>
        </row>
      </sheetData>
      <sheetData sheetId="5337">
        <row r="2">
          <cell r="A2">
            <v>0</v>
          </cell>
        </row>
      </sheetData>
      <sheetData sheetId="5338">
        <row r="2">
          <cell r="A2">
            <v>0</v>
          </cell>
        </row>
      </sheetData>
      <sheetData sheetId="5339">
        <row r="2">
          <cell r="A2">
            <v>0</v>
          </cell>
        </row>
      </sheetData>
      <sheetData sheetId="5340">
        <row r="2">
          <cell r="A2">
            <v>0</v>
          </cell>
        </row>
      </sheetData>
      <sheetData sheetId="5341">
        <row r="2">
          <cell r="A2">
            <v>0</v>
          </cell>
        </row>
      </sheetData>
      <sheetData sheetId="5342">
        <row r="2">
          <cell r="A2">
            <v>0</v>
          </cell>
        </row>
      </sheetData>
      <sheetData sheetId="5343">
        <row r="2">
          <cell r="A2">
            <v>0</v>
          </cell>
        </row>
      </sheetData>
      <sheetData sheetId="5344">
        <row r="2">
          <cell r="A2">
            <v>0</v>
          </cell>
        </row>
      </sheetData>
      <sheetData sheetId="5345">
        <row r="2">
          <cell r="A2">
            <v>0</v>
          </cell>
        </row>
      </sheetData>
      <sheetData sheetId="5346">
        <row r="2">
          <cell r="A2">
            <v>0</v>
          </cell>
        </row>
      </sheetData>
      <sheetData sheetId="5347">
        <row r="2">
          <cell r="A2">
            <v>0</v>
          </cell>
        </row>
      </sheetData>
      <sheetData sheetId="5348">
        <row r="2">
          <cell r="A2">
            <v>0</v>
          </cell>
        </row>
      </sheetData>
      <sheetData sheetId="5349">
        <row r="2">
          <cell r="A2">
            <v>0</v>
          </cell>
        </row>
      </sheetData>
      <sheetData sheetId="5350">
        <row r="2">
          <cell r="A2">
            <v>0</v>
          </cell>
        </row>
      </sheetData>
      <sheetData sheetId="5351">
        <row r="2">
          <cell r="A2">
            <v>0</v>
          </cell>
        </row>
      </sheetData>
      <sheetData sheetId="5352">
        <row r="2">
          <cell r="A2">
            <v>0</v>
          </cell>
        </row>
      </sheetData>
      <sheetData sheetId="5353">
        <row r="2">
          <cell r="A2">
            <v>0</v>
          </cell>
        </row>
      </sheetData>
      <sheetData sheetId="5354">
        <row r="2">
          <cell r="A2">
            <v>0</v>
          </cell>
        </row>
      </sheetData>
      <sheetData sheetId="5355">
        <row r="2">
          <cell r="A2">
            <v>0</v>
          </cell>
        </row>
      </sheetData>
      <sheetData sheetId="5356">
        <row r="2">
          <cell r="A2">
            <v>0</v>
          </cell>
        </row>
      </sheetData>
      <sheetData sheetId="5357">
        <row r="2">
          <cell r="A2">
            <v>0</v>
          </cell>
        </row>
      </sheetData>
      <sheetData sheetId="5358">
        <row r="2">
          <cell r="A2">
            <v>0</v>
          </cell>
        </row>
      </sheetData>
      <sheetData sheetId="5359">
        <row r="2">
          <cell r="A2">
            <v>0</v>
          </cell>
        </row>
      </sheetData>
      <sheetData sheetId="5360">
        <row r="2">
          <cell r="A2">
            <v>0</v>
          </cell>
        </row>
      </sheetData>
      <sheetData sheetId="5361">
        <row r="2">
          <cell r="A2">
            <v>0</v>
          </cell>
        </row>
      </sheetData>
      <sheetData sheetId="5362">
        <row r="2">
          <cell r="A2">
            <v>0</v>
          </cell>
        </row>
      </sheetData>
      <sheetData sheetId="5363">
        <row r="2">
          <cell r="A2">
            <v>0</v>
          </cell>
        </row>
      </sheetData>
      <sheetData sheetId="5364">
        <row r="2">
          <cell r="A2">
            <v>0</v>
          </cell>
        </row>
      </sheetData>
      <sheetData sheetId="5365">
        <row r="2">
          <cell r="A2">
            <v>0</v>
          </cell>
        </row>
      </sheetData>
      <sheetData sheetId="5366">
        <row r="2">
          <cell r="A2">
            <v>0</v>
          </cell>
        </row>
      </sheetData>
      <sheetData sheetId="5367">
        <row r="2">
          <cell r="A2">
            <v>0</v>
          </cell>
        </row>
      </sheetData>
      <sheetData sheetId="5368">
        <row r="2">
          <cell r="A2">
            <v>0</v>
          </cell>
        </row>
      </sheetData>
      <sheetData sheetId="5369">
        <row r="2">
          <cell r="A2">
            <v>0</v>
          </cell>
        </row>
      </sheetData>
      <sheetData sheetId="5370">
        <row r="2">
          <cell r="A2">
            <v>0</v>
          </cell>
        </row>
      </sheetData>
      <sheetData sheetId="5371">
        <row r="2">
          <cell r="A2">
            <v>0</v>
          </cell>
        </row>
      </sheetData>
      <sheetData sheetId="5372">
        <row r="2">
          <cell r="A2">
            <v>0</v>
          </cell>
        </row>
      </sheetData>
      <sheetData sheetId="5373">
        <row r="2">
          <cell r="A2">
            <v>0</v>
          </cell>
        </row>
      </sheetData>
      <sheetData sheetId="5374">
        <row r="2">
          <cell r="A2">
            <v>0</v>
          </cell>
        </row>
      </sheetData>
      <sheetData sheetId="5375">
        <row r="2">
          <cell r="A2">
            <v>0</v>
          </cell>
        </row>
      </sheetData>
      <sheetData sheetId="5376">
        <row r="2">
          <cell r="A2">
            <v>0</v>
          </cell>
        </row>
      </sheetData>
      <sheetData sheetId="5377">
        <row r="2">
          <cell r="A2">
            <v>0</v>
          </cell>
        </row>
      </sheetData>
      <sheetData sheetId="5378">
        <row r="2">
          <cell r="A2">
            <v>0</v>
          </cell>
        </row>
      </sheetData>
      <sheetData sheetId="5379">
        <row r="2">
          <cell r="A2">
            <v>0</v>
          </cell>
        </row>
      </sheetData>
      <sheetData sheetId="5380">
        <row r="2">
          <cell r="A2">
            <v>0</v>
          </cell>
        </row>
      </sheetData>
      <sheetData sheetId="5381">
        <row r="2">
          <cell r="A2">
            <v>0</v>
          </cell>
        </row>
      </sheetData>
      <sheetData sheetId="5382">
        <row r="2">
          <cell r="A2">
            <v>0</v>
          </cell>
        </row>
      </sheetData>
      <sheetData sheetId="5383">
        <row r="2">
          <cell r="A2">
            <v>0</v>
          </cell>
        </row>
      </sheetData>
      <sheetData sheetId="5384">
        <row r="2">
          <cell r="A2">
            <v>0</v>
          </cell>
        </row>
      </sheetData>
      <sheetData sheetId="5385">
        <row r="2">
          <cell r="A2">
            <v>0</v>
          </cell>
        </row>
      </sheetData>
      <sheetData sheetId="5386">
        <row r="2">
          <cell r="A2">
            <v>0</v>
          </cell>
        </row>
      </sheetData>
      <sheetData sheetId="5387">
        <row r="2">
          <cell r="A2">
            <v>0</v>
          </cell>
        </row>
      </sheetData>
      <sheetData sheetId="5388">
        <row r="2">
          <cell r="A2">
            <v>0</v>
          </cell>
        </row>
      </sheetData>
      <sheetData sheetId="5389">
        <row r="2">
          <cell r="A2">
            <v>0</v>
          </cell>
        </row>
      </sheetData>
      <sheetData sheetId="5390">
        <row r="2">
          <cell r="A2">
            <v>0</v>
          </cell>
        </row>
      </sheetData>
      <sheetData sheetId="5391">
        <row r="2">
          <cell r="A2">
            <v>0</v>
          </cell>
        </row>
      </sheetData>
      <sheetData sheetId="5392">
        <row r="2">
          <cell r="A2">
            <v>0</v>
          </cell>
        </row>
      </sheetData>
      <sheetData sheetId="5393">
        <row r="2">
          <cell r="A2">
            <v>0</v>
          </cell>
        </row>
      </sheetData>
      <sheetData sheetId="5394">
        <row r="2">
          <cell r="A2">
            <v>0</v>
          </cell>
        </row>
      </sheetData>
      <sheetData sheetId="5395">
        <row r="2">
          <cell r="A2">
            <v>0</v>
          </cell>
        </row>
      </sheetData>
      <sheetData sheetId="5396">
        <row r="2">
          <cell r="A2">
            <v>0</v>
          </cell>
        </row>
      </sheetData>
      <sheetData sheetId="5397">
        <row r="2">
          <cell r="A2">
            <v>0</v>
          </cell>
        </row>
      </sheetData>
      <sheetData sheetId="5398">
        <row r="2">
          <cell r="A2">
            <v>0</v>
          </cell>
        </row>
      </sheetData>
      <sheetData sheetId="5399">
        <row r="2">
          <cell r="A2">
            <v>0</v>
          </cell>
        </row>
      </sheetData>
      <sheetData sheetId="5400">
        <row r="2">
          <cell r="A2">
            <v>0</v>
          </cell>
        </row>
      </sheetData>
      <sheetData sheetId="5401">
        <row r="2">
          <cell r="A2">
            <v>0</v>
          </cell>
        </row>
      </sheetData>
      <sheetData sheetId="5402">
        <row r="2">
          <cell r="A2">
            <v>0</v>
          </cell>
        </row>
      </sheetData>
      <sheetData sheetId="5403">
        <row r="2">
          <cell r="A2">
            <v>0</v>
          </cell>
        </row>
      </sheetData>
      <sheetData sheetId="5404">
        <row r="2">
          <cell r="A2">
            <v>0</v>
          </cell>
        </row>
      </sheetData>
      <sheetData sheetId="5405">
        <row r="2">
          <cell r="A2">
            <v>0</v>
          </cell>
        </row>
      </sheetData>
      <sheetData sheetId="5406">
        <row r="2">
          <cell r="A2">
            <v>0</v>
          </cell>
        </row>
      </sheetData>
      <sheetData sheetId="5407">
        <row r="2">
          <cell r="A2">
            <v>0</v>
          </cell>
        </row>
      </sheetData>
      <sheetData sheetId="5408">
        <row r="2">
          <cell r="A2">
            <v>0</v>
          </cell>
        </row>
      </sheetData>
      <sheetData sheetId="5409">
        <row r="2">
          <cell r="A2">
            <v>0</v>
          </cell>
        </row>
      </sheetData>
      <sheetData sheetId="5410">
        <row r="2">
          <cell r="A2">
            <v>0</v>
          </cell>
        </row>
      </sheetData>
      <sheetData sheetId="5411">
        <row r="2">
          <cell r="A2">
            <v>0</v>
          </cell>
        </row>
      </sheetData>
      <sheetData sheetId="5412">
        <row r="2">
          <cell r="A2">
            <v>0</v>
          </cell>
        </row>
      </sheetData>
      <sheetData sheetId="5413">
        <row r="2">
          <cell r="A2">
            <v>0</v>
          </cell>
        </row>
      </sheetData>
      <sheetData sheetId="5414">
        <row r="2">
          <cell r="A2">
            <v>0</v>
          </cell>
        </row>
      </sheetData>
      <sheetData sheetId="5415">
        <row r="2">
          <cell r="A2">
            <v>0</v>
          </cell>
        </row>
      </sheetData>
      <sheetData sheetId="5416">
        <row r="2">
          <cell r="A2">
            <v>0</v>
          </cell>
        </row>
      </sheetData>
      <sheetData sheetId="5417">
        <row r="2">
          <cell r="A2">
            <v>0</v>
          </cell>
        </row>
      </sheetData>
      <sheetData sheetId="5418">
        <row r="2">
          <cell r="A2">
            <v>0</v>
          </cell>
        </row>
      </sheetData>
      <sheetData sheetId="5419">
        <row r="2">
          <cell r="A2">
            <v>0</v>
          </cell>
        </row>
      </sheetData>
      <sheetData sheetId="5420">
        <row r="2">
          <cell r="A2">
            <v>0</v>
          </cell>
        </row>
      </sheetData>
      <sheetData sheetId="5421">
        <row r="2">
          <cell r="A2">
            <v>0</v>
          </cell>
        </row>
      </sheetData>
      <sheetData sheetId="5422">
        <row r="2">
          <cell r="A2">
            <v>0</v>
          </cell>
        </row>
      </sheetData>
      <sheetData sheetId="5423">
        <row r="2">
          <cell r="A2">
            <v>0</v>
          </cell>
        </row>
      </sheetData>
      <sheetData sheetId="5424">
        <row r="2">
          <cell r="A2">
            <v>0</v>
          </cell>
        </row>
      </sheetData>
      <sheetData sheetId="5425">
        <row r="2">
          <cell r="A2">
            <v>0</v>
          </cell>
        </row>
      </sheetData>
      <sheetData sheetId="5426">
        <row r="2">
          <cell r="A2">
            <v>0</v>
          </cell>
        </row>
      </sheetData>
      <sheetData sheetId="5427">
        <row r="2">
          <cell r="A2">
            <v>0</v>
          </cell>
        </row>
      </sheetData>
      <sheetData sheetId="5428">
        <row r="2">
          <cell r="A2">
            <v>0</v>
          </cell>
        </row>
      </sheetData>
      <sheetData sheetId="5429">
        <row r="2">
          <cell r="A2">
            <v>0</v>
          </cell>
        </row>
      </sheetData>
      <sheetData sheetId="5430">
        <row r="2">
          <cell r="A2">
            <v>0</v>
          </cell>
        </row>
      </sheetData>
      <sheetData sheetId="5431">
        <row r="2">
          <cell r="A2">
            <v>0</v>
          </cell>
        </row>
      </sheetData>
      <sheetData sheetId="5432">
        <row r="2">
          <cell r="A2">
            <v>0</v>
          </cell>
        </row>
      </sheetData>
      <sheetData sheetId="5433">
        <row r="2">
          <cell r="A2">
            <v>0</v>
          </cell>
        </row>
      </sheetData>
      <sheetData sheetId="5434">
        <row r="2">
          <cell r="A2">
            <v>0</v>
          </cell>
        </row>
      </sheetData>
      <sheetData sheetId="5435">
        <row r="2">
          <cell r="A2">
            <v>0</v>
          </cell>
        </row>
      </sheetData>
      <sheetData sheetId="5436">
        <row r="2">
          <cell r="A2">
            <v>0</v>
          </cell>
        </row>
      </sheetData>
      <sheetData sheetId="5437">
        <row r="2">
          <cell r="A2">
            <v>0</v>
          </cell>
        </row>
      </sheetData>
      <sheetData sheetId="5438">
        <row r="2">
          <cell r="A2">
            <v>0</v>
          </cell>
        </row>
      </sheetData>
      <sheetData sheetId="5439">
        <row r="2">
          <cell r="A2">
            <v>0</v>
          </cell>
        </row>
      </sheetData>
      <sheetData sheetId="5440">
        <row r="2">
          <cell r="A2">
            <v>0</v>
          </cell>
        </row>
      </sheetData>
      <sheetData sheetId="5441">
        <row r="2">
          <cell r="A2">
            <v>0</v>
          </cell>
        </row>
      </sheetData>
      <sheetData sheetId="5442">
        <row r="2">
          <cell r="A2">
            <v>0</v>
          </cell>
        </row>
      </sheetData>
      <sheetData sheetId="5443">
        <row r="2">
          <cell r="A2">
            <v>0</v>
          </cell>
        </row>
      </sheetData>
      <sheetData sheetId="5444">
        <row r="2">
          <cell r="A2">
            <v>0</v>
          </cell>
        </row>
      </sheetData>
      <sheetData sheetId="5445">
        <row r="2">
          <cell r="A2">
            <v>0</v>
          </cell>
        </row>
      </sheetData>
      <sheetData sheetId="5446">
        <row r="2">
          <cell r="A2">
            <v>0</v>
          </cell>
        </row>
      </sheetData>
      <sheetData sheetId="5447">
        <row r="2">
          <cell r="A2">
            <v>0</v>
          </cell>
        </row>
      </sheetData>
      <sheetData sheetId="5448">
        <row r="2">
          <cell r="A2">
            <v>0</v>
          </cell>
        </row>
      </sheetData>
      <sheetData sheetId="5449">
        <row r="2">
          <cell r="A2">
            <v>0</v>
          </cell>
        </row>
      </sheetData>
      <sheetData sheetId="5450">
        <row r="2">
          <cell r="A2">
            <v>0</v>
          </cell>
        </row>
      </sheetData>
      <sheetData sheetId="5451">
        <row r="2">
          <cell r="A2">
            <v>0</v>
          </cell>
        </row>
      </sheetData>
      <sheetData sheetId="5452">
        <row r="2">
          <cell r="A2">
            <v>0</v>
          </cell>
        </row>
      </sheetData>
      <sheetData sheetId="5453">
        <row r="2">
          <cell r="A2">
            <v>0</v>
          </cell>
        </row>
      </sheetData>
      <sheetData sheetId="5454" refreshError="1"/>
      <sheetData sheetId="5455">
        <row r="2">
          <cell r="A2">
            <v>0</v>
          </cell>
        </row>
      </sheetData>
      <sheetData sheetId="5456">
        <row r="2">
          <cell r="A2" t="str">
            <v>FORMULARIO N° 4</v>
          </cell>
        </row>
      </sheetData>
      <sheetData sheetId="5457">
        <row r="2">
          <cell r="A2" t="str">
            <v>FORMULARIO N° 4</v>
          </cell>
        </row>
      </sheetData>
      <sheetData sheetId="5458">
        <row r="2">
          <cell r="A2" t="str">
            <v>FORMULARIO N° 4</v>
          </cell>
        </row>
      </sheetData>
      <sheetData sheetId="5459">
        <row r="2">
          <cell r="A2">
            <v>0</v>
          </cell>
        </row>
      </sheetData>
      <sheetData sheetId="5460">
        <row r="2">
          <cell r="A2">
            <v>0</v>
          </cell>
        </row>
      </sheetData>
      <sheetData sheetId="5461" refreshError="1"/>
      <sheetData sheetId="5462" refreshError="1"/>
      <sheetData sheetId="5463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>
        <row r="2">
          <cell r="A2" t="str">
            <v>Locación</v>
          </cell>
        </row>
      </sheetData>
      <sheetData sheetId="5470">
        <row r="2">
          <cell r="A2">
            <v>0</v>
          </cell>
        </row>
      </sheetData>
      <sheetData sheetId="5471">
        <row r="2">
          <cell r="A2">
            <v>0</v>
          </cell>
        </row>
      </sheetData>
      <sheetData sheetId="5472">
        <row r="2">
          <cell r="A2">
            <v>0</v>
          </cell>
        </row>
      </sheetData>
      <sheetData sheetId="5473">
        <row r="2">
          <cell r="A2">
            <v>0</v>
          </cell>
        </row>
      </sheetData>
      <sheetData sheetId="5474">
        <row r="2">
          <cell r="A2">
            <v>0</v>
          </cell>
        </row>
      </sheetData>
      <sheetData sheetId="5475" refreshError="1"/>
      <sheetData sheetId="5476">
        <row r="2">
          <cell r="A2">
            <v>0</v>
          </cell>
        </row>
      </sheetData>
      <sheetData sheetId="5477">
        <row r="2">
          <cell r="A2">
            <v>0</v>
          </cell>
        </row>
      </sheetData>
      <sheetData sheetId="5478">
        <row r="2">
          <cell r="A2">
            <v>0</v>
          </cell>
        </row>
      </sheetData>
      <sheetData sheetId="5479">
        <row r="2">
          <cell r="A2">
            <v>0</v>
          </cell>
        </row>
      </sheetData>
      <sheetData sheetId="5480">
        <row r="2">
          <cell r="A2">
            <v>0</v>
          </cell>
        </row>
      </sheetData>
      <sheetData sheetId="5481">
        <row r="2">
          <cell r="A2">
            <v>0</v>
          </cell>
        </row>
      </sheetData>
      <sheetData sheetId="5482">
        <row r="2">
          <cell r="A2">
            <v>0</v>
          </cell>
        </row>
      </sheetData>
      <sheetData sheetId="5483">
        <row r="2">
          <cell r="A2">
            <v>0</v>
          </cell>
        </row>
      </sheetData>
      <sheetData sheetId="5484">
        <row r="2">
          <cell r="A2">
            <v>0</v>
          </cell>
        </row>
      </sheetData>
      <sheetData sheetId="5485">
        <row r="2">
          <cell r="A2">
            <v>0</v>
          </cell>
        </row>
      </sheetData>
      <sheetData sheetId="5486">
        <row r="2">
          <cell r="A2">
            <v>0</v>
          </cell>
        </row>
      </sheetData>
      <sheetData sheetId="5487">
        <row r="2">
          <cell r="A2">
            <v>0</v>
          </cell>
        </row>
      </sheetData>
      <sheetData sheetId="5488">
        <row r="2">
          <cell r="A2">
            <v>0</v>
          </cell>
        </row>
      </sheetData>
      <sheetData sheetId="5489">
        <row r="2">
          <cell r="A2">
            <v>0</v>
          </cell>
        </row>
      </sheetData>
      <sheetData sheetId="5490">
        <row r="2">
          <cell r="A2">
            <v>0</v>
          </cell>
        </row>
      </sheetData>
      <sheetData sheetId="5491">
        <row r="2">
          <cell r="A2">
            <v>0</v>
          </cell>
        </row>
      </sheetData>
      <sheetData sheetId="5492">
        <row r="2">
          <cell r="A2">
            <v>0</v>
          </cell>
        </row>
      </sheetData>
      <sheetData sheetId="5493">
        <row r="2">
          <cell r="A2">
            <v>0</v>
          </cell>
        </row>
      </sheetData>
      <sheetData sheetId="5494">
        <row r="2">
          <cell r="A2">
            <v>0</v>
          </cell>
        </row>
      </sheetData>
      <sheetData sheetId="5495">
        <row r="2">
          <cell r="A2">
            <v>0</v>
          </cell>
        </row>
      </sheetData>
      <sheetData sheetId="5496">
        <row r="2">
          <cell r="A2">
            <v>0</v>
          </cell>
        </row>
      </sheetData>
      <sheetData sheetId="5497">
        <row r="2">
          <cell r="A2">
            <v>0</v>
          </cell>
        </row>
      </sheetData>
      <sheetData sheetId="5498">
        <row r="2">
          <cell r="A2">
            <v>0</v>
          </cell>
        </row>
      </sheetData>
      <sheetData sheetId="5499">
        <row r="2">
          <cell r="A2">
            <v>0</v>
          </cell>
        </row>
      </sheetData>
      <sheetData sheetId="5500">
        <row r="2">
          <cell r="A2">
            <v>0</v>
          </cell>
        </row>
      </sheetData>
      <sheetData sheetId="5501">
        <row r="2">
          <cell r="A2">
            <v>0</v>
          </cell>
        </row>
      </sheetData>
      <sheetData sheetId="5502">
        <row r="2">
          <cell r="A2">
            <v>0</v>
          </cell>
        </row>
      </sheetData>
      <sheetData sheetId="5503">
        <row r="2">
          <cell r="A2">
            <v>0</v>
          </cell>
        </row>
      </sheetData>
      <sheetData sheetId="5504">
        <row r="2">
          <cell r="A2">
            <v>0</v>
          </cell>
        </row>
      </sheetData>
      <sheetData sheetId="5505">
        <row r="2">
          <cell r="A2">
            <v>0</v>
          </cell>
        </row>
      </sheetData>
      <sheetData sheetId="5506">
        <row r="2">
          <cell r="A2">
            <v>0</v>
          </cell>
        </row>
      </sheetData>
      <sheetData sheetId="5507">
        <row r="2">
          <cell r="A2">
            <v>0</v>
          </cell>
        </row>
      </sheetData>
      <sheetData sheetId="5508">
        <row r="2">
          <cell r="A2">
            <v>0</v>
          </cell>
        </row>
      </sheetData>
      <sheetData sheetId="5509">
        <row r="2">
          <cell r="A2">
            <v>0</v>
          </cell>
        </row>
      </sheetData>
      <sheetData sheetId="5510"/>
      <sheetData sheetId="5511">
        <row r="2">
          <cell r="A2">
            <v>0</v>
          </cell>
        </row>
      </sheetData>
      <sheetData sheetId="5512">
        <row r="2">
          <cell r="A2">
            <v>0</v>
          </cell>
        </row>
      </sheetData>
      <sheetData sheetId="5513">
        <row r="2">
          <cell r="A2">
            <v>0</v>
          </cell>
        </row>
      </sheetData>
      <sheetData sheetId="5514">
        <row r="2">
          <cell r="A2">
            <v>0</v>
          </cell>
        </row>
      </sheetData>
      <sheetData sheetId="5515">
        <row r="2">
          <cell r="A2">
            <v>0</v>
          </cell>
        </row>
      </sheetData>
      <sheetData sheetId="5516">
        <row r="2">
          <cell r="A2">
            <v>0</v>
          </cell>
        </row>
      </sheetData>
      <sheetData sheetId="5517">
        <row r="2">
          <cell r="A2">
            <v>0</v>
          </cell>
        </row>
      </sheetData>
      <sheetData sheetId="5518">
        <row r="2">
          <cell r="A2">
            <v>0</v>
          </cell>
        </row>
      </sheetData>
      <sheetData sheetId="5519">
        <row r="2">
          <cell r="A2">
            <v>0</v>
          </cell>
        </row>
      </sheetData>
      <sheetData sheetId="5520">
        <row r="2">
          <cell r="A2">
            <v>0</v>
          </cell>
        </row>
      </sheetData>
      <sheetData sheetId="5521">
        <row r="2">
          <cell r="A2">
            <v>0</v>
          </cell>
        </row>
      </sheetData>
      <sheetData sheetId="5522">
        <row r="2">
          <cell r="A2">
            <v>0</v>
          </cell>
        </row>
      </sheetData>
      <sheetData sheetId="5523">
        <row r="2">
          <cell r="A2">
            <v>0</v>
          </cell>
        </row>
      </sheetData>
      <sheetData sheetId="5524">
        <row r="2">
          <cell r="A2">
            <v>0</v>
          </cell>
        </row>
      </sheetData>
      <sheetData sheetId="5525" refreshError="1"/>
      <sheetData sheetId="5526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>
        <row r="2">
          <cell r="A2">
            <v>0</v>
          </cell>
        </row>
      </sheetData>
      <sheetData sheetId="5538">
        <row r="5">
          <cell r="A5">
            <v>0</v>
          </cell>
        </row>
      </sheetData>
      <sheetData sheetId="5539"/>
      <sheetData sheetId="5540"/>
      <sheetData sheetId="5541">
        <row r="2">
          <cell r="A2">
            <v>0</v>
          </cell>
        </row>
      </sheetData>
      <sheetData sheetId="5542"/>
      <sheetData sheetId="5543">
        <row r="2">
          <cell r="A2">
            <v>0</v>
          </cell>
        </row>
      </sheetData>
      <sheetData sheetId="5544">
        <row r="2">
          <cell r="A2">
            <v>0</v>
          </cell>
        </row>
      </sheetData>
      <sheetData sheetId="5545" refreshError="1"/>
      <sheetData sheetId="5546">
        <row r="2">
          <cell r="A2">
            <v>0</v>
          </cell>
        </row>
      </sheetData>
      <sheetData sheetId="5547">
        <row r="2">
          <cell r="A2">
            <v>0</v>
          </cell>
        </row>
      </sheetData>
      <sheetData sheetId="5548">
        <row r="2">
          <cell r="A2">
            <v>0</v>
          </cell>
        </row>
      </sheetData>
      <sheetData sheetId="5549">
        <row r="2">
          <cell r="A2">
            <v>0</v>
          </cell>
        </row>
      </sheetData>
      <sheetData sheetId="5550">
        <row r="2">
          <cell r="A2">
            <v>0</v>
          </cell>
        </row>
      </sheetData>
      <sheetData sheetId="5551"/>
      <sheetData sheetId="5552">
        <row r="2">
          <cell r="A2">
            <v>0</v>
          </cell>
        </row>
      </sheetData>
      <sheetData sheetId="5553">
        <row r="2">
          <cell r="A2">
            <v>0</v>
          </cell>
        </row>
      </sheetData>
      <sheetData sheetId="5554">
        <row r="2">
          <cell r="A2">
            <v>0</v>
          </cell>
        </row>
      </sheetData>
      <sheetData sheetId="5555">
        <row r="2">
          <cell r="A2">
            <v>0</v>
          </cell>
        </row>
      </sheetData>
      <sheetData sheetId="5556">
        <row r="2">
          <cell r="A2">
            <v>0</v>
          </cell>
        </row>
      </sheetData>
      <sheetData sheetId="5557">
        <row r="2">
          <cell r="A2">
            <v>0</v>
          </cell>
        </row>
      </sheetData>
      <sheetData sheetId="5558">
        <row r="2">
          <cell r="A2">
            <v>0</v>
          </cell>
        </row>
      </sheetData>
      <sheetData sheetId="5559">
        <row r="2">
          <cell r="A2">
            <v>0</v>
          </cell>
        </row>
      </sheetData>
      <sheetData sheetId="5560">
        <row r="2">
          <cell r="A2">
            <v>0</v>
          </cell>
        </row>
      </sheetData>
      <sheetData sheetId="5561">
        <row r="2">
          <cell r="A2">
            <v>0</v>
          </cell>
        </row>
      </sheetData>
      <sheetData sheetId="5562">
        <row r="2">
          <cell r="A2">
            <v>0</v>
          </cell>
        </row>
      </sheetData>
      <sheetData sheetId="5563"/>
      <sheetData sheetId="5564">
        <row r="2">
          <cell r="A2">
            <v>0</v>
          </cell>
        </row>
      </sheetData>
      <sheetData sheetId="5565"/>
      <sheetData sheetId="5566"/>
      <sheetData sheetId="5567"/>
      <sheetData sheetId="5568"/>
      <sheetData sheetId="5569"/>
      <sheetData sheetId="5570"/>
      <sheetData sheetId="5571"/>
      <sheetData sheetId="5572">
        <row r="2">
          <cell r="A2">
            <v>0</v>
          </cell>
        </row>
      </sheetData>
      <sheetData sheetId="5573">
        <row r="2">
          <cell r="A2">
            <v>0</v>
          </cell>
        </row>
      </sheetData>
      <sheetData sheetId="5574">
        <row r="2">
          <cell r="A2">
            <v>0</v>
          </cell>
        </row>
      </sheetData>
      <sheetData sheetId="5575">
        <row r="2">
          <cell r="A2">
            <v>0</v>
          </cell>
        </row>
      </sheetData>
      <sheetData sheetId="5576">
        <row r="2">
          <cell r="A2">
            <v>0</v>
          </cell>
        </row>
      </sheetData>
      <sheetData sheetId="5577">
        <row r="2">
          <cell r="A2">
            <v>0</v>
          </cell>
        </row>
      </sheetData>
      <sheetData sheetId="5578">
        <row r="2">
          <cell r="A2">
            <v>0</v>
          </cell>
        </row>
      </sheetData>
      <sheetData sheetId="5579">
        <row r="2">
          <cell r="A2">
            <v>0</v>
          </cell>
        </row>
      </sheetData>
      <sheetData sheetId="5580">
        <row r="2">
          <cell r="A2">
            <v>0</v>
          </cell>
        </row>
      </sheetData>
      <sheetData sheetId="5581">
        <row r="2">
          <cell r="A2">
            <v>0</v>
          </cell>
        </row>
      </sheetData>
      <sheetData sheetId="5582">
        <row r="2">
          <cell r="A2">
            <v>0</v>
          </cell>
        </row>
      </sheetData>
      <sheetData sheetId="5583">
        <row r="2">
          <cell r="A2">
            <v>0</v>
          </cell>
        </row>
      </sheetData>
      <sheetData sheetId="5584">
        <row r="2">
          <cell r="A2">
            <v>0</v>
          </cell>
        </row>
      </sheetData>
      <sheetData sheetId="5585">
        <row r="2">
          <cell r="A2">
            <v>0</v>
          </cell>
        </row>
      </sheetData>
      <sheetData sheetId="5586" refreshError="1"/>
      <sheetData sheetId="5587"/>
      <sheetData sheetId="5588" refreshError="1"/>
      <sheetData sheetId="5589">
        <row r="2">
          <cell r="A2" t="str">
            <v>FORMULARIO N° 4</v>
          </cell>
        </row>
      </sheetData>
      <sheetData sheetId="5590"/>
      <sheetData sheetId="5591">
        <row r="2">
          <cell r="A2">
            <v>0</v>
          </cell>
        </row>
      </sheetData>
      <sheetData sheetId="5592">
        <row r="2">
          <cell r="A2">
            <v>0</v>
          </cell>
        </row>
      </sheetData>
      <sheetData sheetId="5593">
        <row r="2">
          <cell r="A2">
            <v>0</v>
          </cell>
        </row>
      </sheetData>
      <sheetData sheetId="5594">
        <row r="2">
          <cell r="A2">
            <v>0</v>
          </cell>
        </row>
      </sheetData>
      <sheetData sheetId="5595"/>
      <sheetData sheetId="5596"/>
      <sheetData sheetId="5597"/>
      <sheetData sheetId="5598"/>
      <sheetData sheetId="5599"/>
      <sheetData sheetId="5600"/>
      <sheetData sheetId="5601"/>
      <sheetData sheetId="5602"/>
      <sheetData sheetId="5603"/>
      <sheetData sheetId="5604" refreshError="1"/>
      <sheetData sheetId="5605" refreshError="1"/>
      <sheetData sheetId="5606">
        <row r="2">
          <cell r="A2" t="str">
            <v>“CONSTRUCCIÓN DE OBRAS CIVILES, ELÉCTRICAS, MECÁNICAS E INSTRUMENTACIÓN REQUERIDAS POR ECOPETROL Y SU GRUPO EMPRESARIAL PARA LA VIGENCIA 2017-2020 CON OPCIÓN DE DOS AÑOS”</v>
          </cell>
        </row>
      </sheetData>
      <sheetData sheetId="5607">
        <row r="5">
          <cell r="A5">
            <v>0</v>
          </cell>
        </row>
      </sheetData>
      <sheetData sheetId="5608"/>
      <sheetData sheetId="5609">
        <row r="2">
          <cell r="A2">
            <v>0</v>
          </cell>
        </row>
      </sheetData>
      <sheetData sheetId="5610"/>
      <sheetData sheetId="5611"/>
      <sheetData sheetId="5612"/>
      <sheetData sheetId="5613"/>
      <sheetData sheetId="5614">
        <row r="2">
          <cell r="B2">
            <v>0</v>
          </cell>
        </row>
      </sheetData>
      <sheetData sheetId="5615"/>
      <sheetData sheetId="5616" refreshError="1"/>
      <sheetData sheetId="5617"/>
      <sheetData sheetId="5618" refreshError="1"/>
      <sheetData sheetId="5619" refreshError="1"/>
      <sheetData sheetId="5620" refreshError="1"/>
      <sheetData sheetId="5621">
        <row r="2">
          <cell r="A2">
            <v>0</v>
          </cell>
        </row>
      </sheetData>
      <sheetData sheetId="5622" refreshError="1"/>
      <sheetData sheetId="5623">
        <row r="2">
          <cell r="A2">
            <v>0</v>
          </cell>
        </row>
      </sheetData>
      <sheetData sheetId="5624"/>
      <sheetData sheetId="5625">
        <row r="2">
          <cell r="A2">
            <v>0</v>
          </cell>
        </row>
      </sheetData>
      <sheetData sheetId="5626">
        <row r="2">
          <cell r="A2">
            <v>0</v>
          </cell>
        </row>
      </sheetData>
      <sheetData sheetId="5627">
        <row r="2">
          <cell r="A2">
            <v>0</v>
          </cell>
        </row>
      </sheetData>
      <sheetData sheetId="5628">
        <row r="2">
          <cell r="A2">
            <v>0</v>
          </cell>
        </row>
      </sheetData>
      <sheetData sheetId="5629">
        <row r="2">
          <cell r="A2">
            <v>0</v>
          </cell>
        </row>
      </sheetData>
      <sheetData sheetId="5630">
        <row r="2">
          <cell r="A2">
            <v>0</v>
          </cell>
        </row>
      </sheetData>
      <sheetData sheetId="5631">
        <row r="2">
          <cell r="A2">
            <v>0</v>
          </cell>
        </row>
      </sheetData>
      <sheetData sheetId="5632">
        <row r="2">
          <cell r="A2">
            <v>0</v>
          </cell>
        </row>
      </sheetData>
      <sheetData sheetId="5633">
        <row r="2">
          <cell r="A2">
            <v>0</v>
          </cell>
        </row>
      </sheetData>
      <sheetData sheetId="5634">
        <row r="2">
          <cell r="A2">
            <v>0</v>
          </cell>
        </row>
      </sheetData>
      <sheetData sheetId="5635">
        <row r="2">
          <cell r="A2">
            <v>0</v>
          </cell>
        </row>
      </sheetData>
      <sheetData sheetId="5636">
        <row r="2">
          <cell r="A2">
            <v>0</v>
          </cell>
        </row>
      </sheetData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 refreshError="1"/>
      <sheetData sheetId="5649" refreshError="1"/>
      <sheetData sheetId="5650" refreshError="1"/>
      <sheetData sheetId="5651" refreshError="1"/>
      <sheetData sheetId="5652">
        <row r="2">
          <cell r="A2">
            <v>0</v>
          </cell>
        </row>
      </sheetData>
      <sheetData sheetId="5653">
        <row r="2">
          <cell r="A2">
            <v>0</v>
          </cell>
        </row>
      </sheetData>
      <sheetData sheetId="5654">
        <row r="2">
          <cell r="A2">
            <v>0</v>
          </cell>
        </row>
      </sheetData>
      <sheetData sheetId="5655">
        <row r="2">
          <cell r="A2">
            <v>0</v>
          </cell>
        </row>
      </sheetData>
      <sheetData sheetId="5656">
        <row r="2">
          <cell r="A2">
            <v>0</v>
          </cell>
        </row>
      </sheetData>
      <sheetData sheetId="5657"/>
      <sheetData sheetId="5658"/>
      <sheetData sheetId="5659"/>
      <sheetData sheetId="5660"/>
      <sheetData sheetId="5661"/>
      <sheetData sheetId="5662"/>
      <sheetData sheetId="5663"/>
      <sheetData sheetId="5664"/>
      <sheetData sheetId="5665"/>
      <sheetData sheetId="5666"/>
      <sheetData sheetId="5667"/>
      <sheetData sheetId="5668"/>
      <sheetData sheetId="5669">
        <row r="2">
          <cell r="B2">
            <v>0</v>
          </cell>
        </row>
      </sheetData>
      <sheetData sheetId="5670">
        <row r="2">
          <cell r="B2">
            <v>0</v>
          </cell>
        </row>
      </sheetData>
      <sheetData sheetId="5671">
        <row r="2">
          <cell r="A2">
            <v>0</v>
          </cell>
        </row>
      </sheetData>
      <sheetData sheetId="5672">
        <row r="2">
          <cell r="A2">
            <v>0</v>
          </cell>
        </row>
      </sheetData>
      <sheetData sheetId="5673">
        <row r="2">
          <cell r="A2">
            <v>0</v>
          </cell>
        </row>
      </sheetData>
      <sheetData sheetId="5674">
        <row r="2">
          <cell r="A2">
            <v>0</v>
          </cell>
        </row>
      </sheetData>
      <sheetData sheetId="5675">
        <row r="2">
          <cell r="A2">
            <v>0</v>
          </cell>
        </row>
      </sheetData>
      <sheetData sheetId="5676"/>
      <sheetData sheetId="5677"/>
      <sheetData sheetId="5678">
        <row r="2">
          <cell r="A2">
            <v>0</v>
          </cell>
        </row>
      </sheetData>
      <sheetData sheetId="5679">
        <row r="2">
          <cell r="A2">
            <v>0</v>
          </cell>
        </row>
      </sheetData>
      <sheetData sheetId="5680">
        <row r="2">
          <cell r="A2">
            <v>0</v>
          </cell>
        </row>
      </sheetData>
      <sheetData sheetId="5681"/>
      <sheetData sheetId="5682"/>
      <sheetData sheetId="5683"/>
      <sheetData sheetId="5684"/>
      <sheetData sheetId="5685"/>
      <sheetData sheetId="5686"/>
      <sheetData sheetId="5687"/>
      <sheetData sheetId="5688">
        <row r="2">
          <cell r="B2">
            <v>0</v>
          </cell>
        </row>
      </sheetData>
      <sheetData sheetId="5689">
        <row r="2">
          <cell r="B2">
            <v>0</v>
          </cell>
        </row>
      </sheetData>
      <sheetData sheetId="5690">
        <row r="2">
          <cell r="B2">
            <v>0</v>
          </cell>
        </row>
      </sheetData>
      <sheetData sheetId="5691"/>
      <sheetData sheetId="5692"/>
      <sheetData sheetId="5693"/>
      <sheetData sheetId="5694"/>
      <sheetData sheetId="5695">
        <row r="2">
          <cell r="A2">
            <v>0</v>
          </cell>
        </row>
      </sheetData>
      <sheetData sheetId="5696">
        <row r="2">
          <cell r="A2">
            <v>0</v>
          </cell>
        </row>
      </sheetData>
      <sheetData sheetId="5697">
        <row r="2">
          <cell r="A2">
            <v>0</v>
          </cell>
        </row>
      </sheetData>
      <sheetData sheetId="5698">
        <row r="2">
          <cell r="A2">
            <v>0</v>
          </cell>
        </row>
      </sheetData>
      <sheetData sheetId="5699">
        <row r="2">
          <cell r="A2">
            <v>0</v>
          </cell>
        </row>
      </sheetData>
      <sheetData sheetId="5700"/>
      <sheetData sheetId="5701"/>
      <sheetData sheetId="5702"/>
      <sheetData sheetId="5703"/>
      <sheetData sheetId="5704"/>
      <sheetData sheetId="5705"/>
      <sheetData sheetId="5706">
        <row r="2">
          <cell r="B2">
            <v>0</v>
          </cell>
        </row>
      </sheetData>
      <sheetData sheetId="5707">
        <row r="2">
          <cell r="B2">
            <v>0</v>
          </cell>
        </row>
      </sheetData>
      <sheetData sheetId="5708">
        <row r="2">
          <cell r="B2">
            <v>0</v>
          </cell>
        </row>
      </sheetData>
      <sheetData sheetId="5709"/>
      <sheetData sheetId="5710">
        <row r="2">
          <cell r="A2">
            <v>0</v>
          </cell>
        </row>
      </sheetData>
      <sheetData sheetId="5711">
        <row r="2">
          <cell r="A2">
            <v>0</v>
          </cell>
        </row>
      </sheetData>
      <sheetData sheetId="5712">
        <row r="2">
          <cell r="A2">
            <v>0</v>
          </cell>
        </row>
      </sheetData>
      <sheetData sheetId="5713">
        <row r="2">
          <cell r="B2">
            <v>0</v>
          </cell>
        </row>
      </sheetData>
      <sheetData sheetId="5714">
        <row r="2">
          <cell r="B2">
            <v>0</v>
          </cell>
        </row>
      </sheetData>
      <sheetData sheetId="5715">
        <row r="2">
          <cell r="B2">
            <v>0</v>
          </cell>
        </row>
      </sheetData>
      <sheetData sheetId="5716"/>
      <sheetData sheetId="5717"/>
      <sheetData sheetId="5718"/>
      <sheetData sheetId="5719"/>
      <sheetData sheetId="5720"/>
      <sheetData sheetId="5721"/>
      <sheetData sheetId="5722"/>
      <sheetData sheetId="5723"/>
      <sheetData sheetId="5724"/>
      <sheetData sheetId="5725">
        <row r="2">
          <cell r="A2">
            <v>0</v>
          </cell>
        </row>
      </sheetData>
      <sheetData sheetId="5726">
        <row r="2">
          <cell r="A2">
            <v>0</v>
          </cell>
        </row>
      </sheetData>
      <sheetData sheetId="5727">
        <row r="2">
          <cell r="A2">
            <v>0</v>
          </cell>
        </row>
      </sheetData>
      <sheetData sheetId="5728"/>
      <sheetData sheetId="5729"/>
      <sheetData sheetId="5730"/>
      <sheetData sheetId="5731"/>
      <sheetData sheetId="5732">
        <row r="2">
          <cell r="B2">
            <v>0</v>
          </cell>
        </row>
      </sheetData>
      <sheetData sheetId="5733">
        <row r="2">
          <cell r="B2">
            <v>0</v>
          </cell>
        </row>
      </sheetData>
      <sheetData sheetId="5734">
        <row r="2">
          <cell r="B2">
            <v>0</v>
          </cell>
        </row>
      </sheetData>
      <sheetData sheetId="5735"/>
      <sheetData sheetId="5736"/>
      <sheetData sheetId="5737"/>
      <sheetData sheetId="5738"/>
      <sheetData sheetId="5739"/>
      <sheetData sheetId="5740">
        <row r="2">
          <cell r="B2">
            <v>0</v>
          </cell>
        </row>
      </sheetData>
      <sheetData sheetId="5741">
        <row r="2">
          <cell r="B2">
            <v>0</v>
          </cell>
        </row>
      </sheetData>
      <sheetData sheetId="5742">
        <row r="2">
          <cell r="B2">
            <v>0</v>
          </cell>
        </row>
      </sheetData>
      <sheetData sheetId="5743"/>
      <sheetData sheetId="5744">
        <row r="2">
          <cell r="A2">
            <v>0</v>
          </cell>
        </row>
      </sheetData>
      <sheetData sheetId="5745">
        <row r="2">
          <cell r="A2">
            <v>0</v>
          </cell>
        </row>
      </sheetData>
      <sheetData sheetId="5746">
        <row r="2">
          <cell r="A2">
            <v>0</v>
          </cell>
        </row>
      </sheetData>
      <sheetData sheetId="5747">
        <row r="2">
          <cell r="A2">
            <v>0</v>
          </cell>
        </row>
      </sheetData>
      <sheetData sheetId="5748">
        <row r="2">
          <cell r="A2">
            <v>0</v>
          </cell>
        </row>
      </sheetData>
      <sheetData sheetId="5749">
        <row r="2">
          <cell r="A2">
            <v>0</v>
          </cell>
        </row>
      </sheetData>
      <sheetData sheetId="5750">
        <row r="2">
          <cell r="A2">
            <v>0</v>
          </cell>
        </row>
      </sheetData>
      <sheetData sheetId="5751">
        <row r="2">
          <cell r="A2">
            <v>0</v>
          </cell>
        </row>
      </sheetData>
      <sheetData sheetId="5752"/>
      <sheetData sheetId="5753"/>
      <sheetData sheetId="5754"/>
      <sheetData sheetId="5755"/>
      <sheetData sheetId="5756"/>
      <sheetData sheetId="5757"/>
      <sheetData sheetId="5758"/>
      <sheetData sheetId="5759">
        <row r="2">
          <cell r="B2">
            <v>0</v>
          </cell>
        </row>
      </sheetData>
      <sheetData sheetId="5760">
        <row r="2">
          <cell r="B2">
            <v>0</v>
          </cell>
        </row>
      </sheetData>
      <sheetData sheetId="5761">
        <row r="2">
          <cell r="B2">
            <v>0</v>
          </cell>
        </row>
      </sheetData>
      <sheetData sheetId="5762"/>
      <sheetData sheetId="5763"/>
      <sheetData sheetId="5764">
        <row r="2">
          <cell r="B2">
            <v>0</v>
          </cell>
        </row>
      </sheetData>
      <sheetData sheetId="5765">
        <row r="2">
          <cell r="B2">
            <v>0</v>
          </cell>
        </row>
      </sheetData>
      <sheetData sheetId="5766">
        <row r="2">
          <cell r="A2">
            <v>0</v>
          </cell>
        </row>
      </sheetData>
      <sheetData sheetId="5767">
        <row r="2">
          <cell r="A2">
            <v>0</v>
          </cell>
        </row>
      </sheetData>
      <sheetData sheetId="5768">
        <row r="2">
          <cell r="A2">
            <v>0</v>
          </cell>
        </row>
      </sheetData>
      <sheetData sheetId="5769">
        <row r="2">
          <cell r="A2">
            <v>0</v>
          </cell>
        </row>
      </sheetData>
      <sheetData sheetId="5770">
        <row r="2">
          <cell r="A2">
            <v>0</v>
          </cell>
        </row>
      </sheetData>
      <sheetData sheetId="5771"/>
      <sheetData sheetId="5772"/>
      <sheetData sheetId="5773"/>
      <sheetData sheetId="5774"/>
      <sheetData sheetId="5775" refreshError="1"/>
      <sheetData sheetId="5776" refreshError="1"/>
      <sheetData sheetId="5777" refreshError="1"/>
      <sheetData sheetId="5778" refreshError="1"/>
      <sheetData sheetId="5779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álculo"/>
      <sheetName val="Estandarizacion"/>
      <sheetName val="INV"/>
      <sheetName val="AASHTO"/>
    </sheetNames>
    <sheetDataSet>
      <sheetData sheetId="0" refreshError="1">
        <row r="21">
          <cell r="B21">
            <v>170.8</v>
          </cell>
        </row>
        <row r="35">
          <cell r="B35">
            <v>240</v>
          </cell>
        </row>
        <row r="36">
          <cell r="B36">
            <v>370</v>
          </cell>
        </row>
        <row r="37">
          <cell r="B37">
            <v>253</v>
          </cell>
        </row>
        <row r="38">
          <cell r="B38">
            <v>406</v>
          </cell>
        </row>
        <row r="39">
          <cell r="B39">
            <v>420</v>
          </cell>
        </row>
        <row r="67">
          <cell r="B67">
            <v>113.73566491619964</v>
          </cell>
        </row>
        <row r="130">
          <cell r="B130">
            <v>71.001668563587486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.G"/>
      <sheetName val="INV"/>
      <sheetName val="AASHTO"/>
    </sheetNames>
    <sheetDataSet>
      <sheetData sheetId="0"/>
      <sheetData sheetId="1" refreshError="1"/>
      <sheetData sheetId="2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TAPA 50 SMMLV"/>
      <sheetName val="PYG aptos"/>
      <sheetName val="67,15% APT Y 32,85% CASAS ACIDO"/>
      <sheetName val="PYG COMBINADO ACIDO"/>
      <sheetName val="67,15% APT Y 32,85% CASAS"/>
      <sheetName val="PYG COMBINADO"/>
      <sheetName val="FLUJO DE CAJA"/>
      <sheetName val="SUPUEST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ráfico1"/>
      <sheetName val="Informe Semanal"/>
      <sheetName val="Control AVance"/>
    </sheetNames>
    <sheetDataSet>
      <sheetData sheetId="0" refreshError="1"/>
      <sheetData sheetId="1"/>
      <sheetData sheetId="2">
        <row r="4">
          <cell r="B4" t="str">
            <v>Act ID</v>
          </cell>
          <cell r="C4" t="str">
            <v>Area</v>
          </cell>
          <cell r="D4" t="str">
            <v>Phase</v>
          </cell>
          <cell r="E4" t="str">
            <v>Description</v>
          </cell>
          <cell r="F4" t="str">
            <v>Orig Dur</v>
          </cell>
          <cell r="G4" t="str">
            <v>Early Start</v>
          </cell>
          <cell r="H4" t="str">
            <v>Early Finish</v>
          </cell>
          <cell r="I4" t="str">
            <v>h/h $</v>
          </cell>
          <cell r="J4" t="str">
            <v>%Peso</v>
          </cell>
        </row>
        <row r="5">
          <cell r="E5" t="str">
            <v>FACILIDADES TANQUE COMPENSACION</v>
          </cell>
          <cell r="I5">
            <v>15004</v>
          </cell>
          <cell r="J5">
            <v>0.99999999999999989</v>
          </cell>
          <cell r="K5" t="str">
            <v>Prog.Acum.</v>
          </cell>
        </row>
        <row r="6">
          <cell r="K6" t="str">
            <v>Ejec. Acum.</v>
          </cell>
        </row>
        <row r="7">
          <cell r="E7" t="str">
            <v>ACTIVIDADES PRELIMINARES DE CONTRUCCION</v>
          </cell>
          <cell r="I7">
            <v>324</v>
          </cell>
          <cell r="J7">
            <v>2.159424153559051E-2</v>
          </cell>
          <cell r="K7" t="str">
            <v>Prog.Acum.</v>
          </cell>
        </row>
        <row r="8">
          <cell r="J8">
            <v>0</v>
          </cell>
          <cell r="K8" t="str">
            <v>Ejec. Acum.</v>
          </cell>
        </row>
        <row r="9">
          <cell r="B9">
            <v>100</v>
          </cell>
          <cell r="C9" t="str">
            <v>PRE</v>
          </cell>
          <cell r="E9" t="str">
            <v>Acta de Inicio</v>
          </cell>
          <cell r="F9">
            <v>0</v>
          </cell>
          <cell r="G9" t="str">
            <v>02MAY02 *</v>
          </cell>
          <cell r="I9">
            <v>0</v>
          </cell>
          <cell r="J9">
            <v>0</v>
          </cell>
          <cell r="K9" t="str">
            <v>Prog.Acum.</v>
          </cell>
        </row>
        <row r="10">
          <cell r="C10" t="str">
            <v>PRE</v>
          </cell>
          <cell r="J10">
            <v>0</v>
          </cell>
          <cell r="K10" t="str">
            <v>Ejec. Acum.</v>
          </cell>
        </row>
        <row r="11">
          <cell r="B11">
            <v>1000</v>
          </cell>
          <cell r="C11" t="str">
            <v>PRE</v>
          </cell>
          <cell r="E11" t="str">
            <v>VERIFICACION INGENIERIA DETALLE</v>
          </cell>
          <cell r="F11">
            <v>3</v>
          </cell>
          <cell r="G11">
            <v>37378</v>
          </cell>
          <cell r="H11">
            <v>37382</v>
          </cell>
          <cell r="I11">
            <v>162</v>
          </cell>
          <cell r="J11">
            <v>1.0797120767795255E-2</v>
          </cell>
          <cell r="K11" t="str">
            <v>Prog.Acum.</v>
          </cell>
        </row>
        <row r="12">
          <cell r="C12" t="str">
            <v>PRE</v>
          </cell>
          <cell r="J12">
            <v>0</v>
          </cell>
          <cell r="K12" t="str">
            <v>Ejec. Acum.</v>
          </cell>
        </row>
        <row r="13">
          <cell r="B13">
            <v>1100</v>
          </cell>
          <cell r="C13" t="str">
            <v>PRE</v>
          </cell>
          <cell r="E13" t="str">
            <v>MOVILIZACION</v>
          </cell>
          <cell r="F13">
            <v>2</v>
          </cell>
          <cell r="G13">
            <v>37378</v>
          </cell>
          <cell r="H13">
            <v>37379</v>
          </cell>
          <cell r="I13">
            <v>90</v>
          </cell>
          <cell r="J13">
            <v>5.9984004265529189E-3</v>
          </cell>
          <cell r="K13" t="str">
            <v>Prog.Acum.</v>
          </cell>
        </row>
        <row r="14">
          <cell r="C14" t="str">
            <v>PRE</v>
          </cell>
          <cell r="J14">
            <v>0</v>
          </cell>
          <cell r="K14" t="str">
            <v>Ejec. Acum.</v>
          </cell>
        </row>
        <row r="15">
          <cell r="B15">
            <v>1200</v>
          </cell>
          <cell r="C15" t="str">
            <v>PRE</v>
          </cell>
          <cell r="E15" t="str">
            <v>CAMPAMENTOS</v>
          </cell>
          <cell r="F15">
            <v>1</v>
          </cell>
          <cell r="G15">
            <v>37380</v>
          </cell>
          <cell r="H15">
            <v>37380</v>
          </cell>
          <cell r="I15">
            <v>36</v>
          </cell>
          <cell r="J15">
            <v>2.3993601706211675E-3</v>
          </cell>
          <cell r="K15" t="str">
            <v>Prog.Acum.</v>
          </cell>
        </row>
        <row r="16">
          <cell r="C16" t="str">
            <v>PRE</v>
          </cell>
          <cell r="J16">
            <v>0</v>
          </cell>
          <cell r="K16" t="str">
            <v>Ejec. Acum.</v>
          </cell>
        </row>
        <row r="17">
          <cell r="B17">
            <v>1300</v>
          </cell>
          <cell r="C17" t="str">
            <v>PRE</v>
          </cell>
          <cell r="E17" t="str">
            <v>LOCALIZACION Y REPLANTEO</v>
          </cell>
          <cell r="F17">
            <v>1</v>
          </cell>
          <cell r="G17">
            <v>37383</v>
          </cell>
          <cell r="H17">
            <v>37383</v>
          </cell>
          <cell r="I17">
            <v>36</v>
          </cell>
          <cell r="J17">
            <v>2.3993601706211675E-3</v>
          </cell>
          <cell r="K17" t="str">
            <v>Prog.Acum.</v>
          </cell>
        </row>
        <row r="18">
          <cell r="C18" t="str">
            <v>PRE</v>
          </cell>
          <cell r="J18">
            <v>0</v>
          </cell>
          <cell r="K18" t="str">
            <v>Ejec. Acum.</v>
          </cell>
        </row>
        <row r="19">
          <cell r="E19" t="str">
            <v>SUMINISTROS ECOPETROL</v>
          </cell>
          <cell r="I19">
            <v>4</v>
          </cell>
          <cell r="J19">
            <v>2.6659557451346307E-4</v>
          </cell>
          <cell r="K19" t="str">
            <v>Prog.Acum.</v>
          </cell>
        </row>
        <row r="20">
          <cell r="J20">
            <v>0</v>
          </cell>
          <cell r="K20" t="str">
            <v>Ejec. Acum.</v>
          </cell>
        </row>
        <row r="21">
          <cell r="B21">
            <v>200</v>
          </cell>
          <cell r="C21" t="str">
            <v>COME</v>
          </cell>
          <cell r="D21" t="str">
            <v>CCO</v>
          </cell>
          <cell r="E21" t="str">
            <v>SUMINISTRO DE TUBERIA ECP</v>
          </cell>
          <cell r="F21">
            <v>0</v>
          </cell>
          <cell r="H21" t="str">
            <v>06MAY02 *</v>
          </cell>
          <cell r="I21">
            <v>1</v>
          </cell>
          <cell r="J21">
            <v>6.6648893628365767E-5</v>
          </cell>
          <cell r="K21" t="str">
            <v>Prog.Acum.</v>
          </cell>
        </row>
        <row r="22">
          <cell r="C22" t="str">
            <v>COME</v>
          </cell>
          <cell r="J22">
            <v>0</v>
          </cell>
          <cell r="K22" t="str">
            <v>Ejec. Acum.</v>
          </cell>
        </row>
        <row r="23">
          <cell r="B23">
            <v>210</v>
          </cell>
          <cell r="C23" t="str">
            <v>COME</v>
          </cell>
          <cell r="D23" t="str">
            <v>CCO</v>
          </cell>
          <cell r="E23" t="str">
            <v>SUMINISTRO DE VALVULAS ECP</v>
          </cell>
          <cell r="F23">
            <v>0</v>
          </cell>
          <cell r="H23" t="str">
            <v>06MAY02 *</v>
          </cell>
          <cell r="I23">
            <v>1</v>
          </cell>
          <cell r="J23">
            <v>6.6648893628365767E-5</v>
          </cell>
          <cell r="K23" t="str">
            <v>Prog.Acum.</v>
          </cell>
        </row>
        <row r="24">
          <cell r="C24" t="str">
            <v>COME</v>
          </cell>
          <cell r="J24">
            <v>0</v>
          </cell>
          <cell r="K24" t="str">
            <v>Ejec. Acum.</v>
          </cell>
        </row>
        <row r="25">
          <cell r="B25">
            <v>220</v>
          </cell>
          <cell r="C25" t="str">
            <v>COME</v>
          </cell>
          <cell r="D25" t="str">
            <v>CCO</v>
          </cell>
          <cell r="E25" t="str">
            <v>SUMINISTRO DE ACCESORIOS ECP</v>
          </cell>
          <cell r="F25">
            <v>0</v>
          </cell>
          <cell r="H25" t="str">
            <v>06MAY02 *</v>
          </cell>
          <cell r="I25">
            <v>1</v>
          </cell>
          <cell r="J25">
            <v>6.6648893628365767E-5</v>
          </cell>
          <cell r="K25" t="str">
            <v>Prog.Acum.</v>
          </cell>
        </row>
        <row r="26">
          <cell r="C26" t="str">
            <v>COME</v>
          </cell>
          <cell r="J26">
            <v>0</v>
          </cell>
          <cell r="K26" t="str">
            <v>Ejec. Acum.</v>
          </cell>
        </row>
        <row r="27">
          <cell r="B27">
            <v>270</v>
          </cell>
          <cell r="C27" t="str">
            <v>COME</v>
          </cell>
          <cell r="D27" t="str">
            <v>CCO</v>
          </cell>
          <cell r="E27" t="str">
            <v>SUMINISTRO INSTRUMENTOS POR ECP.</v>
          </cell>
          <cell r="F27">
            <v>0</v>
          </cell>
          <cell r="H27" t="str">
            <v>20MAY02 *</v>
          </cell>
          <cell r="I27">
            <v>1</v>
          </cell>
          <cell r="J27">
            <v>6.6648893628365767E-5</v>
          </cell>
          <cell r="K27" t="str">
            <v>Prog.Acum.</v>
          </cell>
        </row>
        <row r="28">
          <cell r="C28" t="str">
            <v>COME</v>
          </cell>
          <cell r="J28">
            <v>0</v>
          </cell>
          <cell r="K28" t="str">
            <v>Ejec. Acum.</v>
          </cell>
        </row>
        <row r="29">
          <cell r="E29" t="str">
            <v>SUMINISTROS MONTAJES TECNICOS</v>
          </cell>
          <cell r="I29">
            <v>5</v>
          </cell>
          <cell r="J29">
            <v>3.3324446814182886E-4</v>
          </cell>
          <cell r="K29" t="str">
            <v>Prog.Acum.</v>
          </cell>
        </row>
        <row r="30">
          <cell r="J30">
            <v>0</v>
          </cell>
          <cell r="K30" t="str">
            <v>Ejec. Acum.</v>
          </cell>
        </row>
        <row r="31">
          <cell r="B31">
            <v>230</v>
          </cell>
          <cell r="C31" t="str">
            <v>COMM</v>
          </cell>
          <cell r="D31" t="str">
            <v>CCO</v>
          </cell>
          <cell r="E31" t="str">
            <v>SUMINISTRO SISTEMA DE PINTURA MT</v>
          </cell>
          <cell r="F31">
            <v>0</v>
          </cell>
          <cell r="H31" t="str">
            <v>10MAY02 *</v>
          </cell>
          <cell r="I31">
            <v>1</v>
          </cell>
          <cell r="J31">
            <v>6.6648893628365767E-5</v>
          </cell>
          <cell r="K31" t="str">
            <v>Prog.Acum.</v>
          </cell>
        </row>
        <row r="32">
          <cell r="C32" t="str">
            <v>COMM</v>
          </cell>
          <cell r="J32">
            <v>0</v>
          </cell>
          <cell r="K32" t="str">
            <v>Ejec. Acum.</v>
          </cell>
        </row>
        <row r="33">
          <cell r="B33">
            <v>240</v>
          </cell>
          <cell r="C33" t="str">
            <v>COMM</v>
          </cell>
          <cell r="D33" t="str">
            <v>CCO</v>
          </cell>
          <cell r="E33" t="str">
            <v>SUMINISTRO TUBERIA CONDUIT MT</v>
          </cell>
          <cell r="F33">
            <v>0</v>
          </cell>
          <cell r="H33" t="str">
            <v>06MAY02 *</v>
          </cell>
          <cell r="I33">
            <v>1</v>
          </cell>
          <cell r="J33">
            <v>6.6648893628365767E-5</v>
          </cell>
          <cell r="K33" t="str">
            <v>Prog.Acum.</v>
          </cell>
        </row>
        <row r="34">
          <cell r="C34" t="str">
            <v>COMM</v>
          </cell>
          <cell r="J34">
            <v>0</v>
          </cell>
          <cell r="K34" t="str">
            <v>Ejec. Acum.</v>
          </cell>
        </row>
        <row r="35">
          <cell r="B35">
            <v>250</v>
          </cell>
          <cell r="C35" t="str">
            <v>COMM</v>
          </cell>
          <cell r="D35" t="str">
            <v>CCO</v>
          </cell>
          <cell r="E35" t="str">
            <v>SUMINISTRO DE CABLES DE FUERZA MT</v>
          </cell>
          <cell r="F35">
            <v>0</v>
          </cell>
          <cell r="H35" t="str">
            <v>17MAY02 *</v>
          </cell>
          <cell r="I35">
            <v>1</v>
          </cell>
          <cell r="J35">
            <v>6.6648893628365767E-5</v>
          </cell>
          <cell r="K35" t="str">
            <v>Prog.Acum.</v>
          </cell>
        </row>
        <row r="36">
          <cell r="C36" t="str">
            <v>COMM</v>
          </cell>
          <cell r="J36">
            <v>0</v>
          </cell>
          <cell r="K36" t="str">
            <v>Ejec. Acum.</v>
          </cell>
        </row>
        <row r="37">
          <cell r="B37">
            <v>260</v>
          </cell>
          <cell r="C37" t="str">
            <v>COMM</v>
          </cell>
          <cell r="D37" t="str">
            <v>CCO</v>
          </cell>
          <cell r="E37" t="str">
            <v>SUMINISTRO DE CABLES DE INSTRUMENTACION MT</v>
          </cell>
          <cell r="F37">
            <v>0</v>
          </cell>
          <cell r="H37" t="str">
            <v>17MAY02 *</v>
          </cell>
          <cell r="I37">
            <v>1</v>
          </cell>
          <cell r="J37">
            <v>6.6648893628365767E-5</v>
          </cell>
          <cell r="K37" t="str">
            <v>Prog.Acum.</v>
          </cell>
        </row>
        <row r="38">
          <cell r="C38" t="str">
            <v>COMM</v>
          </cell>
          <cell r="J38">
            <v>0</v>
          </cell>
          <cell r="K38" t="str">
            <v>Ejec. Acum.</v>
          </cell>
        </row>
        <row r="39">
          <cell r="B39">
            <v>280</v>
          </cell>
          <cell r="C39" t="str">
            <v>COMM</v>
          </cell>
          <cell r="D39" t="str">
            <v>CCO</v>
          </cell>
          <cell r="E39" t="str">
            <v>SUMINISTRO PARA PROTECCION CATODICA</v>
          </cell>
          <cell r="F39">
            <v>0</v>
          </cell>
          <cell r="H39" t="str">
            <v>20MAY02 *</v>
          </cell>
          <cell r="I39">
            <v>1</v>
          </cell>
          <cell r="J39">
            <v>6.6648893628365767E-5</v>
          </cell>
          <cell r="K39" t="str">
            <v>Prog.Acum.</v>
          </cell>
        </row>
        <row r="40">
          <cell r="C40" t="str">
            <v>COMM</v>
          </cell>
          <cell r="J40">
            <v>0</v>
          </cell>
          <cell r="K40" t="str">
            <v>Ejec. Acum.</v>
          </cell>
        </row>
        <row r="41">
          <cell r="E41" t="str">
            <v>OBRAS CIVILES</v>
          </cell>
          <cell r="I41">
            <v>3258</v>
          </cell>
          <cell r="J41">
            <v>0.21714209544121568</v>
          </cell>
          <cell r="K41" t="str">
            <v>Prog.Acum.</v>
          </cell>
        </row>
        <row r="42">
          <cell r="J42">
            <v>0</v>
          </cell>
          <cell r="K42" t="str">
            <v>Ejec. Acum.</v>
          </cell>
        </row>
        <row r="43">
          <cell r="B43">
            <v>6100</v>
          </cell>
          <cell r="C43" t="str">
            <v>OCIV</v>
          </cell>
          <cell r="D43" t="str">
            <v>ARE</v>
          </cell>
          <cell r="E43" t="str">
            <v>CONCRETO 3000 PSI-SOPORTERIA  MARCOS H</v>
          </cell>
          <cell r="F43">
            <v>3</v>
          </cell>
          <cell r="G43">
            <v>37386</v>
          </cell>
          <cell r="H43">
            <v>37388</v>
          </cell>
          <cell r="I43">
            <v>270</v>
          </cell>
          <cell r="J43">
            <v>1.7995201279658757E-2</v>
          </cell>
          <cell r="K43" t="str">
            <v>Prog.Acum.</v>
          </cell>
        </row>
        <row r="44">
          <cell r="C44" t="str">
            <v>OCIV</v>
          </cell>
          <cell r="J44">
            <v>0</v>
          </cell>
          <cell r="K44" t="str">
            <v>Ejec. Acum.</v>
          </cell>
        </row>
        <row r="45">
          <cell r="B45">
            <v>6150</v>
          </cell>
          <cell r="C45" t="str">
            <v>OCIV</v>
          </cell>
          <cell r="D45" t="str">
            <v>ARE</v>
          </cell>
          <cell r="E45" t="str">
            <v>CONCRETO 3000 PSI-BANCO DE DUCTOS</v>
          </cell>
          <cell r="F45">
            <v>8</v>
          </cell>
          <cell r="G45">
            <v>37397</v>
          </cell>
          <cell r="H45">
            <v>37407</v>
          </cell>
          <cell r="I45">
            <v>720</v>
          </cell>
          <cell r="J45">
            <v>4.7987203412423352E-2</v>
          </cell>
          <cell r="K45" t="str">
            <v>Prog.Acum.</v>
          </cell>
        </row>
        <row r="46">
          <cell r="C46" t="str">
            <v>OCIV</v>
          </cell>
          <cell r="J46">
            <v>0</v>
          </cell>
          <cell r="K46" t="str">
            <v>Ejec. Acum.</v>
          </cell>
        </row>
        <row r="47">
          <cell r="B47">
            <v>6200</v>
          </cell>
          <cell r="C47" t="str">
            <v>OCIV</v>
          </cell>
          <cell r="D47" t="str">
            <v>ARE</v>
          </cell>
          <cell r="E47" t="str">
            <v>CONCRETO 1500 PSI DE LIMPIEZA BANCO DUCTOS.</v>
          </cell>
          <cell r="F47">
            <v>2</v>
          </cell>
          <cell r="G47">
            <v>37385</v>
          </cell>
          <cell r="H47">
            <v>37386</v>
          </cell>
          <cell r="I47">
            <v>216</v>
          </cell>
          <cell r="J47">
            <v>1.4396161023727006E-2</v>
          </cell>
          <cell r="K47" t="str">
            <v>Prog.Acum.</v>
          </cell>
        </row>
        <row r="48">
          <cell r="C48" t="str">
            <v>OCIV</v>
          </cell>
          <cell r="J48">
            <v>0</v>
          </cell>
          <cell r="K48" t="str">
            <v>Ejec. Acum.</v>
          </cell>
        </row>
        <row r="49">
          <cell r="B49">
            <v>6210</v>
          </cell>
          <cell r="C49" t="str">
            <v>OCIV</v>
          </cell>
          <cell r="D49" t="str">
            <v>ARE</v>
          </cell>
          <cell r="E49" t="str">
            <v>CONCRETO 1500 PSI DE LIMPIEZA MARCO H</v>
          </cell>
          <cell r="F49">
            <v>3</v>
          </cell>
          <cell r="G49">
            <v>37384</v>
          </cell>
          <cell r="H49">
            <v>37386</v>
          </cell>
          <cell r="I49">
            <v>324</v>
          </cell>
          <cell r="J49">
            <v>2.159424153559051E-2</v>
          </cell>
          <cell r="K49" t="str">
            <v>Prog.Acum.</v>
          </cell>
        </row>
        <row r="50">
          <cell r="C50" t="str">
            <v>OCIV</v>
          </cell>
          <cell r="J50">
            <v>0</v>
          </cell>
          <cell r="K50" t="str">
            <v>Ejec. Acum.</v>
          </cell>
        </row>
        <row r="51">
          <cell r="B51">
            <v>6300</v>
          </cell>
          <cell r="C51" t="str">
            <v>OCIV</v>
          </cell>
          <cell r="D51" t="str">
            <v>ARE</v>
          </cell>
          <cell r="E51" t="str">
            <v>ACERO DE REFUERZO</v>
          </cell>
          <cell r="F51">
            <v>3</v>
          </cell>
          <cell r="G51">
            <v>37381</v>
          </cell>
          <cell r="H51">
            <v>37383</v>
          </cell>
          <cell r="I51">
            <v>162</v>
          </cell>
          <cell r="J51">
            <v>1.0797120767795255E-2</v>
          </cell>
          <cell r="K51" t="str">
            <v>Prog.Acum.</v>
          </cell>
        </row>
        <row r="52">
          <cell r="C52" t="str">
            <v>OCIV</v>
          </cell>
          <cell r="J52">
            <v>0</v>
          </cell>
          <cell r="K52" t="str">
            <v>Ejec. Acum.</v>
          </cell>
        </row>
        <row r="53">
          <cell r="B53">
            <v>6400</v>
          </cell>
          <cell r="C53" t="str">
            <v>OCIV</v>
          </cell>
          <cell r="D53" t="str">
            <v>CAAS</v>
          </cell>
          <cell r="E53" t="str">
            <v>REPARACION DE LA CAPA ASFALTICA</v>
          </cell>
          <cell r="F53">
            <v>4</v>
          </cell>
          <cell r="G53">
            <v>37414</v>
          </cell>
          <cell r="H53">
            <v>37417</v>
          </cell>
          <cell r="I53">
            <v>360</v>
          </cell>
          <cell r="J53">
            <v>2.3993601706211676E-2</v>
          </cell>
          <cell r="K53" t="str">
            <v>Prog.Acum.</v>
          </cell>
        </row>
        <row r="54">
          <cell r="C54" t="str">
            <v>OCIV</v>
          </cell>
          <cell r="J54">
            <v>0</v>
          </cell>
          <cell r="K54" t="str">
            <v>Ejec. Acum.</v>
          </cell>
        </row>
        <row r="55">
          <cell r="B55">
            <v>5800</v>
          </cell>
          <cell r="C55" t="str">
            <v>OCIV</v>
          </cell>
          <cell r="D55" t="str">
            <v>EXR</v>
          </cell>
          <cell r="E55" t="str">
            <v>EXCAVACIONES A MANO BANCO DUCTOS</v>
          </cell>
          <cell r="F55">
            <v>2</v>
          </cell>
          <cell r="G55">
            <v>37384</v>
          </cell>
          <cell r="H55">
            <v>37385</v>
          </cell>
          <cell r="I55">
            <v>360</v>
          </cell>
          <cell r="J55">
            <v>2.3993601706211676E-2</v>
          </cell>
          <cell r="K55" t="str">
            <v>Prog.Acum.</v>
          </cell>
        </row>
        <row r="56">
          <cell r="C56" t="str">
            <v>OCIV</v>
          </cell>
          <cell r="J56">
            <v>0</v>
          </cell>
          <cell r="K56" t="str">
            <v>Ejec. Acum.</v>
          </cell>
        </row>
        <row r="57">
          <cell r="B57">
            <v>5810</v>
          </cell>
          <cell r="C57" t="str">
            <v>OCIV</v>
          </cell>
          <cell r="D57" t="str">
            <v>EXR</v>
          </cell>
          <cell r="E57" t="str">
            <v>EXCAVACIONES A MANO MARCOS H</v>
          </cell>
          <cell r="F57">
            <v>1</v>
          </cell>
          <cell r="G57">
            <v>37384</v>
          </cell>
          <cell r="H57">
            <v>37384</v>
          </cell>
          <cell r="I57">
            <v>90</v>
          </cell>
          <cell r="J57">
            <v>5.9984004265529189E-3</v>
          </cell>
          <cell r="K57" t="str">
            <v>Prog.Acum.</v>
          </cell>
        </row>
        <row r="58">
          <cell r="C58" t="str">
            <v>OCIV</v>
          </cell>
          <cell r="J58">
            <v>0</v>
          </cell>
          <cell r="K58" t="str">
            <v>Ejec. Acum.</v>
          </cell>
        </row>
        <row r="59">
          <cell r="B59">
            <v>5900</v>
          </cell>
          <cell r="C59" t="str">
            <v>OCIV</v>
          </cell>
          <cell r="D59" t="str">
            <v>EXR</v>
          </cell>
          <cell r="E59" t="str">
            <v>RELLENOS COMPACTADOS TIPO A</v>
          </cell>
          <cell r="F59">
            <v>4</v>
          </cell>
          <cell r="G59">
            <v>37408</v>
          </cell>
          <cell r="H59">
            <v>37411</v>
          </cell>
          <cell r="I59">
            <v>216</v>
          </cell>
          <cell r="J59">
            <v>1.4396161023727006E-2</v>
          </cell>
          <cell r="K59" t="str">
            <v>Prog.Acum.</v>
          </cell>
        </row>
        <row r="60">
          <cell r="C60" t="str">
            <v>OCIV</v>
          </cell>
          <cell r="J60">
            <v>0</v>
          </cell>
          <cell r="K60" t="str">
            <v>Ejec. Acum.</v>
          </cell>
        </row>
        <row r="61">
          <cell r="B61">
            <v>6000</v>
          </cell>
          <cell r="C61" t="str">
            <v>OCIV</v>
          </cell>
          <cell r="D61" t="str">
            <v>EXR</v>
          </cell>
          <cell r="E61" t="str">
            <v>RELLENOS COMPACTADOS TIIPO B</v>
          </cell>
          <cell r="F61">
            <v>6</v>
          </cell>
          <cell r="G61">
            <v>37408</v>
          </cell>
          <cell r="H61">
            <v>37413</v>
          </cell>
          <cell r="I61">
            <v>540</v>
          </cell>
          <cell r="J61">
            <v>3.5990402559317514E-2</v>
          </cell>
          <cell r="K61" t="str">
            <v>Prog.Acum.</v>
          </cell>
        </row>
        <row r="62">
          <cell r="C62" t="str">
            <v>OCIV</v>
          </cell>
          <cell r="J62">
            <v>0</v>
          </cell>
          <cell r="K62" t="str">
            <v>Ejec. Acum.</v>
          </cell>
        </row>
        <row r="63">
          <cell r="E63" t="str">
            <v>OBRAS MECANICAS</v>
          </cell>
          <cell r="I63">
            <v>999</v>
          </cell>
          <cell r="J63">
            <v>6.6582244734737409E-2</v>
          </cell>
          <cell r="K63" t="str">
            <v>Prog.Acum.</v>
          </cell>
        </row>
        <row r="64">
          <cell r="J64">
            <v>0</v>
          </cell>
          <cell r="K64" t="str">
            <v>Ejec. Acum.</v>
          </cell>
        </row>
        <row r="65">
          <cell r="B65">
            <v>1700</v>
          </cell>
          <cell r="C65" t="str">
            <v>OMEC</v>
          </cell>
          <cell r="D65" t="str">
            <v>BOQ</v>
          </cell>
          <cell r="E65" t="str">
            <v>BOQUILLA DE 14</v>
          </cell>
          <cell r="F65">
            <v>2</v>
          </cell>
          <cell r="G65">
            <v>37386</v>
          </cell>
          <cell r="H65">
            <v>37387</v>
          </cell>
          <cell r="I65">
            <v>108</v>
          </cell>
          <cell r="J65">
            <v>7.1980805118635029E-3</v>
          </cell>
          <cell r="K65" t="str">
            <v>Prog.Acum.</v>
          </cell>
        </row>
        <row r="66">
          <cell r="C66" t="str">
            <v>OMEC</v>
          </cell>
          <cell r="J66">
            <v>0</v>
          </cell>
          <cell r="K66" t="str">
            <v>Ejec. Acum.</v>
          </cell>
        </row>
        <row r="67">
          <cell r="B67">
            <v>1800</v>
          </cell>
          <cell r="C67" t="str">
            <v>OMEC</v>
          </cell>
          <cell r="D67" t="str">
            <v>BOQ</v>
          </cell>
          <cell r="E67" t="str">
            <v>BOQUILLA DE 6</v>
          </cell>
          <cell r="F67">
            <v>1</v>
          </cell>
          <cell r="G67">
            <v>37386</v>
          </cell>
          <cell r="H67">
            <v>37386</v>
          </cell>
          <cell r="I67">
            <v>54</v>
          </cell>
          <cell r="J67">
            <v>3.5990402559317515E-3</v>
          </cell>
          <cell r="K67" t="str">
            <v>Prog.Acum.</v>
          </cell>
        </row>
        <row r="68">
          <cell r="C68" t="str">
            <v>OMEC</v>
          </cell>
          <cell r="J68">
            <v>0</v>
          </cell>
          <cell r="K68" t="str">
            <v>Ejec. Acum.</v>
          </cell>
        </row>
        <row r="69">
          <cell r="B69">
            <v>1900</v>
          </cell>
          <cell r="C69" t="str">
            <v>OMEC</v>
          </cell>
          <cell r="D69" t="str">
            <v>BOQ</v>
          </cell>
          <cell r="E69" t="str">
            <v>BOQUILLA DE 2</v>
          </cell>
          <cell r="F69">
            <v>1</v>
          </cell>
          <cell r="G69">
            <v>37388</v>
          </cell>
          <cell r="H69">
            <v>37388</v>
          </cell>
          <cell r="I69">
            <v>54</v>
          </cell>
          <cell r="J69">
            <v>3.5990402559317515E-3</v>
          </cell>
          <cell r="K69" t="str">
            <v>Prog.Acum.</v>
          </cell>
        </row>
        <row r="70">
          <cell r="C70" t="str">
            <v>OMEC</v>
          </cell>
          <cell r="J70">
            <v>0</v>
          </cell>
          <cell r="K70" t="str">
            <v>Ejec. Acum.</v>
          </cell>
        </row>
        <row r="71">
          <cell r="B71">
            <v>2000</v>
          </cell>
          <cell r="C71" t="str">
            <v>OMEC</v>
          </cell>
          <cell r="D71" t="str">
            <v>BOQ</v>
          </cell>
          <cell r="E71" t="str">
            <v>BOQUILLA DE 1</v>
          </cell>
          <cell r="F71">
            <v>1</v>
          </cell>
          <cell r="G71">
            <v>37388</v>
          </cell>
          <cell r="H71">
            <v>37388</v>
          </cell>
          <cell r="I71">
            <v>54</v>
          </cell>
          <cell r="J71">
            <v>3.5990402559317515E-3</v>
          </cell>
          <cell r="K71" t="str">
            <v>Prog.Acum.</v>
          </cell>
        </row>
        <row r="72">
          <cell r="C72" t="str">
            <v>OMEC</v>
          </cell>
          <cell r="J72">
            <v>0</v>
          </cell>
          <cell r="K72" t="str">
            <v>Ejec. Acum.</v>
          </cell>
        </row>
        <row r="73">
          <cell r="B73">
            <v>2100</v>
          </cell>
          <cell r="C73" t="str">
            <v>OMEC</v>
          </cell>
          <cell r="D73" t="str">
            <v>MH</v>
          </cell>
          <cell r="E73" t="str">
            <v>INSTALACION DE MARCO H</v>
          </cell>
          <cell r="F73">
            <v>3</v>
          </cell>
          <cell r="G73">
            <v>37385</v>
          </cell>
          <cell r="H73">
            <v>37387</v>
          </cell>
          <cell r="I73">
            <v>108</v>
          </cell>
          <cell r="J73">
            <v>7.1980805118635029E-3</v>
          </cell>
          <cell r="K73" t="str">
            <v>Prog.Acum.</v>
          </cell>
        </row>
        <row r="74">
          <cell r="C74" t="str">
            <v>OMEC</v>
          </cell>
          <cell r="J74">
            <v>0</v>
          </cell>
          <cell r="K74" t="str">
            <v>Ejec. Acum.</v>
          </cell>
        </row>
        <row r="75">
          <cell r="B75">
            <v>1400</v>
          </cell>
          <cell r="C75" t="str">
            <v>OMEC</v>
          </cell>
          <cell r="D75" t="str">
            <v>TK</v>
          </cell>
          <cell r="E75" t="str">
            <v>LIMPIEZA DEL TANQUE ( SAND-BLASTING)</v>
          </cell>
          <cell r="F75">
            <v>2</v>
          </cell>
          <cell r="G75">
            <v>37384</v>
          </cell>
          <cell r="H75">
            <v>37385</v>
          </cell>
          <cell r="I75">
            <v>198</v>
          </cell>
          <cell r="J75">
            <v>1.3196480938416423E-2</v>
          </cell>
          <cell r="K75" t="str">
            <v>Prog.Acum.</v>
          </cell>
        </row>
        <row r="76">
          <cell r="C76" t="str">
            <v>OMEC</v>
          </cell>
          <cell r="J76">
            <v>0</v>
          </cell>
          <cell r="K76" t="str">
            <v>Ejec. Acum.</v>
          </cell>
        </row>
        <row r="77">
          <cell r="B77">
            <v>1500</v>
          </cell>
          <cell r="C77" t="str">
            <v>OMEC</v>
          </cell>
          <cell r="D77" t="str">
            <v>TK</v>
          </cell>
          <cell r="E77" t="str">
            <v>PINTURA INTERNA Y  ANTICORROSIVA EXTERNA DEL TAN</v>
          </cell>
          <cell r="F77">
            <v>3</v>
          </cell>
          <cell r="G77">
            <v>37406</v>
          </cell>
          <cell r="H77">
            <v>37408</v>
          </cell>
          <cell r="I77">
            <v>351</v>
          </cell>
          <cell r="J77">
            <v>2.3393761663556386E-2</v>
          </cell>
          <cell r="K77" t="str">
            <v>Prog.Acum.</v>
          </cell>
        </row>
        <row r="78">
          <cell r="C78" t="str">
            <v>OMEC</v>
          </cell>
          <cell r="J78">
            <v>0</v>
          </cell>
          <cell r="K78" t="str">
            <v>Ejec. Acum.</v>
          </cell>
        </row>
        <row r="79">
          <cell r="B79">
            <v>1600</v>
          </cell>
          <cell r="C79" t="str">
            <v>OMEC</v>
          </cell>
          <cell r="D79" t="str">
            <v>TK</v>
          </cell>
          <cell r="E79" t="str">
            <v>REPARACION GENERAL DEL TECHO</v>
          </cell>
          <cell r="F79">
            <v>2</v>
          </cell>
          <cell r="G79">
            <v>37386</v>
          </cell>
          <cell r="H79">
            <v>37387</v>
          </cell>
          <cell r="I79">
            <v>72</v>
          </cell>
          <cell r="J79">
            <v>4.798720341242335E-3</v>
          </cell>
          <cell r="K79" t="str">
            <v>Prog.Acum.</v>
          </cell>
        </row>
        <row r="80">
          <cell r="C80" t="str">
            <v>OMEC</v>
          </cell>
          <cell r="J80">
            <v>0</v>
          </cell>
          <cell r="K80" t="str">
            <v>Ejec. Acum.</v>
          </cell>
        </row>
        <row r="81">
          <cell r="B81">
            <v>6900</v>
          </cell>
          <cell r="C81" t="str">
            <v>PCAT</v>
          </cell>
          <cell r="E81" t="str">
            <v>Protección Catódica</v>
          </cell>
          <cell r="F81">
            <v>3</v>
          </cell>
          <cell r="G81">
            <v>37397</v>
          </cell>
          <cell r="H81">
            <v>37399</v>
          </cell>
          <cell r="I81">
            <v>135</v>
          </cell>
          <cell r="J81">
            <v>8.9976006398293784E-3</v>
          </cell>
          <cell r="K81" t="str">
            <v>Prog.Acum.</v>
          </cell>
        </row>
        <row r="82">
          <cell r="C82" t="str">
            <v>PCAT</v>
          </cell>
          <cell r="J82">
            <v>0</v>
          </cell>
          <cell r="K82" t="str">
            <v>Ejec. Acum.</v>
          </cell>
        </row>
        <row r="83">
          <cell r="E83" t="str">
            <v>OBRAS DE TUBERIA</v>
          </cell>
          <cell r="I83">
            <v>7857</v>
          </cell>
          <cell r="J83">
            <v>0.52366035723806981</v>
          </cell>
          <cell r="K83" t="str">
            <v>Prog.Acum.</v>
          </cell>
        </row>
        <row r="84">
          <cell r="J84">
            <v>0</v>
          </cell>
          <cell r="K84" t="str">
            <v>Ejec. Acum.</v>
          </cell>
        </row>
        <row r="85">
          <cell r="B85">
            <v>2400</v>
          </cell>
          <cell r="C85" t="str">
            <v>OTUB</v>
          </cell>
          <cell r="D85" t="str">
            <v>DES</v>
          </cell>
          <cell r="E85" t="str">
            <v>DESMANTELAMIENTO DE TUBERÍA</v>
          </cell>
          <cell r="F85">
            <v>2</v>
          </cell>
          <cell r="G85">
            <v>37409</v>
          </cell>
          <cell r="H85">
            <v>37410</v>
          </cell>
          <cell r="I85">
            <v>108</v>
          </cell>
          <cell r="J85">
            <v>7.1980805118635029E-3</v>
          </cell>
          <cell r="K85" t="str">
            <v>Prog.Acum.</v>
          </cell>
        </row>
        <row r="86">
          <cell r="C86" t="str">
            <v>OTUB</v>
          </cell>
          <cell r="J86">
            <v>0</v>
          </cell>
          <cell r="K86" t="str">
            <v>Ejec. Acum.</v>
          </cell>
        </row>
        <row r="87">
          <cell r="B87">
            <v>2500</v>
          </cell>
          <cell r="C87" t="str">
            <v>OTUB</v>
          </cell>
          <cell r="D87" t="str">
            <v>DES</v>
          </cell>
          <cell r="E87" t="str">
            <v>DESMANTELAMIENTO DE VÁLVULAS</v>
          </cell>
          <cell r="F87">
            <v>2</v>
          </cell>
          <cell r="G87">
            <v>37409</v>
          </cell>
          <cell r="H87">
            <v>37410</v>
          </cell>
          <cell r="I87">
            <v>108</v>
          </cell>
          <cell r="J87">
            <v>7.1980805118635029E-3</v>
          </cell>
          <cell r="K87" t="str">
            <v>Prog.Acum.</v>
          </cell>
        </row>
        <row r="88">
          <cell r="C88" t="str">
            <v>OTUB</v>
          </cell>
          <cell r="J88">
            <v>0</v>
          </cell>
          <cell r="K88" t="str">
            <v>Ejec. Acum.</v>
          </cell>
        </row>
        <row r="89">
          <cell r="B89">
            <v>2600</v>
          </cell>
          <cell r="C89" t="str">
            <v>OTUB</v>
          </cell>
          <cell r="D89" t="str">
            <v>DES</v>
          </cell>
          <cell r="E89" t="str">
            <v>DESMANTELAMIENTO DE ACCESORIOS</v>
          </cell>
          <cell r="F89">
            <v>3</v>
          </cell>
          <cell r="G89">
            <v>37409</v>
          </cell>
          <cell r="H89">
            <v>37411</v>
          </cell>
          <cell r="I89">
            <v>162</v>
          </cell>
          <cell r="J89">
            <v>1.0797120767795255E-2</v>
          </cell>
          <cell r="K89" t="str">
            <v>Prog.Acum.</v>
          </cell>
        </row>
        <row r="90">
          <cell r="C90" t="str">
            <v>OTUB</v>
          </cell>
          <cell r="J90">
            <v>0</v>
          </cell>
          <cell r="K90" t="str">
            <v>Ejec. Acum.</v>
          </cell>
        </row>
        <row r="91">
          <cell r="B91">
            <v>2700</v>
          </cell>
          <cell r="C91" t="str">
            <v>OTUB</v>
          </cell>
          <cell r="D91" t="str">
            <v>LAT</v>
          </cell>
          <cell r="E91" t="str">
            <v>LAVADO Y DESGASIFICACION DE TUBERÍA</v>
          </cell>
          <cell r="F91">
            <v>3</v>
          </cell>
          <cell r="G91">
            <v>37384</v>
          </cell>
          <cell r="H91">
            <v>37386</v>
          </cell>
          <cell r="I91">
            <v>216</v>
          </cell>
          <cell r="J91">
            <v>1.4396161023727006E-2</v>
          </cell>
          <cell r="K91" t="str">
            <v>Prog.Acum.</v>
          </cell>
        </row>
        <row r="92">
          <cell r="C92" t="str">
            <v>OTUB</v>
          </cell>
          <cell r="J92">
            <v>0</v>
          </cell>
          <cell r="K92" t="str">
            <v>Ejec. Acum.</v>
          </cell>
        </row>
        <row r="93">
          <cell r="B93">
            <v>4000</v>
          </cell>
          <cell r="C93" t="str">
            <v>OTUB</v>
          </cell>
          <cell r="D93" t="str">
            <v>TIEN</v>
          </cell>
          <cell r="E93" t="str">
            <v>TIE-INS  No 1</v>
          </cell>
          <cell r="F93">
            <v>2</v>
          </cell>
          <cell r="G93">
            <v>37402</v>
          </cell>
          <cell r="H93">
            <v>37403</v>
          </cell>
          <cell r="I93">
            <v>72</v>
          </cell>
          <cell r="J93">
            <v>4.798720341242335E-3</v>
          </cell>
          <cell r="K93" t="str">
            <v>Prog.Acum.</v>
          </cell>
        </row>
        <row r="94">
          <cell r="C94" t="str">
            <v>OTUB</v>
          </cell>
          <cell r="J94">
            <v>0</v>
          </cell>
          <cell r="K94" t="str">
            <v>Ejec. Acum.</v>
          </cell>
        </row>
        <row r="95">
          <cell r="B95">
            <v>4005</v>
          </cell>
          <cell r="C95" t="str">
            <v>OTUB</v>
          </cell>
          <cell r="D95" t="str">
            <v>TIEN</v>
          </cell>
          <cell r="E95" t="str">
            <v>TIE-INS  No 2</v>
          </cell>
          <cell r="F95">
            <v>1</v>
          </cell>
          <cell r="G95">
            <v>37411</v>
          </cell>
          <cell r="H95">
            <v>37411</v>
          </cell>
          <cell r="I95">
            <v>36</v>
          </cell>
          <cell r="J95">
            <v>2.3993601706211675E-3</v>
          </cell>
          <cell r="K95" t="str">
            <v>Prog.Acum.</v>
          </cell>
        </row>
        <row r="96">
          <cell r="C96" t="str">
            <v>OTUB</v>
          </cell>
          <cell r="J96">
            <v>0</v>
          </cell>
          <cell r="K96" t="str">
            <v>Ejec. Acum.</v>
          </cell>
        </row>
        <row r="97">
          <cell r="B97">
            <v>4010</v>
          </cell>
          <cell r="C97" t="str">
            <v>OTUB</v>
          </cell>
          <cell r="D97" t="str">
            <v>TIEN</v>
          </cell>
          <cell r="E97" t="str">
            <v>TIE-INS  No 3</v>
          </cell>
          <cell r="F97">
            <v>2</v>
          </cell>
          <cell r="G97">
            <v>37412</v>
          </cell>
          <cell r="H97">
            <v>37413</v>
          </cell>
          <cell r="I97">
            <v>72</v>
          </cell>
          <cell r="J97">
            <v>4.798720341242335E-3</v>
          </cell>
          <cell r="K97" t="str">
            <v>Prog.Acum.</v>
          </cell>
        </row>
        <row r="98">
          <cell r="C98" t="str">
            <v>OTUB</v>
          </cell>
          <cell r="J98">
            <v>0</v>
          </cell>
          <cell r="K98" t="str">
            <v>Ejec. Acum.</v>
          </cell>
        </row>
        <row r="99">
          <cell r="B99">
            <v>4015</v>
          </cell>
          <cell r="C99" t="str">
            <v>OTUB</v>
          </cell>
          <cell r="D99" t="str">
            <v>TIEN</v>
          </cell>
          <cell r="E99" t="str">
            <v>TIE-INS  No 4</v>
          </cell>
          <cell r="F99">
            <v>2</v>
          </cell>
          <cell r="G99">
            <v>37414</v>
          </cell>
          <cell r="H99">
            <v>37417</v>
          </cell>
          <cell r="I99">
            <v>72</v>
          </cell>
          <cell r="J99">
            <v>4.798720341242335E-3</v>
          </cell>
          <cell r="K99" t="str">
            <v>Prog.Acum.</v>
          </cell>
        </row>
        <row r="100">
          <cell r="C100" t="str">
            <v>OTUB</v>
          </cell>
          <cell r="J100">
            <v>0</v>
          </cell>
          <cell r="K100" t="str">
            <v>Ejec. Acum.</v>
          </cell>
        </row>
        <row r="101">
          <cell r="B101">
            <v>4020</v>
          </cell>
          <cell r="C101" t="str">
            <v>OTUB</v>
          </cell>
          <cell r="D101" t="str">
            <v>TIEN</v>
          </cell>
          <cell r="E101" t="str">
            <v>TIE-INS  No 5</v>
          </cell>
          <cell r="F101">
            <v>2</v>
          </cell>
          <cell r="G101">
            <v>37418</v>
          </cell>
          <cell r="H101">
            <v>37419</v>
          </cell>
          <cell r="I101">
            <v>144</v>
          </cell>
          <cell r="J101">
            <v>9.59744068248467E-3</v>
          </cell>
          <cell r="K101" t="str">
            <v>Prog.Acum.</v>
          </cell>
        </row>
        <row r="102">
          <cell r="C102" t="str">
            <v>OTUB</v>
          </cell>
          <cell r="J102">
            <v>0</v>
          </cell>
          <cell r="K102" t="str">
            <v>Ejec. Acum.</v>
          </cell>
        </row>
        <row r="103">
          <cell r="B103">
            <v>4025</v>
          </cell>
          <cell r="C103" t="str">
            <v>OTUB</v>
          </cell>
          <cell r="D103" t="str">
            <v>TIEN</v>
          </cell>
          <cell r="E103" t="str">
            <v>TIE-INS  No 6</v>
          </cell>
          <cell r="F103">
            <v>1</v>
          </cell>
          <cell r="G103">
            <v>37431</v>
          </cell>
          <cell r="H103">
            <v>37431</v>
          </cell>
          <cell r="I103">
            <v>135</v>
          </cell>
          <cell r="J103">
            <v>8.9976006398293784E-3</v>
          </cell>
          <cell r="K103" t="str">
            <v>Prog.Acum.</v>
          </cell>
        </row>
        <row r="104">
          <cell r="C104" t="str">
            <v>OTUB</v>
          </cell>
          <cell r="J104">
            <v>0</v>
          </cell>
          <cell r="K104" t="str">
            <v>Ejec. Acum.</v>
          </cell>
        </row>
        <row r="105">
          <cell r="B105">
            <v>4030</v>
          </cell>
          <cell r="C105" t="str">
            <v>OTUB</v>
          </cell>
          <cell r="D105" t="str">
            <v>TIEN</v>
          </cell>
          <cell r="E105" t="str">
            <v>TIE-INS  No 7</v>
          </cell>
          <cell r="F105">
            <v>1</v>
          </cell>
          <cell r="G105">
            <v>37432</v>
          </cell>
          <cell r="H105">
            <v>37432</v>
          </cell>
          <cell r="I105">
            <v>135</v>
          </cell>
          <cell r="J105">
            <v>8.9976006398293784E-3</v>
          </cell>
          <cell r="K105" t="str">
            <v>Prog.Acum.</v>
          </cell>
        </row>
        <row r="106">
          <cell r="C106" t="str">
            <v>OTUB</v>
          </cell>
          <cell r="J106">
            <v>0</v>
          </cell>
          <cell r="K106" t="str">
            <v>Ejec. Acum.</v>
          </cell>
        </row>
        <row r="107">
          <cell r="B107">
            <v>4035</v>
          </cell>
          <cell r="C107" t="str">
            <v>OTUB</v>
          </cell>
          <cell r="D107" t="str">
            <v>TIEN</v>
          </cell>
          <cell r="E107" t="str">
            <v>TIE-INS  No 8</v>
          </cell>
          <cell r="F107">
            <v>1</v>
          </cell>
          <cell r="G107">
            <v>37434</v>
          </cell>
          <cell r="H107">
            <v>37434</v>
          </cell>
          <cell r="I107">
            <v>135</v>
          </cell>
          <cell r="J107">
            <v>8.9976006398293784E-3</v>
          </cell>
          <cell r="K107" t="str">
            <v>Prog.Acum.</v>
          </cell>
        </row>
        <row r="108">
          <cell r="C108" t="str">
            <v>OTUB</v>
          </cell>
          <cell r="J108">
            <v>0</v>
          </cell>
          <cell r="K108" t="str">
            <v>Ejec. Acum.</v>
          </cell>
        </row>
        <row r="109">
          <cell r="B109">
            <v>4040</v>
          </cell>
          <cell r="C109" t="str">
            <v>OTUB</v>
          </cell>
          <cell r="D109" t="str">
            <v>TIEN</v>
          </cell>
          <cell r="E109" t="str">
            <v>TIE-INS  No 9</v>
          </cell>
          <cell r="F109">
            <v>1</v>
          </cell>
          <cell r="G109">
            <v>37435</v>
          </cell>
          <cell r="H109">
            <v>37435</v>
          </cell>
          <cell r="I109">
            <v>135</v>
          </cell>
          <cell r="J109">
            <v>8.9976006398293784E-3</v>
          </cell>
          <cell r="K109" t="str">
            <v>Prog.Acum.</v>
          </cell>
        </row>
        <row r="110">
          <cell r="C110" t="str">
            <v>OTUB</v>
          </cell>
          <cell r="J110">
            <v>0</v>
          </cell>
          <cell r="K110" t="str">
            <v>Ejec. Acum.</v>
          </cell>
        </row>
        <row r="111">
          <cell r="B111">
            <v>4045</v>
          </cell>
          <cell r="C111" t="str">
            <v>OTUB</v>
          </cell>
          <cell r="D111" t="str">
            <v>TIEN</v>
          </cell>
          <cell r="E111" t="str">
            <v>TIE-INS  No 10</v>
          </cell>
          <cell r="F111">
            <v>1</v>
          </cell>
          <cell r="G111">
            <v>37438</v>
          </cell>
          <cell r="H111">
            <v>37438</v>
          </cell>
          <cell r="I111">
            <v>36</v>
          </cell>
          <cell r="J111">
            <v>2.3993601706211675E-3</v>
          </cell>
          <cell r="K111" t="str">
            <v>Prog.Acum.</v>
          </cell>
        </row>
        <row r="112">
          <cell r="C112" t="str">
            <v>OTUB</v>
          </cell>
          <cell r="J112">
            <v>0</v>
          </cell>
          <cell r="K112" t="str">
            <v>Ejec. Acum.</v>
          </cell>
        </row>
        <row r="113">
          <cell r="B113">
            <v>4050</v>
          </cell>
          <cell r="C113" t="str">
            <v>OTUB</v>
          </cell>
          <cell r="D113" t="str">
            <v>TIEN</v>
          </cell>
          <cell r="E113" t="str">
            <v>TIE-INS  No 11</v>
          </cell>
          <cell r="F113">
            <v>2</v>
          </cell>
          <cell r="G113">
            <v>37439</v>
          </cell>
          <cell r="H113">
            <v>37440</v>
          </cell>
          <cell r="I113">
            <v>270</v>
          </cell>
          <cell r="J113">
            <v>1.7995201279658757E-2</v>
          </cell>
          <cell r="K113" t="str">
            <v>Prog.Acum.</v>
          </cell>
        </row>
        <row r="114">
          <cell r="C114" t="str">
            <v>OTUB</v>
          </cell>
          <cell r="J114">
            <v>0</v>
          </cell>
          <cell r="K114" t="str">
            <v>Ejec. Acum.</v>
          </cell>
        </row>
        <row r="115">
          <cell r="B115">
            <v>4055</v>
          </cell>
          <cell r="C115" t="str">
            <v>OTUB</v>
          </cell>
          <cell r="D115" t="str">
            <v>TIEN</v>
          </cell>
          <cell r="E115" t="str">
            <v>TIE-INS  No 12</v>
          </cell>
          <cell r="F115">
            <v>1</v>
          </cell>
          <cell r="G115">
            <v>37442</v>
          </cell>
          <cell r="H115">
            <v>37442</v>
          </cell>
          <cell r="I115">
            <v>135</v>
          </cell>
          <cell r="J115">
            <v>8.9976006398293784E-3</v>
          </cell>
          <cell r="K115" t="str">
            <v>Prog.Acum.</v>
          </cell>
        </row>
        <row r="116">
          <cell r="C116" t="str">
            <v>OTUB</v>
          </cell>
          <cell r="J116">
            <v>0</v>
          </cell>
          <cell r="K116" t="str">
            <v>Ejec. Acum.</v>
          </cell>
        </row>
        <row r="117">
          <cell r="B117">
            <v>4060</v>
          </cell>
          <cell r="C117" t="str">
            <v>OTUB</v>
          </cell>
          <cell r="D117" t="str">
            <v>TIEN</v>
          </cell>
          <cell r="E117" t="str">
            <v>TIE-INS  No 13</v>
          </cell>
          <cell r="F117">
            <v>1</v>
          </cell>
          <cell r="G117">
            <v>37445</v>
          </cell>
          <cell r="H117">
            <v>37445</v>
          </cell>
          <cell r="I117">
            <v>36</v>
          </cell>
          <cell r="J117">
            <v>2.3993601706211675E-3</v>
          </cell>
          <cell r="K117" t="str">
            <v>Prog.Acum.</v>
          </cell>
        </row>
        <row r="118">
          <cell r="C118" t="str">
            <v>OTUB</v>
          </cell>
          <cell r="J118">
            <v>0</v>
          </cell>
          <cell r="K118" t="str">
            <v>Ejec. Acum.</v>
          </cell>
        </row>
        <row r="119">
          <cell r="B119">
            <v>4070</v>
          </cell>
          <cell r="C119" t="str">
            <v>OTUB</v>
          </cell>
          <cell r="D119" t="str">
            <v>TIEN</v>
          </cell>
          <cell r="E119" t="str">
            <v>TIE-INS  No 14</v>
          </cell>
          <cell r="F119">
            <v>1</v>
          </cell>
          <cell r="G119">
            <v>37389</v>
          </cell>
          <cell r="H119">
            <v>37389</v>
          </cell>
          <cell r="I119">
            <v>36</v>
          </cell>
          <cell r="J119">
            <v>2.3993601706211675E-3</v>
          </cell>
          <cell r="K119" t="str">
            <v>Prog.Acum.</v>
          </cell>
        </row>
        <row r="120">
          <cell r="C120" t="str">
            <v>OTUB</v>
          </cell>
          <cell r="J120">
            <v>0</v>
          </cell>
          <cell r="K120" t="str">
            <v>Ejec. Acum.</v>
          </cell>
        </row>
        <row r="121">
          <cell r="B121">
            <v>4075</v>
          </cell>
          <cell r="C121" t="str">
            <v>OTUB</v>
          </cell>
          <cell r="D121" t="str">
            <v>TIEN</v>
          </cell>
          <cell r="E121" t="str">
            <v>TIE-INS  No 15</v>
          </cell>
          <cell r="F121">
            <v>1</v>
          </cell>
          <cell r="G121">
            <v>37431</v>
          </cell>
          <cell r="H121">
            <v>37431</v>
          </cell>
          <cell r="I121">
            <v>135</v>
          </cell>
          <cell r="J121">
            <v>8.9976006398293784E-3</v>
          </cell>
          <cell r="K121" t="str">
            <v>Prog.Acum.</v>
          </cell>
        </row>
        <row r="122">
          <cell r="C122" t="str">
            <v>OTUB</v>
          </cell>
          <cell r="J122">
            <v>0</v>
          </cell>
          <cell r="K122" t="str">
            <v>Ejec. Acum.</v>
          </cell>
        </row>
        <row r="123">
          <cell r="B123">
            <v>4100</v>
          </cell>
          <cell r="C123" t="str">
            <v>OTUB</v>
          </cell>
          <cell r="D123" t="str">
            <v>TIEN</v>
          </cell>
          <cell r="E123" t="str">
            <v>TIE-INS  No 16</v>
          </cell>
          <cell r="F123">
            <v>1</v>
          </cell>
          <cell r="G123">
            <v>37433</v>
          </cell>
          <cell r="H123">
            <v>37433</v>
          </cell>
          <cell r="I123">
            <v>135</v>
          </cell>
          <cell r="J123">
            <v>8.9976006398293784E-3</v>
          </cell>
          <cell r="K123" t="str">
            <v>Prog.Acum.</v>
          </cell>
        </row>
        <row r="124">
          <cell r="C124" t="str">
            <v>OTUB</v>
          </cell>
          <cell r="J124">
            <v>0</v>
          </cell>
          <cell r="K124" t="str">
            <v>Ejec. Acum.</v>
          </cell>
        </row>
        <row r="125">
          <cell r="B125">
            <v>4105</v>
          </cell>
          <cell r="C125" t="str">
            <v>OTUB</v>
          </cell>
          <cell r="D125" t="str">
            <v>TIEN</v>
          </cell>
          <cell r="E125" t="str">
            <v>TIE-INS  No 17</v>
          </cell>
          <cell r="F125">
            <v>1</v>
          </cell>
          <cell r="G125">
            <v>37399</v>
          </cell>
          <cell r="H125">
            <v>37399</v>
          </cell>
          <cell r="I125">
            <v>135</v>
          </cell>
          <cell r="J125">
            <v>8.9976006398293784E-3</v>
          </cell>
          <cell r="K125" t="str">
            <v>Prog.Acum.</v>
          </cell>
        </row>
        <row r="126">
          <cell r="C126" t="str">
            <v>OTUB</v>
          </cell>
          <cell r="J126">
            <v>0</v>
          </cell>
          <cell r="K126" t="str">
            <v>Ejec. Acum.</v>
          </cell>
        </row>
        <row r="127">
          <cell r="B127">
            <v>4110</v>
          </cell>
          <cell r="C127" t="str">
            <v>OTUB</v>
          </cell>
          <cell r="D127" t="str">
            <v>TIEN</v>
          </cell>
          <cell r="E127" t="str">
            <v>TIE-INS  No 18</v>
          </cell>
          <cell r="F127">
            <v>1</v>
          </cell>
          <cell r="G127">
            <v>37400</v>
          </cell>
          <cell r="H127">
            <v>37400</v>
          </cell>
          <cell r="I127">
            <v>135</v>
          </cell>
          <cell r="J127">
            <v>8.9976006398293784E-3</v>
          </cell>
          <cell r="K127" t="str">
            <v>Prog.Acum.</v>
          </cell>
        </row>
        <row r="128">
          <cell r="C128" t="str">
            <v>OTUB</v>
          </cell>
          <cell r="J128">
            <v>0</v>
          </cell>
          <cell r="K128" t="str">
            <v>Ejec. Acum.</v>
          </cell>
        </row>
        <row r="129">
          <cell r="B129">
            <v>4115</v>
          </cell>
          <cell r="C129" t="str">
            <v>OTUB</v>
          </cell>
          <cell r="D129" t="str">
            <v>TIEN</v>
          </cell>
          <cell r="E129" t="str">
            <v>TIE-INS  No 19</v>
          </cell>
          <cell r="F129">
            <v>1</v>
          </cell>
          <cell r="G129">
            <v>37404</v>
          </cell>
          <cell r="H129">
            <v>37404</v>
          </cell>
          <cell r="I129">
            <v>36</v>
          </cell>
          <cell r="J129">
            <v>2.3993601706211675E-3</v>
          </cell>
          <cell r="K129" t="str">
            <v>Prog.Acum.</v>
          </cell>
        </row>
        <row r="130">
          <cell r="C130" t="str">
            <v>OTUB</v>
          </cell>
          <cell r="J130">
            <v>0</v>
          </cell>
          <cell r="K130" t="str">
            <v>Ejec. Acum.</v>
          </cell>
        </row>
        <row r="131">
          <cell r="B131">
            <v>4120</v>
          </cell>
          <cell r="C131" t="str">
            <v>OTUB</v>
          </cell>
          <cell r="D131" t="str">
            <v>TIEN</v>
          </cell>
          <cell r="E131" t="str">
            <v>TIE-INS  No 20</v>
          </cell>
          <cell r="F131">
            <v>1</v>
          </cell>
          <cell r="G131">
            <v>37405</v>
          </cell>
          <cell r="H131">
            <v>37405</v>
          </cell>
          <cell r="I131">
            <v>36</v>
          </cell>
          <cell r="J131">
            <v>2.3993601706211675E-3</v>
          </cell>
          <cell r="K131" t="str">
            <v>Prog.Acum.</v>
          </cell>
        </row>
        <row r="132">
          <cell r="C132" t="str">
            <v>OTUB</v>
          </cell>
          <cell r="J132">
            <v>0</v>
          </cell>
          <cell r="K132" t="str">
            <v>Ejec. Acum.</v>
          </cell>
        </row>
        <row r="133">
          <cell r="B133">
            <v>2800</v>
          </cell>
          <cell r="C133" t="str">
            <v>OTUB</v>
          </cell>
          <cell r="D133" t="str">
            <v>TUAC</v>
          </cell>
          <cell r="E133" t="str">
            <v>INSTALACION TUBERÍA ACERO CARBÓN 14 CRU 001</v>
          </cell>
          <cell r="F133">
            <v>4</v>
          </cell>
          <cell r="G133">
            <v>37383</v>
          </cell>
          <cell r="H133">
            <v>37386</v>
          </cell>
          <cell r="I133">
            <v>396</v>
          </cell>
          <cell r="J133">
            <v>2.6392961876832845E-2</v>
          </cell>
          <cell r="K133" t="str">
            <v>Prog.Acum.</v>
          </cell>
        </row>
        <row r="134">
          <cell r="C134" t="str">
            <v>OTUB</v>
          </cell>
          <cell r="J134">
            <v>0</v>
          </cell>
          <cell r="K134" t="str">
            <v>Ejec. Acum.</v>
          </cell>
        </row>
        <row r="135">
          <cell r="B135">
            <v>2900</v>
          </cell>
          <cell r="C135" t="str">
            <v>OTUB</v>
          </cell>
          <cell r="D135" t="str">
            <v>TUAC</v>
          </cell>
          <cell r="E135" t="str">
            <v>INSTALACION TUBERÍA ACERO CARBÓN 14 CRU 002/003</v>
          </cell>
          <cell r="F135">
            <v>6</v>
          </cell>
          <cell r="G135">
            <v>37387</v>
          </cell>
          <cell r="H135">
            <v>37392</v>
          </cell>
          <cell r="I135">
            <v>594</v>
          </cell>
          <cell r="J135">
            <v>3.9589442815249266E-2</v>
          </cell>
          <cell r="K135" t="str">
            <v>Prog.Acum.</v>
          </cell>
        </row>
        <row r="136">
          <cell r="C136" t="str">
            <v>OTUB</v>
          </cell>
          <cell r="J136">
            <v>0</v>
          </cell>
          <cell r="K136" t="str">
            <v>Ejec. Acum.</v>
          </cell>
        </row>
        <row r="137">
          <cell r="B137">
            <v>3000</v>
          </cell>
          <cell r="C137" t="str">
            <v>OTUB</v>
          </cell>
          <cell r="D137" t="str">
            <v>TUAC</v>
          </cell>
          <cell r="E137" t="str">
            <v>INSTALACION TUBERÍA ACERO CARBÓN 14 CRU 012</v>
          </cell>
          <cell r="F137">
            <v>2</v>
          </cell>
          <cell r="G137">
            <v>37393</v>
          </cell>
          <cell r="H137">
            <v>37394</v>
          </cell>
          <cell r="I137">
            <v>396</v>
          </cell>
          <cell r="J137">
            <v>2.6392961876832845E-2</v>
          </cell>
          <cell r="K137" t="str">
            <v>Prog.Acum.</v>
          </cell>
        </row>
        <row r="138">
          <cell r="C138" t="str">
            <v>OTUB</v>
          </cell>
          <cell r="J138">
            <v>0</v>
          </cell>
          <cell r="K138" t="str">
            <v>Ejec. Acum.</v>
          </cell>
        </row>
        <row r="139">
          <cell r="B139">
            <v>3100</v>
          </cell>
          <cell r="C139" t="str">
            <v>OTUB</v>
          </cell>
          <cell r="D139" t="str">
            <v>TUAC</v>
          </cell>
          <cell r="E139" t="str">
            <v>INSTALACION TUBERÍA ACERO CARBÓN 14 CRU 013/014</v>
          </cell>
          <cell r="F139">
            <v>4</v>
          </cell>
          <cell r="G139">
            <v>37395</v>
          </cell>
          <cell r="H139">
            <v>37398</v>
          </cell>
          <cell r="I139">
            <v>396</v>
          </cell>
          <cell r="J139">
            <v>2.6392961876832845E-2</v>
          </cell>
          <cell r="K139" t="str">
            <v>Prog.Acum.</v>
          </cell>
        </row>
        <row r="140">
          <cell r="C140" t="str">
            <v>OTUB</v>
          </cell>
          <cell r="J140">
            <v>0</v>
          </cell>
          <cell r="K140" t="str">
            <v>Ejec. Acum.</v>
          </cell>
        </row>
        <row r="141">
          <cell r="B141">
            <v>3200</v>
          </cell>
          <cell r="C141" t="str">
            <v>OTUB</v>
          </cell>
          <cell r="D141" t="str">
            <v>TUAC</v>
          </cell>
          <cell r="E141" t="str">
            <v>INSTALACION TUBERÍA ACERO CARBÓN 6 CRU 04/05</v>
          </cell>
          <cell r="F141">
            <v>2</v>
          </cell>
          <cell r="G141">
            <v>37395</v>
          </cell>
          <cell r="H141">
            <v>37396</v>
          </cell>
          <cell r="I141">
            <v>990</v>
          </cell>
          <cell r="J141">
            <v>6.5982404692082108E-2</v>
          </cell>
          <cell r="K141" t="str">
            <v>Prog.Acum.</v>
          </cell>
        </row>
        <row r="142">
          <cell r="C142" t="str">
            <v>OTUB</v>
          </cell>
          <cell r="J142">
            <v>0</v>
          </cell>
          <cell r="K142" t="str">
            <v>Ejec. Acum.</v>
          </cell>
        </row>
        <row r="143">
          <cell r="B143">
            <v>3300</v>
          </cell>
          <cell r="C143" t="str">
            <v>OTUB</v>
          </cell>
          <cell r="D143" t="str">
            <v>TUAC</v>
          </cell>
          <cell r="E143" t="str">
            <v>INSTALACION TUBERÍA ACERO CARBÓN 6 CRU 06</v>
          </cell>
          <cell r="F143">
            <v>2</v>
          </cell>
          <cell r="G143">
            <v>37397</v>
          </cell>
          <cell r="H143">
            <v>37398</v>
          </cell>
          <cell r="I143">
            <v>198</v>
          </cell>
          <cell r="J143">
            <v>1.3196480938416423E-2</v>
          </cell>
          <cell r="K143" t="str">
            <v>Prog.Acum.</v>
          </cell>
        </row>
        <row r="144">
          <cell r="C144" t="str">
            <v>OTUB</v>
          </cell>
          <cell r="J144">
            <v>0</v>
          </cell>
          <cell r="K144" t="str">
            <v>Ejec. Acum.</v>
          </cell>
        </row>
        <row r="145">
          <cell r="B145">
            <v>3400</v>
          </cell>
          <cell r="C145" t="str">
            <v>OTUB</v>
          </cell>
          <cell r="D145" t="str">
            <v>TUAC</v>
          </cell>
          <cell r="E145" t="str">
            <v>INSTALACION TUBERÍA ACERO CARBÓN 6 CRU 07</v>
          </cell>
          <cell r="F145">
            <v>3</v>
          </cell>
          <cell r="G145">
            <v>37411</v>
          </cell>
          <cell r="H145">
            <v>37413</v>
          </cell>
          <cell r="I145">
            <v>594</v>
          </cell>
          <cell r="J145">
            <v>3.9589442815249266E-2</v>
          </cell>
          <cell r="K145" t="str">
            <v>Prog.Acum.</v>
          </cell>
        </row>
        <row r="146">
          <cell r="C146" t="str">
            <v>OTUB</v>
          </cell>
          <cell r="J146">
            <v>0</v>
          </cell>
          <cell r="K146" t="str">
            <v>Ejec. Acum.</v>
          </cell>
        </row>
        <row r="147">
          <cell r="B147">
            <v>3500</v>
          </cell>
          <cell r="C147" t="str">
            <v>OTUB</v>
          </cell>
          <cell r="D147" t="str">
            <v>TUAC</v>
          </cell>
          <cell r="E147" t="str">
            <v>INSTALACION TUBERÍA ACERO CARBÓN 6 CRU 08</v>
          </cell>
          <cell r="F147">
            <v>4</v>
          </cell>
          <cell r="G147">
            <v>37414</v>
          </cell>
          <cell r="H147">
            <v>37417</v>
          </cell>
          <cell r="I147">
            <v>396</v>
          </cell>
          <cell r="J147">
            <v>2.6392961876832845E-2</v>
          </cell>
          <cell r="K147" t="str">
            <v>Prog.Acum.</v>
          </cell>
        </row>
        <row r="148">
          <cell r="C148" t="str">
            <v>OTUB</v>
          </cell>
          <cell r="J148">
            <v>0</v>
          </cell>
          <cell r="K148" t="str">
            <v>Ejec. Acum.</v>
          </cell>
        </row>
        <row r="149">
          <cell r="B149">
            <v>3600</v>
          </cell>
          <cell r="C149" t="str">
            <v>OTUB</v>
          </cell>
          <cell r="D149" t="str">
            <v>TUAC</v>
          </cell>
          <cell r="E149" t="str">
            <v>INSTALACION TUBERÍA ACERO CARBÓN 6 CRU 09/10</v>
          </cell>
          <cell r="F149">
            <v>6</v>
          </cell>
          <cell r="G149">
            <v>37418</v>
          </cell>
          <cell r="H149">
            <v>37423</v>
          </cell>
          <cell r="I149">
            <v>594</v>
          </cell>
          <cell r="J149">
            <v>3.9589442815249266E-2</v>
          </cell>
          <cell r="K149" t="str">
            <v>Prog.Acum.</v>
          </cell>
        </row>
        <row r="150">
          <cell r="C150" t="str">
            <v>OTUB</v>
          </cell>
          <cell r="J150">
            <v>0</v>
          </cell>
          <cell r="K150" t="str">
            <v>Ejec. Acum.</v>
          </cell>
        </row>
        <row r="151">
          <cell r="B151">
            <v>3700</v>
          </cell>
          <cell r="C151" t="str">
            <v>OTUB</v>
          </cell>
          <cell r="D151" t="str">
            <v>TUAC</v>
          </cell>
          <cell r="E151" t="str">
            <v>INSTALACION TUBERÍA ACERO CARBÓN 6 CRU 11</v>
          </cell>
          <cell r="F151">
            <v>2</v>
          </cell>
          <cell r="G151">
            <v>37424</v>
          </cell>
          <cell r="H151">
            <v>37425</v>
          </cell>
          <cell r="I151">
            <v>198</v>
          </cell>
          <cell r="J151">
            <v>1.3196480938416423E-2</v>
          </cell>
          <cell r="K151" t="str">
            <v>Prog.Acum.</v>
          </cell>
        </row>
        <row r="152">
          <cell r="C152" t="str">
            <v>OTUB</v>
          </cell>
          <cell r="J152">
            <v>0</v>
          </cell>
          <cell r="K152" t="str">
            <v>Ejec. Acum.</v>
          </cell>
        </row>
        <row r="153">
          <cell r="B153">
            <v>7000</v>
          </cell>
          <cell r="C153" t="str">
            <v>OTUB</v>
          </cell>
          <cell r="D153" t="str">
            <v>TUAC</v>
          </cell>
          <cell r="E153" t="str">
            <v>MONTAJE VÁLVULA DE PRESIÓN Y VACIO</v>
          </cell>
          <cell r="F153">
            <v>1</v>
          </cell>
          <cell r="G153">
            <v>37426</v>
          </cell>
          <cell r="H153">
            <v>37426</v>
          </cell>
          <cell r="I153">
            <v>45</v>
          </cell>
          <cell r="J153">
            <v>2.9992002132764595E-3</v>
          </cell>
          <cell r="K153" t="str">
            <v>Prog.Acum.</v>
          </cell>
        </row>
        <row r="154">
          <cell r="C154" t="str">
            <v>OTUB</v>
          </cell>
          <cell r="J154">
            <v>0</v>
          </cell>
          <cell r="K154" t="str">
            <v>Ejec. Acum.</v>
          </cell>
        </row>
        <row r="155">
          <cell r="B155">
            <v>7100</v>
          </cell>
          <cell r="C155" t="str">
            <v>OTUB</v>
          </cell>
          <cell r="D155" t="str">
            <v>TUAC</v>
          </cell>
          <cell r="E155" t="str">
            <v>MONTAJE VÁLVULA DE CONTROL</v>
          </cell>
          <cell r="F155">
            <v>1</v>
          </cell>
          <cell r="G155">
            <v>37427</v>
          </cell>
          <cell r="H155">
            <v>37427</v>
          </cell>
          <cell r="I155">
            <v>45</v>
          </cell>
          <cell r="J155">
            <v>2.9992002132764595E-3</v>
          </cell>
          <cell r="K155" t="str">
            <v>Prog.Acum.</v>
          </cell>
        </row>
        <row r="156">
          <cell r="C156" t="str">
            <v>OTUB</v>
          </cell>
          <cell r="J156">
            <v>0</v>
          </cell>
          <cell r="K156" t="str">
            <v>Ejec. Acum.</v>
          </cell>
        </row>
        <row r="157">
          <cell r="B157">
            <v>7200</v>
          </cell>
          <cell r="C157" t="str">
            <v>OTUB</v>
          </cell>
          <cell r="D157" t="str">
            <v>TUAC</v>
          </cell>
          <cell r="E157" t="str">
            <v>MONTAJE  VÁLVULA DE COMPUERTA 14</v>
          </cell>
          <cell r="F157">
            <v>2</v>
          </cell>
          <cell r="G157">
            <v>37400</v>
          </cell>
          <cell r="H157">
            <v>37401</v>
          </cell>
          <cell r="I157">
            <v>90</v>
          </cell>
          <cell r="J157">
            <v>5.9984004265529189E-3</v>
          </cell>
          <cell r="K157" t="str">
            <v>Prog.Acum.</v>
          </cell>
        </row>
        <row r="158">
          <cell r="C158" t="str">
            <v>OTUB</v>
          </cell>
          <cell r="J158">
            <v>0</v>
          </cell>
          <cell r="K158" t="str">
            <v>Ejec. Acum.</v>
          </cell>
        </row>
        <row r="159">
          <cell r="B159">
            <v>7300</v>
          </cell>
          <cell r="C159" t="str">
            <v>OTUB</v>
          </cell>
          <cell r="D159" t="str">
            <v>TUAC</v>
          </cell>
          <cell r="E159" t="str">
            <v>MONTAJE VÁLVULA DE COMPUERTA 6</v>
          </cell>
          <cell r="F159">
            <v>1</v>
          </cell>
          <cell r="G159">
            <v>37402</v>
          </cell>
          <cell r="H159">
            <v>37402</v>
          </cell>
          <cell r="I159">
            <v>45</v>
          </cell>
          <cell r="J159">
            <v>2.9992002132764595E-3</v>
          </cell>
          <cell r="K159" t="str">
            <v>Prog.Acum.</v>
          </cell>
        </row>
        <row r="160">
          <cell r="C160" t="str">
            <v>OTUB</v>
          </cell>
          <cell r="J160">
            <v>0</v>
          </cell>
          <cell r="K160" t="str">
            <v>Ejec. Acum.</v>
          </cell>
        </row>
        <row r="161">
          <cell r="B161">
            <v>7400</v>
          </cell>
          <cell r="C161" t="str">
            <v>OTUB</v>
          </cell>
          <cell r="D161" t="str">
            <v>TUAC</v>
          </cell>
          <cell r="E161" t="str">
            <v>MONTAJE VÁLVULA DE BOLA 12</v>
          </cell>
          <cell r="F161">
            <v>1</v>
          </cell>
          <cell r="G161">
            <v>37426</v>
          </cell>
          <cell r="H161">
            <v>37426</v>
          </cell>
          <cell r="I161">
            <v>45</v>
          </cell>
          <cell r="J161">
            <v>2.9992002132764595E-3</v>
          </cell>
          <cell r="K161" t="str">
            <v>Prog.Acum.</v>
          </cell>
        </row>
        <row r="162">
          <cell r="C162" t="str">
            <v>OTUB</v>
          </cell>
          <cell r="J162">
            <v>0</v>
          </cell>
          <cell r="K162" t="str">
            <v>Ejec. Acum.</v>
          </cell>
        </row>
        <row r="163">
          <cell r="B163">
            <v>7500</v>
          </cell>
          <cell r="C163" t="str">
            <v>OTUB</v>
          </cell>
          <cell r="D163" t="str">
            <v>TUAC</v>
          </cell>
          <cell r="E163" t="str">
            <v>MONTAJE VÁLVULA DE BOLA 6</v>
          </cell>
          <cell r="F163">
            <v>2</v>
          </cell>
          <cell r="G163">
            <v>37427</v>
          </cell>
          <cell r="H163">
            <v>37428</v>
          </cell>
          <cell r="I163">
            <v>90</v>
          </cell>
          <cell r="J163">
            <v>5.9984004265529189E-3</v>
          </cell>
          <cell r="K163" t="str">
            <v>Prog.Acum.</v>
          </cell>
        </row>
        <row r="164">
          <cell r="C164" t="str">
            <v>OTUB</v>
          </cell>
          <cell r="J164">
            <v>0</v>
          </cell>
          <cell r="K164" t="str">
            <v>Ejec. Acum.</v>
          </cell>
        </row>
        <row r="165">
          <cell r="B165">
            <v>7600</v>
          </cell>
          <cell r="C165" t="str">
            <v>OTUB</v>
          </cell>
          <cell r="D165" t="str">
            <v>TUAC</v>
          </cell>
          <cell r="E165" t="str">
            <v>MONTAJE VÁLVULA DE GLOBO 6</v>
          </cell>
          <cell r="F165">
            <v>1</v>
          </cell>
          <cell r="G165">
            <v>37436</v>
          </cell>
          <cell r="H165">
            <v>37436</v>
          </cell>
          <cell r="I165">
            <v>45</v>
          </cell>
          <cell r="J165">
            <v>2.9992002132764595E-3</v>
          </cell>
          <cell r="K165" t="str">
            <v>Prog.Acum.</v>
          </cell>
        </row>
        <row r="166">
          <cell r="C166" t="str">
            <v>OTUB</v>
          </cell>
          <cell r="J166">
            <v>0</v>
          </cell>
          <cell r="K166" t="str">
            <v>Ejec. Acum.</v>
          </cell>
        </row>
        <row r="167">
          <cell r="B167">
            <v>7700</v>
          </cell>
          <cell r="C167" t="str">
            <v>OTUB</v>
          </cell>
          <cell r="D167" t="str">
            <v>TUAC</v>
          </cell>
          <cell r="E167" t="str">
            <v>MONTAJE VÁLVULA DE CHEQUE 6</v>
          </cell>
          <cell r="F167">
            <v>1</v>
          </cell>
          <cell r="G167">
            <v>37437</v>
          </cell>
          <cell r="H167">
            <v>37437</v>
          </cell>
          <cell r="I167">
            <v>45</v>
          </cell>
          <cell r="J167">
            <v>2.9992002132764595E-3</v>
          </cell>
          <cell r="K167" t="str">
            <v>Prog.Acum.</v>
          </cell>
        </row>
        <row r="168">
          <cell r="C168" t="str">
            <v>OTUB</v>
          </cell>
          <cell r="J168">
            <v>0</v>
          </cell>
          <cell r="K168" t="str">
            <v>Ejec. Acum.</v>
          </cell>
        </row>
        <row r="169">
          <cell r="E169" t="str">
            <v xml:space="preserve">PRUEBA HIDROSTATICA </v>
          </cell>
          <cell r="I169">
            <v>558</v>
          </cell>
          <cell r="J169">
            <v>3.71900826446281E-2</v>
          </cell>
          <cell r="K169" t="str">
            <v>Prog.Acum.</v>
          </cell>
        </row>
        <row r="170">
          <cell r="J170">
            <v>0</v>
          </cell>
          <cell r="K170" t="str">
            <v>Ejec. Acum.</v>
          </cell>
        </row>
        <row r="171">
          <cell r="B171">
            <v>2200</v>
          </cell>
          <cell r="C171" t="str">
            <v>PHID</v>
          </cell>
          <cell r="E171" t="str">
            <v>PRUEBA HIDROSTÁTICA TUBERÍA 14"</v>
          </cell>
          <cell r="F171">
            <v>5</v>
          </cell>
          <cell r="G171">
            <v>37399</v>
          </cell>
          <cell r="H171">
            <v>37403</v>
          </cell>
          <cell r="I171">
            <v>225</v>
          </cell>
          <cell r="J171">
            <v>1.4996001066382297E-2</v>
          </cell>
          <cell r="K171" t="str">
            <v>Prog.Acum.</v>
          </cell>
        </row>
        <row r="172">
          <cell r="C172" t="str">
            <v>PHID</v>
          </cell>
          <cell r="J172">
            <v>0</v>
          </cell>
          <cell r="K172" t="str">
            <v>Ejec. Acum.</v>
          </cell>
        </row>
        <row r="173">
          <cell r="B173">
            <v>2250</v>
          </cell>
          <cell r="C173" t="str">
            <v>PHID</v>
          </cell>
          <cell r="E173" t="str">
            <v>PRUEBA HIDROSTATICA OTRAS TUBERIAS</v>
          </cell>
          <cell r="F173">
            <v>5</v>
          </cell>
          <cell r="G173">
            <v>37426</v>
          </cell>
          <cell r="H173">
            <v>37432</v>
          </cell>
          <cell r="I173">
            <v>225</v>
          </cell>
          <cell r="J173">
            <v>1.4996001066382297E-2</v>
          </cell>
          <cell r="K173" t="str">
            <v>Prog.Acum.</v>
          </cell>
        </row>
        <row r="174">
          <cell r="C174" t="str">
            <v>PHID</v>
          </cell>
          <cell r="J174">
            <v>0</v>
          </cell>
          <cell r="K174" t="str">
            <v>Ejec. Acum.</v>
          </cell>
        </row>
        <row r="175">
          <cell r="B175">
            <v>2300</v>
          </cell>
          <cell r="C175" t="str">
            <v>PHID</v>
          </cell>
          <cell r="E175" t="str">
            <v>PRUEBA HIDROSTÁTICA TANQUE</v>
          </cell>
          <cell r="F175">
            <v>2</v>
          </cell>
          <cell r="G175">
            <v>37409</v>
          </cell>
          <cell r="H175">
            <v>37410</v>
          </cell>
          <cell r="I175">
            <v>108</v>
          </cell>
          <cell r="J175">
            <v>7.1980805118635029E-3</v>
          </cell>
          <cell r="K175" t="str">
            <v>Prog.Acum.</v>
          </cell>
        </row>
        <row r="176">
          <cell r="C176" t="str">
            <v>PHID</v>
          </cell>
          <cell r="J176">
            <v>0</v>
          </cell>
          <cell r="K176" t="str">
            <v>Ejec. Acum.</v>
          </cell>
        </row>
        <row r="177">
          <cell r="E177" t="str">
            <v>OBRAS DE INSTRUMENTACION</v>
          </cell>
          <cell r="I177">
            <v>216</v>
          </cell>
          <cell r="J177">
            <v>1.4396161023727006E-2</v>
          </cell>
          <cell r="K177" t="str">
            <v>Prog.Acum.</v>
          </cell>
        </row>
        <row r="178">
          <cell r="K178" t="str">
            <v>Ejec. Acum.</v>
          </cell>
        </row>
        <row r="179">
          <cell r="B179">
            <v>4200</v>
          </cell>
          <cell r="C179" t="str">
            <v>OINS</v>
          </cell>
          <cell r="E179" t="str">
            <v>MONTAJE DE MEDIDOR MÁSICO</v>
          </cell>
          <cell r="F179">
            <v>1</v>
          </cell>
          <cell r="G179">
            <v>37397</v>
          </cell>
          <cell r="H179">
            <v>37397</v>
          </cell>
          <cell r="I179">
            <v>27</v>
          </cell>
          <cell r="J179">
            <v>1.7995201279658757E-3</v>
          </cell>
          <cell r="K179" t="str">
            <v>Prog.Acum.</v>
          </cell>
        </row>
        <row r="180">
          <cell r="C180" t="str">
            <v>OINS</v>
          </cell>
          <cell r="K180" t="str">
            <v>Ejec. Acum.</v>
          </cell>
        </row>
        <row r="181">
          <cell r="B181">
            <v>4300</v>
          </cell>
          <cell r="C181" t="str">
            <v>OINS</v>
          </cell>
          <cell r="E181" t="str">
            <v>MONTAJE DE COMPUTADOR DE FLUJO</v>
          </cell>
          <cell r="F181">
            <v>0</v>
          </cell>
          <cell r="G181">
            <v>37378</v>
          </cell>
          <cell r="H181">
            <v>37377</v>
          </cell>
          <cell r="I181">
            <v>0</v>
          </cell>
          <cell r="J181">
            <v>0</v>
          </cell>
          <cell r="K181" t="str">
            <v>Prog.Acum.</v>
          </cell>
        </row>
        <row r="182">
          <cell r="C182" t="str">
            <v>OINS</v>
          </cell>
          <cell r="K182" t="str">
            <v>Ejec. Acum.</v>
          </cell>
        </row>
        <row r="183">
          <cell r="B183">
            <v>4400</v>
          </cell>
          <cell r="C183" t="str">
            <v>OINS</v>
          </cell>
          <cell r="E183" t="str">
            <v>MONTAJE DE ANALIZADOR DE BSW</v>
          </cell>
          <cell r="F183">
            <v>1</v>
          </cell>
          <cell r="G183">
            <v>37418</v>
          </cell>
          <cell r="H183">
            <v>37418</v>
          </cell>
          <cell r="I183">
            <v>27</v>
          </cell>
          <cell r="J183">
            <v>1.7995201279658757E-3</v>
          </cell>
          <cell r="K183" t="str">
            <v>Prog.Acum.</v>
          </cell>
        </row>
        <row r="184">
          <cell r="C184" t="str">
            <v>OINS</v>
          </cell>
          <cell r="K184" t="str">
            <v>Ejec. Acum.</v>
          </cell>
        </row>
        <row r="185">
          <cell r="B185">
            <v>4500</v>
          </cell>
          <cell r="C185" t="str">
            <v>OINS</v>
          </cell>
          <cell r="E185" t="str">
            <v>MONTAJE DE MANÓMETROS</v>
          </cell>
          <cell r="F185">
            <v>1</v>
          </cell>
          <cell r="G185">
            <v>37424</v>
          </cell>
          <cell r="H185">
            <v>37424</v>
          </cell>
          <cell r="I185">
            <v>54</v>
          </cell>
          <cell r="J185">
            <v>3.5990402559317515E-3</v>
          </cell>
          <cell r="K185" t="str">
            <v>Prog.Acum.</v>
          </cell>
        </row>
        <row r="186">
          <cell r="C186" t="str">
            <v>OINS</v>
          </cell>
          <cell r="K186" t="str">
            <v>Ejec. Acum.</v>
          </cell>
        </row>
        <row r="187">
          <cell r="B187">
            <v>4600</v>
          </cell>
          <cell r="C187" t="str">
            <v>OINS</v>
          </cell>
          <cell r="E187" t="str">
            <v>MONTAJE DE INTERRUPTORES Y TRANSMISORES DE NIVEL</v>
          </cell>
          <cell r="F187">
            <v>3</v>
          </cell>
          <cell r="G187">
            <v>37409</v>
          </cell>
          <cell r="H187">
            <v>37411</v>
          </cell>
          <cell r="I187">
            <v>81</v>
          </cell>
          <cell r="J187">
            <v>5.3985603838976274E-3</v>
          </cell>
          <cell r="K187" t="str">
            <v>Prog.Acum.</v>
          </cell>
        </row>
        <row r="188">
          <cell r="C188" t="str">
            <v>OINS</v>
          </cell>
          <cell r="K188" t="str">
            <v>Ejec. Acum.</v>
          </cell>
        </row>
        <row r="189">
          <cell r="B189">
            <v>4700</v>
          </cell>
          <cell r="C189" t="str">
            <v>OINS</v>
          </cell>
          <cell r="E189" t="str">
            <v>MONTAJE DE TRANSMISOR INDICADOR DE PRESIÓN</v>
          </cell>
          <cell r="F189">
            <v>1</v>
          </cell>
          <cell r="G189">
            <v>37409</v>
          </cell>
          <cell r="H189">
            <v>37409</v>
          </cell>
          <cell r="I189">
            <v>27</v>
          </cell>
          <cell r="J189">
            <v>1.7995201279658757E-3</v>
          </cell>
          <cell r="K189" t="str">
            <v>Prog.Acum.</v>
          </cell>
        </row>
        <row r="190">
          <cell r="C190" t="str">
            <v>OINS</v>
          </cell>
          <cell r="K190" t="str">
            <v>Ejec. Acum.</v>
          </cell>
        </row>
        <row r="191">
          <cell r="E191" t="str">
            <v>OBRAS ELECTRICAS</v>
          </cell>
          <cell r="I191">
            <v>1539</v>
          </cell>
          <cell r="J191">
            <v>0.10257264729405492</v>
          </cell>
          <cell r="K191" t="str">
            <v>Prog.Acum.</v>
          </cell>
        </row>
        <row r="192">
          <cell r="K192" t="str">
            <v>Ejec. Acum.</v>
          </cell>
        </row>
        <row r="193">
          <cell r="B193">
            <v>4900</v>
          </cell>
          <cell r="C193" t="str">
            <v>OELE</v>
          </cell>
          <cell r="D193" t="str">
            <v>CCO</v>
          </cell>
          <cell r="E193" t="str">
            <v>TENDIDO DE CABLE DE COBRE AISLADO No 8 AWG</v>
          </cell>
          <cell r="F193">
            <v>2</v>
          </cell>
          <cell r="G193">
            <v>37411</v>
          </cell>
          <cell r="H193">
            <v>37412</v>
          </cell>
          <cell r="I193">
            <v>72</v>
          </cell>
          <cell r="J193">
            <v>4.798720341242335E-3</v>
          </cell>
          <cell r="K193" t="str">
            <v>Prog.Acum.</v>
          </cell>
        </row>
        <row r="194">
          <cell r="C194" t="str">
            <v>OELE</v>
          </cell>
          <cell r="K194" t="str">
            <v>Ejec. Acum.</v>
          </cell>
        </row>
        <row r="195">
          <cell r="B195">
            <v>5000</v>
          </cell>
          <cell r="C195" t="str">
            <v>OELE</v>
          </cell>
          <cell r="D195" t="str">
            <v>CCO</v>
          </cell>
          <cell r="E195" t="str">
            <v>TENDIDO DE CABLE DE COBRE AISLADO 1*2*18 AWG</v>
          </cell>
          <cell r="F195">
            <v>2</v>
          </cell>
          <cell r="G195">
            <v>37409</v>
          </cell>
          <cell r="H195">
            <v>37410</v>
          </cell>
          <cell r="I195">
            <v>72</v>
          </cell>
          <cell r="J195">
            <v>4.798720341242335E-3</v>
          </cell>
          <cell r="K195" t="str">
            <v>Prog.Acum.</v>
          </cell>
        </row>
        <row r="196">
          <cell r="C196" t="str">
            <v>OELE</v>
          </cell>
          <cell r="K196" t="str">
            <v>Ejec. Acum.</v>
          </cell>
        </row>
        <row r="197">
          <cell r="B197">
            <v>5100</v>
          </cell>
          <cell r="C197" t="str">
            <v>OELE</v>
          </cell>
          <cell r="D197" t="str">
            <v>CCO</v>
          </cell>
          <cell r="E197" t="str">
            <v>TENDIDO DE CABLE DE CONTROL APANTAL MULTIPAR</v>
          </cell>
          <cell r="F197">
            <v>1</v>
          </cell>
          <cell r="G197">
            <v>37408</v>
          </cell>
          <cell r="H197">
            <v>37408</v>
          </cell>
          <cell r="I197">
            <v>36</v>
          </cell>
          <cell r="J197">
            <v>2.3993601706211675E-3</v>
          </cell>
          <cell r="K197" t="str">
            <v>Prog.Acum.</v>
          </cell>
        </row>
        <row r="198">
          <cell r="C198" t="str">
            <v>OELE</v>
          </cell>
          <cell r="K198" t="str">
            <v>Ejec. Acum.</v>
          </cell>
        </row>
        <row r="199">
          <cell r="B199">
            <v>5200</v>
          </cell>
          <cell r="C199" t="str">
            <v>OELE</v>
          </cell>
          <cell r="D199" t="str">
            <v>CCO</v>
          </cell>
          <cell r="E199" t="str">
            <v>TENDIDO DE CABLE DE CONTROL APANTAL 8*2*18 AWG</v>
          </cell>
          <cell r="F199">
            <v>1</v>
          </cell>
          <cell r="G199">
            <v>37407</v>
          </cell>
          <cell r="H199">
            <v>37407</v>
          </cell>
          <cell r="I199">
            <v>36</v>
          </cell>
          <cell r="J199">
            <v>2.3993601706211675E-3</v>
          </cell>
          <cell r="K199" t="str">
            <v>Prog.Acum.</v>
          </cell>
        </row>
        <row r="200">
          <cell r="C200" t="str">
            <v>OELE</v>
          </cell>
          <cell r="K200" t="str">
            <v>Ejec. Acum.</v>
          </cell>
        </row>
        <row r="201">
          <cell r="B201">
            <v>5300</v>
          </cell>
          <cell r="C201" t="str">
            <v>OELE</v>
          </cell>
          <cell r="D201" t="str">
            <v>CCO</v>
          </cell>
          <cell r="E201" t="str">
            <v>TENDIDO DE CABLE DE CONTROL APANTAL 1*3*18 AWG</v>
          </cell>
          <cell r="F201">
            <v>2</v>
          </cell>
          <cell r="G201">
            <v>37405</v>
          </cell>
          <cell r="H201">
            <v>37406</v>
          </cell>
          <cell r="I201">
            <v>72</v>
          </cell>
          <cell r="J201">
            <v>4.798720341242335E-3</v>
          </cell>
          <cell r="K201" t="str">
            <v>Prog.Acum.</v>
          </cell>
        </row>
        <row r="202">
          <cell r="C202" t="str">
            <v>OELE</v>
          </cell>
          <cell r="K202" t="str">
            <v>Ejec. Acum.</v>
          </cell>
        </row>
        <row r="203">
          <cell r="B203">
            <v>5400</v>
          </cell>
          <cell r="C203" t="str">
            <v>OELE</v>
          </cell>
          <cell r="D203" t="str">
            <v>CCO</v>
          </cell>
          <cell r="E203" t="str">
            <v>INSTALACION POZO PUESTA A TIERRA</v>
          </cell>
          <cell r="F203">
            <v>1</v>
          </cell>
          <cell r="G203">
            <v>37402</v>
          </cell>
          <cell r="H203">
            <v>37402</v>
          </cell>
          <cell r="I203">
            <v>27</v>
          </cell>
          <cell r="J203">
            <v>1.7995201279658757E-3</v>
          </cell>
          <cell r="K203" t="str">
            <v>Prog.Acum.</v>
          </cell>
        </row>
        <row r="204">
          <cell r="C204" t="str">
            <v>OELE</v>
          </cell>
          <cell r="K204" t="str">
            <v>Ejec. Acum.</v>
          </cell>
        </row>
        <row r="205">
          <cell r="B205">
            <v>4800</v>
          </cell>
          <cell r="C205" t="str">
            <v>OELE</v>
          </cell>
          <cell r="D205" t="str">
            <v>CDC</v>
          </cell>
          <cell r="E205" t="str">
            <v>TENDIDO DE CABLE DESNUDO DE COBRE 4/0 AWG</v>
          </cell>
          <cell r="F205">
            <v>8</v>
          </cell>
          <cell r="G205">
            <v>37394</v>
          </cell>
          <cell r="H205">
            <v>37401</v>
          </cell>
          <cell r="I205">
            <v>216</v>
          </cell>
          <cell r="J205">
            <v>1.4396161023727006E-2</v>
          </cell>
          <cell r="K205" t="str">
            <v>Prog.Acum.</v>
          </cell>
        </row>
        <row r="206">
          <cell r="C206" t="str">
            <v>OELE</v>
          </cell>
          <cell r="K206" t="str">
            <v>Ejec. Acum.</v>
          </cell>
        </row>
        <row r="207">
          <cell r="B207">
            <v>5500</v>
          </cell>
          <cell r="C207" t="str">
            <v>OELE</v>
          </cell>
          <cell r="D207" t="str">
            <v>CHAL</v>
          </cell>
          <cell r="E207" t="str">
            <v>CAJAS DE HALADO</v>
          </cell>
          <cell r="F207">
            <v>8</v>
          </cell>
          <cell r="G207">
            <v>37397</v>
          </cell>
          <cell r="H207">
            <v>37404</v>
          </cell>
          <cell r="I207">
            <v>288</v>
          </cell>
          <cell r="J207">
            <v>1.919488136496934E-2</v>
          </cell>
          <cell r="K207" t="str">
            <v>Prog.Acum.</v>
          </cell>
        </row>
        <row r="208">
          <cell r="C208" t="str">
            <v>OELE</v>
          </cell>
          <cell r="K208" t="str">
            <v>Ejec. Acum.</v>
          </cell>
        </row>
        <row r="209">
          <cell r="B209">
            <v>5600</v>
          </cell>
          <cell r="C209" t="str">
            <v>OELE</v>
          </cell>
          <cell r="D209" t="str">
            <v>TCAG</v>
          </cell>
          <cell r="E209" t="str">
            <v>TUBO CONDUIT DE  3/4</v>
          </cell>
          <cell r="F209">
            <v>10</v>
          </cell>
          <cell r="G209">
            <v>37387</v>
          </cell>
          <cell r="H209">
            <v>37396</v>
          </cell>
          <cell r="I209">
            <v>360</v>
          </cell>
          <cell r="J209">
            <v>2.3993601706211676E-2</v>
          </cell>
          <cell r="K209" t="str">
            <v>Prog.Acum.</v>
          </cell>
        </row>
        <row r="210">
          <cell r="C210" t="str">
            <v>OELE</v>
          </cell>
          <cell r="K210" t="str">
            <v>Ejec. Acum.</v>
          </cell>
        </row>
        <row r="211">
          <cell r="B211">
            <v>5700</v>
          </cell>
          <cell r="C211" t="str">
            <v>OELE</v>
          </cell>
          <cell r="D211" t="str">
            <v>TCAG</v>
          </cell>
          <cell r="E211" t="str">
            <v>TUBO CONDUIT DE 1</v>
          </cell>
          <cell r="F211">
            <v>10</v>
          </cell>
          <cell r="G211">
            <v>37387</v>
          </cell>
          <cell r="H211">
            <v>37396</v>
          </cell>
          <cell r="I211">
            <v>360</v>
          </cell>
          <cell r="J211">
            <v>2.3993601706211676E-2</v>
          </cell>
          <cell r="K211" t="str">
            <v>Prog.Acum.</v>
          </cell>
        </row>
        <row r="212">
          <cell r="C212" t="str">
            <v>OELE</v>
          </cell>
          <cell r="K212" t="str">
            <v>Ejec. Acum.</v>
          </cell>
        </row>
        <row r="213">
          <cell r="E213" t="str">
            <v>ACTIVIDADES FINALES</v>
          </cell>
          <cell r="I213">
            <v>109</v>
          </cell>
          <cell r="J213">
            <v>7.2647294054918685E-3</v>
          </cell>
          <cell r="K213" t="str">
            <v>Prog.Acum.</v>
          </cell>
        </row>
        <row r="214">
          <cell r="K214" t="str">
            <v>Ejec. Acum.</v>
          </cell>
        </row>
        <row r="215">
          <cell r="B215">
            <v>6500</v>
          </cell>
          <cell r="C215" t="str">
            <v>AFIN</v>
          </cell>
          <cell r="D215" t="str">
            <v>DOCF</v>
          </cell>
          <cell r="E215" t="str">
            <v>PLANOS ASBUILT</v>
          </cell>
          <cell r="F215">
            <v>2</v>
          </cell>
          <cell r="G215">
            <v>37452</v>
          </cell>
          <cell r="H215">
            <v>37453</v>
          </cell>
          <cell r="I215">
            <v>72</v>
          </cell>
          <cell r="J215">
            <v>4.798720341242335E-3</v>
          </cell>
          <cell r="K215" t="str">
            <v>Prog.Acum.</v>
          </cell>
        </row>
        <row r="216">
          <cell r="C216" t="str">
            <v>AFIN</v>
          </cell>
          <cell r="K216" t="str">
            <v>Ejec. Acum.</v>
          </cell>
        </row>
        <row r="217">
          <cell r="B217">
            <v>6600</v>
          </cell>
          <cell r="C217" t="str">
            <v>AFIN</v>
          </cell>
          <cell r="D217" t="str">
            <v>DOCF</v>
          </cell>
          <cell r="E217" t="str">
            <v>MANUAL DE OPERACIONES</v>
          </cell>
          <cell r="F217">
            <v>2</v>
          </cell>
          <cell r="G217">
            <v>37452</v>
          </cell>
          <cell r="H217">
            <v>37453</v>
          </cell>
          <cell r="I217">
            <v>36</v>
          </cell>
          <cell r="J217">
            <v>2.3993601706211675E-3</v>
          </cell>
          <cell r="K217" t="str">
            <v>Prog.Acum.</v>
          </cell>
        </row>
        <row r="218">
          <cell r="C218" t="str">
            <v>AFIN</v>
          </cell>
          <cell r="K218" t="str">
            <v>Ejec. Acum.</v>
          </cell>
        </row>
        <row r="219">
          <cell r="B219">
            <v>6700</v>
          </cell>
          <cell r="C219" t="str">
            <v>AFIN</v>
          </cell>
          <cell r="D219" t="str">
            <v>DOCF</v>
          </cell>
          <cell r="E219" t="str">
            <v>LIBROS MECANICOS</v>
          </cell>
          <cell r="F219">
            <v>2</v>
          </cell>
          <cell r="G219">
            <v>37454</v>
          </cell>
          <cell r="H219">
            <v>37455</v>
          </cell>
          <cell r="I219">
            <v>36</v>
          </cell>
          <cell r="J219">
            <v>2.3993601706211675E-3</v>
          </cell>
          <cell r="K219" t="str">
            <v>Prog.Acum.</v>
          </cell>
        </row>
        <row r="220">
          <cell r="C220" t="str">
            <v>AFIN</v>
          </cell>
          <cell r="K220" t="str">
            <v>Ejec. Acum.</v>
          </cell>
        </row>
        <row r="221">
          <cell r="B221">
            <v>6800</v>
          </cell>
          <cell r="C221" t="str">
            <v>AFIN</v>
          </cell>
          <cell r="E221" t="str">
            <v>TERMINACION MECANICA</v>
          </cell>
          <cell r="F221">
            <v>2</v>
          </cell>
          <cell r="G221">
            <v>37446</v>
          </cell>
          <cell r="H221">
            <v>37447</v>
          </cell>
          <cell r="I221">
            <v>36</v>
          </cell>
          <cell r="J221">
            <v>2.3993601706211675E-3</v>
          </cell>
          <cell r="K221" t="str">
            <v>Prog.Acum.</v>
          </cell>
        </row>
        <row r="222">
          <cell r="C222" t="str">
            <v>AFIN</v>
          </cell>
          <cell r="K222" t="str">
            <v>Ejec. Acum.</v>
          </cell>
        </row>
        <row r="223">
          <cell r="B223">
            <v>6810</v>
          </cell>
          <cell r="C223" t="str">
            <v>AFIN</v>
          </cell>
          <cell r="E223" t="str">
            <v>TERMINACION CONTRATO</v>
          </cell>
          <cell r="F223">
            <v>0</v>
          </cell>
          <cell r="H223">
            <v>37455</v>
          </cell>
          <cell r="I223">
            <v>1</v>
          </cell>
          <cell r="J223">
            <v>6.6648893628365767E-5</v>
          </cell>
          <cell r="K223" t="str">
            <v>Prog.Acum.</v>
          </cell>
        </row>
        <row r="224">
          <cell r="C224" t="str">
            <v>AFIN</v>
          </cell>
          <cell r="K224" t="str">
            <v>Ejec. Acum.</v>
          </cell>
        </row>
      </sheetData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8_Database Pate In"/>
      <sheetName val="Database Acces"/>
      <sheetName val="Sheet2"/>
      <sheetName val="Hoja3"/>
      <sheetName val="Forecast"/>
      <sheetName val="2008 Database"/>
      <sheetName val="Report CCS"/>
      <sheetName val="Report - Cash Flow"/>
      <sheetName val="Glencore report"/>
      <sheetName val="afe status summary"/>
      <sheetName val="Spent to date"/>
      <sheetName val="Calenturitas - CAPITAL 2007"/>
      <sheetName val="Hoja1"/>
      <sheetName val="La Jagua - CAPITAL  2007"/>
      <sheetName val="JAG Total Cap"/>
      <sheetName val="JAG Other Cap"/>
      <sheetName val="CAL Total Cap"/>
      <sheetName val="CAL Other Cap"/>
      <sheetName val="Sheet1"/>
      <sheetName val="Report - CCS not used"/>
      <sheetName val="La Jagua - CAPITAL 2008"/>
      <sheetName val="REF - 2007 Database"/>
      <sheetName val="REF - Listas"/>
      <sheetName val="REF - Notas"/>
      <sheetName val="REF - Access Fee"/>
      <sheetName val="REF - 2004 thru 2006 Database"/>
      <sheetName val="REF - CASH FLOW FEB 19 07"/>
      <sheetName val="REF - Capex in Models"/>
      <sheetName val="Paste in Cash Flow (2)"/>
      <sheetName val="Paste in Cash Flow"/>
      <sheetName val="REF - 2008 budget cash flow"/>
      <sheetName val="Hoja2"/>
      <sheetName val="Sheet3"/>
      <sheetName val="ETAPA 50 SMMLV"/>
    </sheetNames>
    <sheetDataSet>
      <sheetData sheetId="0"/>
      <sheetData sheetId="1"/>
      <sheetData sheetId="2"/>
      <sheetData sheetId="3"/>
      <sheetData sheetId="4"/>
      <sheetData sheetId="5">
        <row r="2">
          <cell r="D2" t="str">
            <v>No AFE  - Cal2</v>
          </cell>
        </row>
        <row r="3">
          <cell r="D3" t="str">
            <v>No AFE</v>
          </cell>
        </row>
        <row r="4">
          <cell r="D4" t="str">
            <v>No AFE  - Cal3</v>
          </cell>
        </row>
        <row r="5">
          <cell r="D5" t="str">
            <v>NO AFE CMU</v>
          </cell>
        </row>
        <row r="6">
          <cell r="D6" t="str">
            <v>No AFE  - Cal1</v>
          </cell>
        </row>
        <row r="7">
          <cell r="D7" t="str">
            <v>No AFE  - Cal</v>
          </cell>
        </row>
        <row r="8">
          <cell r="D8" t="str">
            <v xml:space="preserve">No AFE </v>
          </cell>
        </row>
        <row r="9">
          <cell r="D9" t="str">
            <v>No AFE  - Jag</v>
          </cell>
        </row>
        <row r="10">
          <cell r="D10" t="str">
            <v>No AFE - Admin1</v>
          </cell>
        </row>
        <row r="11">
          <cell r="D11" t="str">
            <v>P1-186</v>
          </cell>
        </row>
        <row r="12">
          <cell r="D12" t="str">
            <v>P1-152</v>
          </cell>
        </row>
        <row r="13">
          <cell r="D13" t="str">
            <v>M2-211</v>
          </cell>
        </row>
        <row r="14">
          <cell r="D14" t="str">
            <v>M2-207</v>
          </cell>
        </row>
        <row r="15">
          <cell r="D15" t="str">
            <v>M2-133</v>
          </cell>
        </row>
        <row r="16">
          <cell r="D16" t="str">
            <v>F1-031</v>
          </cell>
        </row>
        <row r="17">
          <cell r="D17" t="str">
            <v>P1-173</v>
          </cell>
        </row>
        <row r="18">
          <cell r="D18" t="str">
            <v>P1-189</v>
          </cell>
        </row>
        <row r="19">
          <cell r="D19" t="str">
            <v>P1-188</v>
          </cell>
        </row>
        <row r="20">
          <cell r="D20" t="str">
            <v>P1-187</v>
          </cell>
        </row>
        <row r="21">
          <cell r="D21" t="str">
            <v>P1-128</v>
          </cell>
        </row>
        <row r="22">
          <cell r="D22" t="str">
            <v>P1-138</v>
          </cell>
        </row>
        <row r="23">
          <cell r="D23" t="str">
            <v>P1-127</v>
          </cell>
        </row>
        <row r="24">
          <cell r="D24" t="str">
            <v>P1-185</v>
          </cell>
        </row>
        <row r="25">
          <cell r="D25" t="str">
            <v>P1-172</v>
          </cell>
        </row>
        <row r="26">
          <cell r="D26" t="str">
            <v>P1-115</v>
          </cell>
        </row>
        <row r="27">
          <cell r="D27" t="str">
            <v>P1-133</v>
          </cell>
        </row>
        <row r="28">
          <cell r="D28" t="str">
            <v>P1-119</v>
          </cell>
        </row>
        <row r="29">
          <cell r="D29" t="str">
            <v>P1-132</v>
          </cell>
        </row>
        <row r="30">
          <cell r="D30" t="str">
            <v>P1-190</v>
          </cell>
        </row>
        <row r="31">
          <cell r="D31" t="str">
            <v>P1-169</v>
          </cell>
        </row>
        <row r="32">
          <cell r="D32" t="str">
            <v>P1-136</v>
          </cell>
        </row>
        <row r="33">
          <cell r="D33" t="str">
            <v>P1-135</v>
          </cell>
        </row>
        <row r="34">
          <cell r="D34" t="str">
            <v>P1-134</v>
          </cell>
        </row>
        <row r="35">
          <cell r="D35" t="str">
            <v>P1-098</v>
          </cell>
        </row>
        <row r="36">
          <cell r="D36" t="str">
            <v>P1-205</v>
          </cell>
        </row>
        <row r="37">
          <cell r="D37" t="str">
            <v>P1-197</v>
          </cell>
        </row>
        <row r="38">
          <cell r="D38" t="str">
            <v>P1-191</v>
          </cell>
        </row>
        <row r="39">
          <cell r="D39" t="str">
            <v>No AFE  - Port1</v>
          </cell>
        </row>
        <row r="40">
          <cell r="D40" t="str">
            <v>P1-206</v>
          </cell>
        </row>
        <row r="41">
          <cell r="D41" t="str">
            <v>P1-203</v>
          </cell>
        </row>
        <row r="42">
          <cell r="D42" t="str">
            <v>P1-200</v>
          </cell>
        </row>
        <row r="43">
          <cell r="D43" t="str">
            <v>P1-194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.007"/>
      <sheetName val="2.008"/>
      <sheetName val="2.009"/>
      <sheetName val="2.010"/>
      <sheetName val="2.011"/>
      <sheetName val="Produccion"/>
      <sheetName val="Gastos"/>
      <sheetName val="Dólar"/>
      <sheetName val="Activos"/>
      <sheetName val="Valoracion"/>
      <sheetName val="Módulo1"/>
      <sheetName val="2008_Database Pate In"/>
      <sheetName val="2008 Data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 y Dis"/>
      <sheetName val="Fondo Ensayos"/>
      <sheetName val="Obra puente"/>
      <sheetName val="AIU"/>
      <sheetName val="Fondo Ajustes"/>
      <sheetName val="Interventoria"/>
      <sheetName val="MINTRANSPORTE"/>
      <sheetName val="FACTOR MULTIPLICADOR"/>
      <sheetName val="Datos Generales"/>
      <sheetName val="CRONOGRAMA"/>
      <sheetName val="APU ANTICORROSIVO"/>
      <sheetName val="APU LIMPIEZA Y PINTURA"/>
      <sheetName val="APU REFUERZOS"/>
      <sheetName val="APU ADECUACIÓN PASAMANOS"/>
      <sheetName val="APU DESMONTE BARANDA"/>
      <sheetName val="APU REINSTALACIÓN BARANDA"/>
      <sheetName val="APU BARANDA NUEVA"/>
      <sheetName val="APU PINTURA BARANDA"/>
      <sheetName val="APU CONCRETO - METALDECK"/>
    </sheetNames>
    <sheetDataSet>
      <sheetData sheetId="0" refreshError="1"/>
      <sheetData sheetId="1" refreshError="1"/>
      <sheetData sheetId="2" refreshError="1"/>
      <sheetData sheetId="3">
        <row r="105">
          <cell r="J105">
            <v>0.2394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Compilado"/>
      <sheetName val="Base Datos"/>
      <sheetName val="Presupuesto"/>
      <sheetName val="ACERO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C123"/>
      <sheetName val="M14"/>
    </sheetNames>
    <sheetDataSet>
      <sheetData sheetId="0"/>
      <sheetData sheetId="1"/>
      <sheetData sheetId="2">
        <row r="7">
          <cell r="B7">
            <v>0.1</v>
          </cell>
        </row>
        <row r="8">
          <cell r="B8">
            <v>0.1</v>
          </cell>
        </row>
        <row r="9">
          <cell r="B9">
            <v>0.08</v>
          </cell>
        </row>
        <row r="29">
          <cell r="B29" t="str">
            <v>MEZCLADORA</v>
          </cell>
        </row>
        <row r="43">
          <cell r="B43" t="str">
            <v>ARENA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alisis Individual"/>
      <sheetName val="Datos de Entrada"/>
      <sheetName val="Mat"/>
      <sheetName val="MO"/>
      <sheetName val="Ac. Monof"/>
      <sheetName val="Ac Trifas"/>
      <sheetName val="Bandejas y Canaletas"/>
      <sheetName val="Cables"/>
      <sheetName val="Redes Exteriores"/>
      <sheetName val="Salidas PVC"/>
      <sheetName val="Salidas EMT"/>
      <sheetName val="Tuberías"/>
      <sheetName val="Tableros Y Cajas"/>
      <sheetName val="Voz y Datos"/>
      <sheetName val="Dólar"/>
      <sheetName val="Gastos"/>
      <sheetName val="lista-precio-mat-equipos"/>
      <sheetName val="BASE DE DATOS ORIG"/>
    </sheetNames>
    <sheetDataSet>
      <sheetData sheetId="0"/>
      <sheetData sheetId="1"/>
      <sheetData sheetId="2">
        <row r="2">
          <cell r="A2" t="str">
            <v>.</v>
          </cell>
        </row>
      </sheetData>
      <sheetData sheetId="3">
        <row r="2">
          <cell r="A2" t="str">
            <v>.</v>
          </cell>
        </row>
        <row r="3">
          <cell r="A3" t="str">
            <v>Acom. monofásica 3 hilos</v>
          </cell>
        </row>
        <row r="4">
          <cell r="A4" t="str">
            <v>Acom. monofásica 9 hilos</v>
          </cell>
        </row>
        <row r="5">
          <cell r="A5" t="str">
            <v>Acom. primaria XLPE 1/0</v>
          </cell>
        </row>
        <row r="6">
          <cell r="A6" t="str">
            <v>Acom. trifásica 4 hilos</v>
          </cell>
        </row>
        <row r="7">
          <cell r="A7" t="str">
            <v>Acom. trifásica 8 hilos</v>
          </cell>
        </row>
        <row r="8">
          <cell r="A8" t="str">
            <v>Al ACSR 1/0</v>
          </cell>
        </row>
        <row r="9">
          <cell r="A9" t="str">
            <v>Al ACSR 2</v>
          </cell>
        </row>
        <row r="10">
          <cell r="A10" t="str">
            <v>Al ACSR 2/0</v>
          </cell>
        </row>
        <row r="11">
          <cell r="A11" t="str">
            <v>Al ACSR 3/0</v>
          </cell>
        </row>
        <row r="12">
          <cell r="A12" t="str">
            <v>Al ACSR 4</v>
          </cell>
        </row>
        <row r="13">
          <cell r="A13" t="str">
            <v>Al ACSR 4/0</v>
          </cell>
        </row>
        <row r="14">
          <cell r="A14" t="str">
            <v>Bandeja de 10 cm</v>
          </cell>
        </row>
        <row r="15">
          <cell r="A15" t="str">
            <v>Bandeja de 20 cm</v>
          </cell>
        </row>
        <row r="16">
          <cell r="A16" t="str">
            <v>Bandeja de 30 cm</v>
          </cell>
        </row>
        <row r="17">
          <cell r="A17" t="str">
            <v>Bandeja de 40 cm</v>
          </cell>
        </row>
        <row r="18">
          <cell r="A18" t="str">
            <v>Bandeja de 60 cm</v>
          </cell>
        </row>
        <row r="19">
          <cell r="A19" t="str">
            <v>C. No. 1/0</v>
          </cell>
        </row>
        <row r="20">
          <cell r="A20" t="str">
            <v>C. No. 10</v>
          </cell>
        </row>
        <row r="21">
          <cell r="A21" t="str">
            <v>C. No. 12</v>
          </cell>
        </row>
        <row r="22">
          <cell r="A22" t="str">
            <v>C. No. 14</v>
          </cell>
        </row>
        <row r="23">
          <cell r="A23" t="str">
            <v>C. No. 2</v>
          </cell>
        </row>
        <row r="24">
          <cell r="A24" t="str">
            <v>C. No. 2/0</v>
          </cell>
        </row>
        <row r="25">
          <cell r="A25" t="str">
            <v>C. No. 250 mcm</v>
          </cell>
        </row>
        <row r="26">
          <cell r="A26" t="str">
            <v>C. No. 3/0</v>
          </cell>
        </row>
        <row r="27">
          <cell r="A27" t="str">
            <v>C. No. 300 mcm</v>
          </cell>
        </row>
        <row r="28">
          <cell r="A28" t="str">
            <v>C. No. 350 mcm</v>
          </cell>
        </row>
        <row r="29">
          <cell r="A29" t="str">
            <v>C. No. 4</v>
          </cell>
        </row>
        <row r="30">
          <cell r="A30" t="str">
            <v>C. No. 4/0</v>
          </cell>
        </row>
        <row r="31">
          <cell r="A31" t="str">
            <v>C. No. 400 mcm</v>
          </cell>
        </row>
        <row r="32">
          <cell r="A32" t="str">
            <v>C. No. 500 mcm</v>
          </cell>
        </row>
        <row r="33">
          <cell r="A33" t="str">
            <v>C. No. 6</v>
          </cell>
        </row>
        <row r="34">
          <cell r="A34" t="str">
            <v>C. No. 8</v>
          </cell>
        </row>
        <row r="35">
          <cell r="A35" t="str">
            <v>Cable UTP</v>
          </cell>
        </row>
        <row r="36">
          <cell r="A36" t="str">
            <v>Caja empalme 15x15</v>
          </cell>
        </row>
        <row r="37">
          <cell r="A37" t="str">
            <v>Caja subterránea 50x50, 60x60</v>
          </cell>
        </row>
        <row r="38">
          <cell r="A38" t="str">
            <v>Canaleta metálica 10x5</v>
          </cell>
        </row>
        <row r="39">
          <cell r="A39" t="str">
            <v>Canaleta plástica 20mm a 40 mm</v>
          </cell>
        </row>
        <row r="40">
          <cell r="A40" t="str">
            <v>Canaleta plástica 60 mm</v>
          </cell>
        </row>
        <row r="41">
          <cell r="A41" t="str">
            <v>Conduleta ½</v>
          </cell>
        </row>
        <row r="42">
          <cell r="A42" t="str">
            <v>Conduleta ¾</v>
          </cell>
        </row>
        <row r="43">
          <cell r="A43" t="str">
            <v>Conduleta 1</v>
          </cell>
        </row>
        <row r="44">
          <cell r="A44" t="str">
            <v>Conduleta 1 ¼</v>
          </cell>
        </row>
        <row r="45">
          <cell r="A45" t="str">
            <v>Conduleta 1 ½</v>
          </cell>
        </row>
        <row r="46">
          <cell r="A46" t="str">
            <v>Conduleta 2</v>
          </cell>
        </row>
        <row r="47">
          <cell r="A47" t="str">
            <v>Descarga a tierra</v>
          </cell>
        </row>
        <row r="48">
          <cell r="A48" t="str">
            <v>Gabinete telefónico 80x60x15 cm  sin regletas</v>
          </cell>
        </row>
        <row r="49">
          <cell r="A49" t="str">
            <v>Insatalación de caja 4x4 galvaniz</v>
          </cell>
        </row>
        <row r="50">
          <cell r="A50" t="str">
            <v>Insatalación de Tablero</v>
          </cell>
        </row>
        <row r="51">
          <cell r="A51" t="str">
            <v>Insatalación de Toma energia</v>
          </cell>
        </row>
        <row r="52">
          <cell r="A52" t="str">
            <v>Insatalación de Toma voz y datos</v>
          </cell>
        </row>
        <row r="53">
          <cell r="A53" t="str">
            <v>Lámpara Flrsc. 2x32 cielo falso con macho y encauchetado</v>
          </cell>
        </row>
        <row r="54">
          <cell r="A54" t="str">
            <v>Montaje de aisladero monofásico</v>
          </cell>
        </row>
        <row r="55">
          <cell r="A55" t="str">
            <v>Montaje de aisladero trifásico</v>
          </cell>
        </row>
        <row r="56">
          <cell r="A56" t="str">
            <v>Montaje de bajante en 2" Pulgadas</v>
          </cell>
        </row>
        <row r="57">
          <cell r="A57" t="str">
            <v>Montaje de bajante en 3" Pulgadas</v>
          </cell>
        </row>
        <row r="58">
          <cell r="A58" t="str">
            <v>Montaje de bajante por poste</v>
          </cell>
        </row>
        <row r="59">
          <cell r="A59" t="str">
            <v>Montaje de bajante y caja intemperie</v>
          </cell>
        </row>
        <row r="60">
          <cell r="A60" t="str">
            <v>Montaje de brecha por pavimento</v>
          </cell>
        </row>
        <row r="61">
          <cell r="A61" t="str">
            <v>Montaje de brecha por zona verde</v>
          </cell>
        </row>
        <row r="62">
          <cell r="A62" t="str">
            <v>Montaje de caja 50x50</v>
          </cell>
        </row>
        <row r="63">
          <cell r="A63" t="str">
            <v>Montaje de caja 60x60</v>
          </cell>
        </row>
        <row r="64">
          <cell r="A64" t="str">
            <v>Montaje de caja 60x80</v>
          </cell>
        </row>
        <row r="65">
          <cell r="A65" t="str">
            <v>Montaje de caja RS3-002</v>
          </cell>
        </row>
        <row r="66">
          <cell r="A66" t="str">
            <v>Montaje de cono premoldeado</v>
          </cell>
        </row>
        <row r="67">
          <cell r="A67" t="str">
            <v>Montaje de defensa</v>
          </cell>
        </row>
        <row r="68">
          <cell r="A68" t="str">
            <v>Montaje de descaga secundaria</v>
          </cell>
        </row>
        <row r="69">
          <cell r="A69" t="str">
            <v>Montaje de descarga primaria</v>
          </cell>
        </row>
        <row r="70">
          <cell r="A70" t="str">
            <v>Montaje de estribo</v>
          </cell>
        </row>
        <row r="71">
          <cell r="A71" t="str">
            <v>Montaje de lámpara sodio 250W</v>
          </cell>
        </row>
        <row r="72">
          <cell r="A72" t="str">
            <v>Montaje de lámpara sodio 400W</v>
          </cell>
        </row>
        <row r="73">
          <cell r="A73" t="str">
            <v>Montaje de lámpara sodio 70W</v>
          </cell>
        </row>
        <row r="74">
          <cell r="A74" t="str">
            <v>Montaje de línea monofásica No. 2 ACSR</v>
          </cell>
        </row>
        <row r="75">
          <cell r="A75" t="str">
            <v>Montaje de línea secundaria No. 2-1/0</v>
          </cell>
        </row>
        <row r="76">
          <cell r="A76" t="str">
            <v>Montaje de línea trifásica 266.8 y 4/0</v>
          </cell>
        </row>
        <row r="77">
          <cell r="A77" t="str">
            <v>Montaje de línea trifásica No. 1/0 ACSR</v>
          </cell>
        </row>
        <row r="78">
          <cell r="A78" t="str">
            <v>Montaje de línea trifásica No. 2 ACSR</v>
          </cell>
        </row>
        <row r="79">
          <cell r="A79" t="str">
            <v>Montaje de poste concreto 12 mts pluma</v>
          </cell>
        </row>
        <row r="80">
          <cell r="A80" t="str">
            <v>Montaje de poste concreto 8 mts pluma</v>
          </cell>
        </row>
        <row r="81">
          <cell r="A81" t="str">
            <v>Montaje de poste de concreto 12 mts</v>
          </cell>
        </row>
        <row r="82">
          <cell r="A82" t="str">
            <v>Montaje de poste de concreto 14 mts</v>
          </cell>
        </row>
        <row r="83">
          <cell r="A83" t="str">
            <v>Montaje de poste de concreto 8 mts</v>
          </cell>
        </row>
        <row r="84">
          <cell r="A84" t="str">
            <v>Montaje de poste de madera de 10 mts</v>
          </cell>
        </row>
        <row r="85">
          <cell r="A85" t="str">
            <v>Montaje de poste de madera de 12 mts</v>
          </cell>
        </row>
        <row r="86">
          <cell r="A86" t="str">
            <v>Montaje de RA020 CONTADOR DOMICILIARIO</v>
          </cell>
        </row>
        <row r="87">
          <cell r="A87" t="str">
            <v>Montaje de retenida primaria</v>
          </cell>
        </row>
        <row r="88">
          <cell r="A88" t="str">
            <v xml:space="preserve">Montaje de retenida secundaria </v>
          </cell>
        </row>
        <row r="89">
          <cell r="A89" t="str">
            <v>Montaje de transformador monofásico</v>
          </cell>
        </row>
        <row r="90">
          <cell r="A90" t="str">
            <v>Montaje de transformador trifásico</v>
          </cell>
        </row>
        <row r="91">
          <cell r="A91" t="str">
            <v>Montaje de tratamiento con bentonita</v>
          </cell>
        </row>
        <row r="92">
          <cell r="A92" t="str">
            <v>Montaje de vestida monofásica al 1,50 y 2,40</v>
          </cell>
        </row>
        <row r="93">
          <cell r="A93" t="str">
            <v>Montaje de vestida monofásica al centro</v>
          </cell>
        </row>
        <row r="94">
          <cell r="A94" t="str">
            <v>Montaje de vestida secundaria</v>
          </cell>
        </row>
        <row r="95">
          <cell r="A95" t="str">
            <v>Montaje de vestida trifásica en 1,50 y 2,40</v>
          </cell>
        </row>
        <row r="96">
          <cell r="A96" t="str">
            <v>Ojo de Buey en cielo</v>
          </cell>
        </row>
        <row r="97">
          <cell r="A97" t="str">
            <v>Patch panel de 16 puertos</v>
          </cell>
        </row>
        <row r="98">
          <cell r="A98" t="str">
            <v>Patch panel de 24 puertos</v>
          </cell>
        </row>
        <row r="99">
          <cell r="A99" t="str">
            <v>Patch panel de 48 puertos</v>
          </cell>
        </row>
        <row r="100">
          <cell r="A100" t="str">
            <v>Pintada de poste - incluye pintura</v>
          </cell>
        </row>
        <row r="101">
          <cell r="A101" t="str">
            <v>Rack autosoportado</v>
          </cell>
        </row>
        <row r="102">
          <cell r="A102" t="str">
            <v>Regleta S66 50 pares</v>
          </cell>
        </row>
        <row r="103">
          <cell r="A103" t="str">
            <v>Retempla de línea monofásica</v>
          </cell>
        </row>
        <row r="104">
          <cell r="A104" t="str">
            <v>Retempla de línea secundaria</v>
          </cell>
        </row>
        <row r="105">
          <cell r="A105" t="str">
            <v>Retempla de línea trifásica No. 4/0-266 8</v>
          </cell>
        </row>
        <row r="106">
          <cell r="A106" t="str">
            <v>Retempla de línea trifásica No. 4-1/0</v>
          </cell>
        </row>
        <row r="107">
          <cell r="A107" t="str">
            <v>Retiro de aisladero monofásico</v>
          </cell>
        </row>
        <row r="108">
          <cell r="A108" t="str">
            <v>Retiro de aisladero trifásico</v>
          </cell>
        </row>
        <row r="109">
          <cell r="A109" t="str">
            <v>Retiro de lámpara de 70 y 125 W</v>
          </cell>
        </row>
        <row r="110">
          <cell r="A110" t="str">
            <v>Retiro de línea monofásica</v>
          </cell>
        </row>
        <row r="111">
          <cell r="A111" t="str">
            <v>Retiro de línea secundaira</v>
          </cell>
        </row>
        <row r="112">
          <cell r="A112" t="str">
            <v>Retiro de línea trifásica No. 4/0-266,8</v>
          </cell>
        </row>
        <row r="113">
          <cell r="A113" t="str">
            <v>Retiro de línea trifásica No. 4-2-1/0</v>
          </cell>
        </row>
        <row r="114">
          <cell r="A114" t="str">
            <v>Retiro de poste de concreto de 12 mts</v>
          </cell>
        </row>
        <row r="115">
          <cell r="A115" t="str">
            <v>Retiro de poste de concreto de 8 mts</v>
          </cell>
        </row>
        <row r="116">
          <cell r="A116" t="str">
            <v>Retiro de poste de madera de 10 mts</v>
          </cell>
        </row>
        <row r="117">
          <cell r="A117" t="str">
            <v>Retiro de poste de madera de 12 mts</v>
          </cell>
        </row>
        <row r="118">
          <cell r="A118" t="str">
            <v>Retiro de poste de madera de 8 mts</v>
          </cell>
        </row>
        <row r="119">
          <cell r="A119" t="str">
            <v>Salida breaker</v>
          </cell>
        </row>
        <row r="120">
          <cell r="A120" t="str">
            <v>Salida EMT</v>
          </cell>
        </row>
        <row r="121">
          <cell r="A121" t="str">
            <v>Salida Interruptor PVC</v>
          </cell>
        </row>
        <row r="122">
          <cell r="A122" t="str">
            <v>Salida Plafon en PVC</v>
          </cell>
        </row>
        <row r="123">
          <cell r="A123" t="str">
            <v>Salida Sonido en PVC sin alambrar y sin aparatear</v>
          </cell>
        </row>
        <row r="124">
          <cell r="A124" t="str">
            <v>Salida Tomacorriente ESTUFA 3X50</v>
          </cell>
        </row>
        <row r="125">
          <cell r="A125" t="str">
            <v>Salida Tomacorriente PVC</v>
          </cell>
        </row>
        <row r="126">
          <cell r="A126" t="str">
            <v>Salida Voz y Datos Toma doble (50 mts de cable)</v>
          </cell>
        </row>
        <row r="127">
          <cell r="A127" t="str">
            <v>Soldadura exotérmica</v>
          </cell>
        </row>
        <row r="128">
          <cell r="A128" t="str">
            <v>T. EMT ½</v>
          </cell>
        </row>
        <row r="129">
          <cell r="A129" t="str">
            <v>T. EMT ¾</v>
          </cell>
        </row>
        <row r="130">
          <cell r="A130" t="str">
            <v>T. EMT 1</v>
          </cell>
        </row>
        <row r="131">
          <cell r="A131" t="str">
            <v>T. EMT 1 ¼</v>
          </cell>
        </row>
        <row r="132">
          <cell r="A132" t="str">
            <v>T. EMT 1 ½</v>
          </cell>
        </row>
        <row r="133">
          <cell r="A133" t="str">
            <v>T. EMT 2</v>
          </cell>
        </row>
        <row r="134">
          <cell r="A134" t="str">
            <v>T. EMT 3</v>
          </cell>
        </row>
        <row r="135">
          <cell r="A135" t="str">
            <v>T. EMT 4</v>
          </cell>
        </row>
        <row r="136">
          <cell r="A136" t="str">
            <v>T. PVC ½</v>
          </cell>
        </row>
        <row r="137">
          <cell r="A137" t="str">
            <v>T. PVC ¾</v>
          </cell>
        </row>
        <row r="138">
          <cell r="A138" t="str">
            <v>T. PVC 1</v>
          </cell>
        </row>
        <row r="139">
          <cell r="A139" t="str">
            <v>T. PVC 1 ¼</v>
          </cell>
        </row>
        <row r="140">
          <cell r="A140" t="str">
            <v>T. PVC 1 ½</v>
          </cell>
        </row>
        <row r="141">
          <cell r="A141" t="str">
            <v>T. PVC 2</v>
          </cell>
        </row>
        <row r="142">
          <cell r="A142" t="str">
            <v>T. PVC 3</v>
          </cell>
        </row>
        <row r="143">
          <cell r="A143" t="str">
            <v>T. PVC 4</v>
          </cell>
        </row>
        <row r="144">
          <cell r="A144" t="str">
            <v>T. TMG ½</v>
          </cell>
        </row>
        <row r="145">
          <cell r="A145" t="str">
            <v>T. TMG ¾</v>
          </cell>
        </row>
        <row r="146">
          <cell r="A146" t="str">
            <v>T. TMG 1</v>
          </cell>
        </row>
        <row r="147">
          <cell r="A147" t="str">
            <v>T. TMG 1 ¼</v>
          </cell>
        </row>
        <row r="148">
          <cell r="A148" t="str">
            <v>T. TMG 1 ½</v>
          </cell>
        </row>
        <row r="149">
          <cell r="A149" t="str">
            <v>T. TMG 2</v>
          </cell>
        </row>
        <row r="150">
          <cell r="A150" t="str">
            <v>T. TMG 3</v>
          </cell>
        </row>
        <row r="151">
          <cell r="A151" t="str">
            <v>T. TMG 4</v>
          </cell>
        </row>
        <row r="152">
          <cell r="A152" t="str">
            <v>Trasl. de aisladero monofásico</v>
          </cell>
        </row>
        <row r="153">
          <cell r="A153" t="str">
            <v>Trasl. de aisladero trifásico</v>
          </cell>
        </row>
        <row r="154">
          <cell r="A154" t="str">
            <v>Trasl. de lámpara de 250-400W</v>
          </cell>
        </row>
        <row r="155">
          <cell r="A155" t="str">
            <v>Trasl. de lámpara de 70-125W</v>
          </cell>
        </row>
        <row r="156">
          <cell r="A156" t="str">
            <v>Trasl. de línea monofásica No. 4-2-1/0</v>
          </cell>
        </row>
        <row r="157">
          <cell r="A157" t="str">
            <v>Trasl. de línea secundaria</v>
          </cell>
        </row>
        <row r="158">
          <cell r="A158" t="str">
            <v>Trasl. de línea trifásica No. 4/0 266,8</v>
          </cell>
        </row>
        <row r="159">
          <cell r="A159" t="str">
            <v>Trasl. de línea trifásica No. 4-2-1/0 ACSR</v>
          </cell>
        </row>
        <row r="160">
          <cell r="A160" t="str">
            <v>Trasl. de poste de concreto de 12 mts</v>
          </cell>
        </row>
        <row r="161">
          <cell r="A161" t="str">
            <v>Trasl. de poste de concreto de 8 mts</v>
          </cell>
        </row>
        <row r="162">
          <cell r="A162" t="str">
            <v>Trasl. de poste de madera de 10 mts</v>
          </cell>
        </row>
        <row r="163">
          <cell r="A163" t="str">
            <v>Trasl. de poste de madera de 12 mts</v>
          </cell>
        </row>
        <row r="164">
          <cell r="A164" t="str">
            <v>Trasl. de poste de madera de 8 mts</v>
          </cell>
        </row>
        <row r="165">
          <cell r="A165" t="str">
            <v>Trasl. de transformador monofásico</v>
          </cell>
        </row>
        <row r="166">
          <cell r="A166" t="str">
            <v>Trasl. de transformador trifásico</v>
          </cell>
        </row>
        <row r="167">
          <cell r="A167" t="str">
            <v>Trenza Sec. 1F # 1/0</v>
          </cell>
        </row>
        <row r="168">
          <cell r="A168" t="str">
            <v>Trenza Sec. 1F # 2</v>
          </cell>
        </row>
        <row r="169">
          <cell r="A169" t="str">
            <v>Trenza Sec. 1F # 2/0</v>
          </cell>
        </row>
        <row r="170">
          <cell r="A170" t="str">
            <v>Trenza Sec. 1F # 3//</v>
          </cell>
        </row>
        <row r="171">
          <cell r="A171" t="str">
            <v>Trenza Sec. 1F # 4</v>
          </cell>
        </row>
        <row r="172">
          <cell r="A172" t="str">
            <v>Trenza Sec. 1F # 4/0</v>
          </cell>
        </row>
        <row r="173">
          <cell r="A173" t="str">
            <v>Trenza Sec. 1F # 6</v>
          </cell>
        </row>
        <row r="174">
          <cell r="A174" t="str">
            <v>Trenza Sec. 3F # 1/0</v>
          </cell>
        </row>
        <row r="175">
          <cell r="A175" t="str">
            <v>Trenza Sec. 3F # 2</v>
          </cell>
        </row>
        <row r="176">
          <cell r="A176" t="str">
            <v>Trenza Sec. 3F # 2/0</v>
          </cell>
        </row>
        <row r="177">
          <cell r="A177" t="str">
            <v>Trenza Sec. 3F # 3//</v>
          </cell>
        </row>
        <row r="178">
          <cell r="A178" t="str">
            <v>Trenza Sec. 3F # 4</v>
          </cell>
        </row>
        <row r="179">
          <cell r="A179" t="str">
            <v>Trenza Sec. 3F # 4/0</v>
          </cell>
        </row>
        <row r="180">
          <cell r="A180" t="str">
            <v>Trenza Sec. 3F # 6</v>
          </cell>
        </row>
        <row r="181">
          <cell r="A181" t="str">
            <v>Viento convencional</v>
          </cell>
        </row>
        <row r="182">
          <cell r="A182" t="str">
            <v>Viento Farol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Compilado"/>
      <sheetName val="Base Datos"/>
      <sheetName val="Presupuesto"/>
      <sheetName val="1"/>
      <sheetName val="2"/>
      <sheetName val="3"/>
      <sheetName val="4"/>
      <sheetName val="5"/>
      <sheetName val="6"/>
      <sheetName val="7"/>
      <sheetName val="8"/>
      <sheetName val="9"/>
    </sheetNames>
    <sheetDataSet>
      <sheetData sheetId="0"/>
      <sheetData sheetId="1"/>
      <sheetData sheetId="2">
        <row r="212">
          <cell r="B212" t="str">
            <v>ALAMBRE  No. 8 AWG</v>
          </cell>
        </row>
        <row r="213">
          <cell r="B213" t="str">
            <v>DUCTO CONDUIT ELECTR. PVC  1/2"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Compilado"/>
      <sheetName val="Base Datos"/>
      <sheetName val="Presupuesto"/>
      <sheetName val="ACEROS"/>
      <sheetName val="1"/>
      <sheetName val="2"/>
      <sheetName val="4"/>
      <sheetName val="3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A.1"/>
      <sheetName val="A.2"/>
      <sheetName val="CANT. MAT."/>
      <sheetName val="17"/>
      <sheetName val="18"/>
      <sheetName val="19"/>
      <sheetName val="20"/>
      <sheetName val="21"/>
      <sheetName val="22"/>
      <sheetName val="23"/>
      <sheetName val="24"/>
      <sheetName val="14."/>
      <sheetName val="15."/>
    </sheetNames>
    <sheetDataSet>
      <sheetData sheetId="0"/>
      <sheetData sheetId="1" refreshError="1"/>
      <sheetData sheetId="2">
        <row r="4">
          <cell r="B4" t="str">
            <v xml:space="preserve"> </v>
          </cell>
        </row>
        <row r="5">
          <cell r="B5" t="str">
            <v>VALOR</v>
          </cell>
          <cell r="C5" t="str">
            <v>NOMBRE</v>
          </cell>
        </row>
        <row r="7">
          <cell r="B7">
            <v>0.1</v>
          </cell>
          <cell r="C7" t="str">
            <v>ADMINISTRACION</v>
          </cell>
        </row>
        <row r="8">
          <cell r="B8">
            <v>0.05</v>
          </cell>
          <cell r="C8" t="str">
            <v>IMPREVISTOS</v>
          </cell>
        </row>
        <row r="9">
          <cell r="B9">
            <v>0.1</v>
          </cell>
          <cell r="C9" t="str">
            <v>UTILIDAD</v>
          </cell>
        </row>
        <row r="10">
          <cell r="B10">
            <v>0.25</v>
          </cell>
          <cell r="C10" t="str">
            <v>AIU</v>
          </cell>
        </row>
        <row r="11">
          <cell r="B11">
            <v>0.93</v>
          </cell>
          <cell r="C11" t="str">
            <v>PREST SOCIALES</v>
          </cell>
        </row>
        <row r="12">
          <cell r="C12" t="str">
            <v>IVA</v>
          </cell>
        </row>
        <row r="19">
          <cell r="B19" t="str">
            <v>NOMBRE</v>
          </cell>
          <cell r="C19" t="str">
            <v>UNIDAD</v>
          </cell>
          <cell r="D19" t="str">
            <v>PRECIO</v>
          </cell>
        </row>
        <row r="20">
          <cell r="B20" t="str">
            <v>RETROEXCAVADORA</v>
          </cell>
          <cell r="C20" t="str">
            <v>HORA</v>
          </cell>
          <cell r="D20">
            <v>50000</v>
          </cell>
          <cell r="E20">
            <v>0</v>
          </cell>
          <cell r="F20">
            <v>0</v>
          </cell>
        </row>
        <row r="21">
          <cell r="B21" t="str">
            <v>BULLDOZER D6</v>
          </cell>
          <cell r="C21" t="str">
            <v>HORA</v>
          </cell>
          <cell r="D21">
            <v>45000</v>
          </cell>
          <cell r="E21">
            <v>0</v>
          </cell>
          <cell r="F21">
            <v>0</v>
          </cell>
        </row>
        <row r="22">
          <cell r="B22" t="str">
            <v>BULLDOZER D8</v>
          </cell>
          <cell r="C22" t="str">
            <v>HORA</v>
          </cell>
          <cell r="D22">
            <v>85000</v>
          </cell>
          <cell r="E22">
            <v>0</v>
          </cell>
          <cell r="F22">
            <v>0</v>
          </cell>
        </row>
        <row r="23">
          <cell r="B23" t="str">
            <v>MOTONIVELADORA</v>
          </cell>
          <cell r="C23" t="str">
            <v>HORA</v>
          </cell>
          <cell r="D23">
            <v>50000</v>
          </cell>
          <cell r="E23">
            <v>0</v>
          </cell>
          <cell r="F23">
            <v>0</v>
          </cell>
        </row>
        <row r="24">
          <cell r="B24" t="str">
            <v>VIBROCOMPACTADOR</v>
          </cell>
          <cell r="C24" t="str">
            <v>HORA</v>
          </cell>
          <cell r="D24">
            <v>35000</v>
          </cell>
          <cell r="E24">
            <v>0</v>
          </cell>
          <cell r="F24">
            <v>0</v>
          </cell>
        </row>
        <row r="25">
          <cell r="B25" t="str">
            <v>CARROTANQUE</v>
          </cell>
          <cell r="C25" t="str">
            <v>HORA</v>
          </cell>
          <cell r="E25">
            <v>0</v>
          </cell>
          <cell r="F25">
            <v>0</v>
          </cell>
        </row>
        <row r="26">
          <cell r="B26" t="str">
            <v>RETROCARGADOR</v>
          </cell>
          <cell r="C26" t="str">
            <v>HORA</v>
          </cell>
          <cell r="E26">
            <v>0</v>
          </cell>
          <cell r="F26">
            <v>0</v>
          </cell>
        </row>
        <row r="27">
          <cell r="B27" t="str">
            <v xml:space="preserve">VOLQUETA </v>
          </cell>
          <cell r="C27" t="str">
            <v>M3</v>
          </cell>
          <cell r="D27">
            <v>2500</v>
          </cell>
          <cell r="E27">
            <v>0</v>
          </cell>
          <cell r="F27">
            <v>0</v>
          </cell>
        </row>
        <row r="28">
          <cell r="B28" t="str">
            <v>VOLQUETA POR HORAS</v>
          </cell>
          <cell r="C28" t="str">
            <v>HORA</v>
          </cell>
          <cell r="D28">
            <v>400</v>
          </cell>
          <cell r="E28">
            <v>0</v>
          </cell>
          <cell r="F28">
            <v>0</v>
          </cell>
        </row>
        <row r="29">
          <cell r="B29" t="str">
            <v>MEZCLADORA</v>
          </cell>
          <cell r="C29" t="str">
            <v>HORA</v>
          </cell>
          <cell r="D29">
            <v>9000</v>
          </cell>
          <cell r="E29">
            <v>0</v>
          </cell>
          <cell r="F29">
            <v>0</v>
          </cell>
        </row>
        <row r="30">
          <cell r="B30" t="str">
            <v>VIBRADOR ELECTRICO</v>
          </cell>
          <cell r="C30" t="str">
            <v>d/M</v>
          </cell>
          <cell r="D30">
            <v>43000</v>
          </cell>
          <cell r="E30">
            <v>0</v>
          </cell>
          <cell r="F30">
            <v>0</v>
          </cell>
        </row>
        <row r="31">
          <cell r="B31" t="str">
            <v>EQ. DE PERFORACION</v>
          </cell>
          <cell r="C31" t="str">
            <v>HORA</v>
          </cell>
          <cell r="D31">
            <v>25000</v>
          </cell>
          <cell r="E31">
            <v>0</v>
          </cell>
          <cell r="F31">
            <v>0</v>
          </cell>
        </row>
        <row r="32">
          <cell r="B32" t="str">
            <v xml:space="preserve">ANDAMIO METALICO </v>
          </cell>
          <cell r="C32" t="str">
            <v>d/M</v>
          </cell>
          <cell r="D32">
            <v>800</v>
          </cell>
          <cell r="E32">
            <v>0</v>
          </cell>
          <cell r="F32">
            <v>0</v>
          </cell>
        </row>
        <row r="33">
          <cell r="B33" t="str">
            <v>COMPRESOR</v>
          </cell>
          <cell r="C33" t="str">
            <v>HORA</v>
          </cell>
          <cell r="D33">
            <v>5000</v>
          </cell>
          <cell r="E33">
            <v>0</v>
          </cell>
          <cell r="F33">
            <v>0</v>
          </cell>
        </row>
        <row r="34">
          <cell r="B34" t="str">
            <v>MOTOBOMA</v>
          </cell>
          <cell r="C34" t="str">
            <v>HORA</v>
          </cell>
          <cell r="D34">
            <v>20000</v>
          </cell>
          <cell r="E34">
            <v>0</v>
          </cell>
          <cell r="F34">
            <v>0</v>
          </cell>
        </row>
        <row r="35">
          <cell r="B35" t="str">
            <v>VOLQUETA</v>
          </cell>
          <cell r="C35" t="str">
            <v>M3/KM</v>
          </cell>
          <cell r="D35">
            <v>300</v>
          </cell>
          <cell r="E35">
            <v>0</v>
          </cell>
          <cell r="F35">
            <v>0</v>
          </cell>
        </row>
        <row r="36">
          <cell r="B36" t="str">
            <v>EQUIPO DE TOPOGRAFIA</v>
          </cell>
          <cell r="C36" t="str">
            <v>DIA</v>
          </cell>
          <cell r="D36">
            <v>80000</v>
          </cell>
          <cell r="E36">
            <v>0</v>
          </cell>
          <cell r="F36">
            <v>0</v>
          </cell>
        </row>
        <row r="37">
          <cell r="B37" t="str">
            <v>XXX</v>
          </cell>
          <cell r="C37" t="str">
            <v>HORA</v>
          </cell>
          <cell r="E37">
            <v>0</v>
          </cell>
          <cell r="F37">
            <v>0</v>
          </cell>
        </row>
        <row r="38">
          <cell r="B38" t="str">
            <v>XXX</v>
          </cell>
          <cell r="C38" t="str">
            <v>HORA</v>
          </cell>
          <cell r="E38">
            <v>0</v>
          </cell>
          <cell r="F38">
            <v>0</v>
          </cell>
        </row>
        <row r="39">
          <cell r="B39" t="str">
            <v>XXX</v>
          </cell>
          <cell r="C39" t="str">
            <v>HORA</v>
          </cell>
          <cell r="E39">
            <v>0</v>
          </cell>
          <cell r="F39">
            <v>0</v>
          </cell>
        </row>
        <row r="42">
          <cell r="B42" t="str">
            <v>NOMBRE</v>
          </cell>
          <cell r="C42" t="str">
            <v>UNIDAD</v>
          </cell>
          <cell r="D42" t="str">
            <v>PRECIO</v>
          </cell>
        </row>
        <row r="43">
          <cell r="B43" t="str">
            <v>ARENA</v>
          </cell>
          <cell r="C43" t="str">
            <v>M3</v>
          </cell>
          <cell r="D43">
            <v>9000</v>
          </cell>
          <cell r="E43">
            <v>0</v>
          </cell>
        </row>
        <row r="44">
          <cell r="B44" t="str">
            <v>TRITURADO</v>
          </cell>
          <cell r="C44" t="str">
            <v>M3</v>
          </cell>
          <cell r="D44">
            <v>60000</v>
          </cell>
          <cell r="E44">
            <v>0</v>
          </cell>
        </row>
        <row r="45">
          <cell r="B45" t="str">
            <v>CEMENTO</v>
          </cell>
          <cell r="C45" t="str">
            <v>KG</v>
          </cell>
          <cell r="D45">
            <v>440</v>
          </cell>
          <cell r="E45">
            <v>0</v>
          </cell>
        </row>
        <row r="46">
          <cell r="B46" t="str">
            <v>AGUA</v>
          </cell>
          <cell r="C46" t="str">
            <v>LT</v>
          </cell>
          <cell r="D46">
            <v>10</v>
          </cell>
          <cell r="E46">
            <v>0</v>
          </cell>
        </row>
        <row r="47">
          <cell r="B47" t="str">
            <v>BLOQUE MACIZO DE CEMENTO 0.1×0.2×0.4</v>
          </cell>
          <cell r="C47" t="str">
            <v>UND</v>
          </cell>
          <cell r="D47">
            <v>650</v>
          </cell>
          <cell r="E47">
            <v>0</v>
          </cell>
        </row>
        <row r="48">
          <cell r="B48" t="str">
            <v>Hierro 4200 kg/cm2</v>
          </cell>
          <cell r="C48" t="str">
            <v>KG</v>
          </cell>
          <cell r="D48">
            <v>1100</v>
          </cell>
          <cell r="E48">
            <v>0</v>
          </cell>
        </row>
        <row r="49">
          <cell r="B49" t="str">
            <v>ALAMBRE NEGRO</v>
          </cell>
          <cell r="C49" t="str">
            <v>KG</v>
          </cell>
          <cell r="D49">
            <v>1500</v>
          </cell>
          <cell r="E49">
            <v>0</v>
          </cell>
        </row>
        <row r="50">
          <cell r="B50" t="str">
            <v>PLATINA 1/4"* 4"</v>
          </cell>
          <cell r="C50" t="str">
            <v>ML</v>
          </cell>
          <cell r="D50">
            <v>5000</v>
          </cell>
          <cell r="E50">
            <v>0</v>
          </cell>
        </row>
        <row r="51">
          <cell r="B51" t="str">
            <v>TUBERIA PVC  RDE 21 1"</v>
          </cell>
          <cell r="C51" t="str">
            <v>ML</v>
          </cell>
          <cell r="D51">
            <v>1000</v>
          </cell>
          <cell r="E51">
            <v>0</v>
          </cell>
        </row>
        <row r="52">
          <cell r="B52" t="str">
            <v>TUBERIA PVC  RDE 21 1 1/4"</v>
          </cell>
          <cell r="C52" t="str">
            <v>ML</v>
          </cell>
          <cell r="D52">
            <v>1670</v>
          </cell>
          <cell r="E52">
            <v>0</v>
          </cell>
        </row>
        <row r="53">
          <cell r="B53" t="str">
            <v>TUBERIA PVC RDE 21  1 1/2"</v>
          </cell>
          <cell r="C53" t="str">
            <v>ML</v>
          </cell>
          <cell r="D53">
            <v>2200</v>
          </cell>
          <cell r="E53">
            <v>0</v>
          </cell>
        </row>
        <row r="54">
          <cell r="B54" t="str">
            <v>TUBERIA PVC RDE 21  2"</v>
          </cell>
          <cell r="C54" t="str">
            <v>ML</v>
          </cell>
          <cell r="D54">
            <v>6024</v>
          </cell>
          <cell r="E54">
            <v>0</v>
          </cell>
        </row>
        <row r="55">
          <cell r="B55" t="str">
            <v>TUBERIA PVC RDE 21  2 1/2"</v>
          </cell>
          <cell r="C55" t="str">
            <v>ML</v>
          </cell>
          <cell r="D55">
            <v>2500</v>
          </cell>
          <cell r="E55">
            <v>0</v>
          </cell>
        </row>
        <row r="56">
          <cell r="B56" t="str">
            <v>TUBERIA PVC RDE 21  3"</v>
          </cell>
          <cell r="C56" t="str">
            <v>ML</v>
          </cell>
          <cell r="D56">
            <v>5000</v>
          </cell>
          <cell r="E56">
            <v>0</v>
          </cell>
        </row>
        <row r="57">
          <cell r="B57" t="str">
            <v>TUBERIA PVC RDE 21  4"</v>
          </cell>
          <cell r="C57" t="str">
            <v>ML</v>
          </cell>
          <cell r="D57">
            <v>6000</v>
          </cell>
          <cell r="E57">
            <v>0</v>
          </cell>
        </row>
        <row r="58">
          <cell r="B58" t="str">
            <v>ACCESORIOS PVC 1 1/4"</v>
          </cell>
          <cell r="C58" t="str">
            <v>UND</v>
          </cell>
          <cell r="D58">
            <v>1400</v>
          </cell>
          <cell r="E58">
            <v>0</v>
          </cell>
        </row>
        <row r="59">
          <cell r="B59" t="str">
            <v>ACCESORIOS PVC 1 1/2"</v>
          </cell>
          <cell r="C59" t="str">
            <v>UND</v>
          </cell>
          <cell r="D59">
            <v>1800</v>
          </cell>
          <cell r="E59">
            <v>0</v>
          </cell>
        </row>
        <row r="60">
          <cell r="B60" t="str">
            <v>ACCESORIOS PVC 2"</v>
          </cell>
          <cell r="C60" t="str">
            <v>UND</v>
          </cell>
          <cell r="D60">
            <v>2200</v>
          </cell>
          <cell r="E60">
            <v>0</v>
          </cell>
        </row>
        <row r="61">
          <cell r="B61" t="str">
            <v>ACCESORIOS PVC 2 1/2"</v>
          </cell>
          <cell r="C61" t="str">
            <v>UND</v>
          </cell>
          <cell r="D61">
            <v>4200</v>
          </cell>
          <cell r="E61">
            <v>0</v>
          </cell>
        </row>
        <row r="62">
          <cell r="B62" t="str">
            <v>ACCESORIOS PVC 3"</v>
          </cell>
          <cell r="C62" t="str">
            <v>UND</v>
          </cell>
          <cell r="D62">
            <v>8200</v>
          </cell>
          <cell r="E62">
            <v>0</v>
          </cell>
        </row>
        <row r="63">
          <cell r="B63" t="str">
            <v>ACCESORIOS PVC 4"</v>
          </cell>
          <cell r="C63" t="str">
            <v>UND</v>
          </cell>
          <cell r="D63">
            <v>4600</v>
          </cell>
          <cell r="E63">
            <v>0</v>
          </cell>
        </row>
        <row r="64">
          <cell r="B64" t="str">
            <v>LIMPIADOR PVC</v>
          </cell>
          <cell r="C64" t="str">
            <v>1/4 GAL</v>
          </cell>
          <cell r="D64">
            <v>25000</v>
          </cell>
          <cell r="E64">
            <v>0</v>
          </cell>
        </row>
        <row r="65">
          <cell r="B65" t="str">
            <v>SOLDADURA PVC</v>
          </cell>
          <cell r="C65" t="str">
            <v>1/4 GAL</v>
          </cell>
          <cell r="D65">
            <v>27000</v>
          </cell>
          <cell r="E65">
            <v>0</v>
          </cell>
        </row>
        <row r="66">
          <cell r="B66" t="str">
            <v>COLLAR DE DERIVACION</v>
          </cell>
          <cell r="C66" t="str">
            <v>UND</v>
          </cell>
          <cell r="D66">
            <v>3500</v>
          </cell>
          <cell r="E66">
            <v>0</v>
          </cell>
        </row>
        <row r="67">
          <cell r="B67" t="str">
            <v>REGISTRO DE INCORPORACION</v>
          </cell>
          <cell r="C67" t="str">
            <v>UND</v>
          </cell>
          <cell r="D67">
            <v>1500</v>
          </cell>
          <cell r="E67">
            <v>0</v>
          </cell>
        </row>
        <row r="68">
          <cell r="B68" t="str">
            <v>MANGUERA FLEXIBLE</v>
          </cell>
          <cell r="C68" t="str">
            <v>ML</v>
          </cell>
          <cell r="D68">
            <v>1500</v>
          </cell>
          <cell r="E68">
            <v>0</v>
          </cell>
        </row>
        <row r="69">
          <cell r="B69" t="str">
            <v>MORTERO 1:3</v>
          </cell>
          <cell r="C69" t="str">
            <v>LT</v>
          </cell>
          <cell r="D69">
            <v>200</v>
          </cell>
          <cell r="E69">
            <v>0</v>
          </cell>
        </row>
        <row r="70">
          <cell r="B70" t="str">
            <v>ACCESORIOS PVC 1/2"</v>
          </cell>
          <cell r="C70" t="str">
            <v>UND</v>
          </cell>
          <cell r="D70">
            <v>350</v>
          </cell>
          <cell r="E70">
            <v>0</v>
          </cell>
        </row>
        <row r="71">
          <cell r="B71" t="str">
            <v>TUBERIA PVC 6"</v>
          </cell>
          <cell r="C71" t="str">
            <v>ML</v>
          </cell>
          <cell r="D71">
            <v>12922</v>
          </cell>
          <cell r="E71">
            <v>0</v>
          </cell>
        </row>
        <row r="72">
          <cell r="B72" t="str">
            <v>ACCESORIOS PVC 6"</v>
          </cell>
          <cell r="C72" t="str">
            <v>UND</v>
          </cell>
          <cell r="D72">
            <v>16000</v>
          </cell>
          <cell r="E72">
            <v>0</v>
          </cell>
        </row>
        <row r="73">
          <cell r="B73" t="str">
            <v>GRAVILLA No 2</v>
          </cell>
          <cell r="C73" t="str">
            <v>M3</v>
          </cell>
          <cell r="D73">
            <v>90000</v>
          </cell>
          <cell r="E73">
            <v>0</v>
          </cell>
        </row>
        <row r="74">
          <cell r="B74" t="str">
            <v>LAMINA DE ICOPOR  e= 2 Cm</v>
          </cell>
          <cell r="C74" t="str">
            <v>UND</v>
          </cell>
          <cell r="D74">
            <v>4500</v>
          </cell>
          <cell r="E74">
            <v>0</v>
          </cell>
        </row>
        <row r="75">
          <cell r="B75" t="str">
            <v>RIELES DE ALUMINIO</v>
          </cell>
          <cell r="C75" t="str">
            <v>ML</v>
          </cell>
          <cell r="D75">
            <v>8500</v>
          </cell>
          <cell r="E75">
            <v>0</v>
          </cell>
        </row>
        <row r="76">
          <cell r="B76" t="str">
            <v>ASFALTO SOLIDO</v>
          </cell>
          <cell r="C76" t="str">
            <v>KG</v>
          </cell>
          <cell r="D76">
            <v>200</v>
          </cell>
          <cell r="E76">
            <v>0</v>
          </cell>
        </row>
        <row r="77">
          <cell r="B77" t="str">
            <v>ACRILICO TRANSPARENTE</v>
          </cell>
          <cell r="C77" t="str">
            <v>M2</v>
          </cell>
          <cell r="D77">
            <v>60000</v>
          </cell>
          <cell r="E77">
            <v>0</v>
          </cell>
        </row>
        <row r="78">
          <cell r="B78" t="str">
            <v>ARMADURA METALICA</v>
          </cell>
          <cell r="C78" t="str">
            <v>ML</v>
          </cell>
          <cell r="D78">
            <v>22000</v>
          </cell>
          <cell r="E78">
            <v>0</v>
          </cell>
        </row>
        <row r="79">
          <cell r="B79" t="str">
            <v>PINTURA DE VINILO</v>
          </cell>
          <cell r="C79" t="str">
            <v>GAL</v>
          </cell>
          <cell r="D79">
            <v>33550</v>
          </cell>
          <cell r="E79">
            <v>0</v>
          </cell>
        </row>
        <row r="80">
          <cell r="B80" t="str">
            <v>HOJA METALICA Cal 20</v>
          </cell>
          <cell r="C80" t="str">
            <v>M2</v>
          </cell>
          <cell r="D80">
            <v>9500</v>
          </cell>
        </row>
        <row r="81">
          <cell r="B81" t="str">
            <v>TUBO METALICO 2X11/2</v>
          </cell>
          <cell r="C81" t="str">
            <v>ML</v>
          </cell>
          <cell r="D81">
            <v>3450</v>
          </cell>
        </row>
        <row r="82">
          <cell r="B82" t="str">
            <v>TUBO  METALICO 1X1</v>
          </cell>
          <cell r="C82" t="str">
            <v>ML</v>
          </cell>
          <cell r="D82">
            <v>5900</v>
          </cell>
        </row>
        <row r="83">
          <cell r="B83" t="str">
            <v>VIDRIO</v>
          </cell>
          <cell r="C83" t="str">
            <v>M2</v>
          </cell>
          <cell r="D83">
            <v>17500</v>
          </cell>
        </row>
        <row r="84">
          <cell r="B84" t="str">
            <v xml:space="preserve">TEJA ONDULADA ETERNIT Nº8 2,4×0,9 </v>
          </cell>
          <cell r="C84" t="str">
            <v>M2</v>
          </cell>
          <cell r="D84">
            <v>23000</v>
          </cell>
        </row>
        <row r="85">
          <cell r="B85" t="str">
            <v>CANALETA 90</v>
          </cell>
          <cell r="C85" t="str">
            <v>M2</v>
          </cell>
          <cell r="D85">
            <v>20000</v>
          </cell>
        </row>
        <row r="86">
          <cell r="B86" t="str">
            <v>AMARRE ALAMBRE TEJA AC</v>
          </cell>
          <cell r="C86" t="str">
            <v>UN</v>
          </cell>
          <cell r="D86">
            <v>50</v>
          </cell>
        </row>
        <row r="87">
          <cell r="B87" t="str">
            <v>ESMALTE DOMESTICO</v>
          </cell>
          <cell r="C87" t="str">
            <v>GAL</v>
          </cell>
          <cell r="D87">
            <v>33700</v>
          </cell>
        </row>
        <row r="88">
          <cell r="B88" t="str">
            <v>TABLA ORDINARIA</v>
          </cell>
          <cell r="C88" t="str">
            <v>ML</v>
          </cell>
          <cell r="D88">
            <v>1500</v>
          </cell>
        </row>
        <row r="89">
          <cell r="B89" t="str">
            <v>PUNTILLAS</v>
          </cell>
          <cell r="C89" t="str">
            <v>LB</v>
          </cell>
          <cell r="D89">
            <v>1500</v>
          </cell>
        </row>
        <row r="90">
          <cell r="B90" t="str">
            <v>PIEDRA BOLA</v>
          </cell>
          <cell r="C90" t="str">
            <v>M3</v>
          </cell>
          <cell r="D90">
            <v>14000</v>
          </cell>
        </row>
        <row r="91">
          <cell r="B91" t="str">
            <v xml:space="preserve">CABALLETE </v>
          </cell>
          <cell r="C91" t="str">
            <v>UN</v>
          </cell>
          <cell r="D91">
            <v>9600</v>
          </cell>
        </row>
        <row r="92">
          <cell r="B92" t="str">
            <v>BLOQUE EN ARCILLA H5</v>
          </cell>
          <cell r="C92" t="str">
            <v>UND</v>
          </cell>
          <cell r="D92">
            <v>550</v>
          </cell>
        </row>
        <row r="93">
          <cell r="B93" t="str">
            <v>PINTURA EN ANTICORROSIVO</v>
          </cell>
          <cell r="C93" t="str">
            <v>GAL</v>
          </cell>
          <cell r="D93">
            <v>24800</v>
          </cell>
        </row>
        <row r="94">
          <cell r="B94" t="str">
            <v>AMARRE DE ALAMBRE</v>
          </cell>
          <cell r="C94" t="str">
            <v>UND</v>
          </cell>
          <cell r="D94">
            <v>60</v>
          </cell>
        </row>
        <row r="95">
          <cell r="B95" t="str">
            <v>PUERTAVENTANA</v>
          </cell>
          <cell r="C95" t="str">
            <v>M2</v>
          </cell>
          <cell r="D95">
            <v>38000</v>
          </cell>
        </row>
        <row r="96">
          <cell r="B96" t="str">
            <v>CHAPA</v>
          </cell>
          <cell r="C96" t="str">
            <v>UND</v>
          </cell>
          <cell r="D96">
            <v>13000</v>
          </cell>
        </row>
        <row r="97">
          <cell r="B97" t="str">
            <v>DILATACIONES</v>
          </cell>
          <cell r="C97" t="str">
            <v>ML</v>
          </cell>
          <cell r="D97">
            <v>950</v>
          </cell>
        </row>
        <row r="98">
          <cell r="B98" t="str">
            <v>ACESORIOS ELECTRICOS</v>
          </cell>
          <cell r="C98" t="str">
            <v>GL</v>
          </cell>
        </row>
        <row r="99">
          <cell r="B99" t="str">
            <v>CABLE No 12</v>
          </cell>
          <cell r="C99" t="str">
            <v>ML</v>
          </cell>
          <cell r="D99">
            <v>230</v>
          </cell>
        </row>
        <row r="100">
          <cell r="B100" t="str">
            <v>TUBO CONDUIT TIPO LIVIANO</v>
          </cell>
          <cell r="C100" t="str">
            <v>ML</v>
          </cell>
          <cell r="D100">
            <v>500</v>
          </cell>
        </row>
        <row r="101">
          <cell r="B101" t="str">
            <v>VENTANA METALICA</v>
          </cell>
          <cell r="C101" t="str">
            <v>M2</v>
          </cell>
          <cell r="D101">
            <v>45000</v>
          </cell>
        </row>
        <row r="102">
          <cell r="B102" t="str">
            <v>LAVAPLATOS INOXIDABLE</v>
          </cell>
          <cell r="C102" t="str">
            <v>UND</v>
          </cell>
          <cell r="D102">
            <v>299000</v>
          </cell>
        </row>
        <row r="103">
          <cell r="B103" t="str">
            <v>MEZCLADOR</v>
          </cell>
          <cell r="C103" t="str">
            <v>UND</v>
          </cell>
          <cell r="D103">
            <v>19000</v>
          </cell>
        </row>
        <row r="104">
          <cell r="B104" t="str">
            <v>MANGUERA 1/2 X 1/2</v>
          </cell>
          <cell r="C104" t="str">
            <v>UND</v>
          </cell>
          <cell r="D104">
            <v>5000</v>
          </cell>
        </row>
        <row r="105">
          <cell r="B105" t="str">
            <v>PINTURA ESMALTE</v>
          </cell>
          <cell r="C105" t="str">
            <v>GAL</v>
          </cell>
          <cell r="D105">
            <v>39000</v>
          </cell>
        </row>
        <row r="106">
          <cell r="B106" t="str">
            <v>PINTURA BARNIZ</v>
          </cell>
          <cell r="C106" t="str">
            <v>GAL</v>
          </cell>
          <cell r="D106">
            <v>25000</v>
          </cell>
        </row>
        <row r="107">
          <cell r="B107" t="str">
            <v>CAL PROMICAL</v>
          </cell>
          <cell r="C107" t="str">
            <v>KG</v>
          </cell>
          <cell r="D107">
            <v>120</v>
          </cell>
        </row>
        <row r="108">
          <cell r="B108" t="str">
            <v>ESTUCO</v>
          </cell>
          <cell r="C108" t="str">
            <v>KG</v>
          </cell>
          <cell r="D108">
            <v>750</v>
          </cell>
        </row>
        <row r="109">
          <cell r="B109" t="str">
            <v>MURO EN BLOUE</v>
          </cell>
          <cell r="C109" t="str">
            <v>M2</v>
          </cell>
          <cell r="D109">
            <v>15800</v>
          </cell>
        </row>
        <row r="110">
          <cell r="B110" t="str">
            <v>DURMIENTES EN MADERA DE .06X.1</v>
          </cell>
          <cell r="C110" t="str">
            <v>ML</v>
          </cell>
          <cell r="D110">
            <v>2000</v>
          </cell>
        </row>
        <row r="111">
          <cell r="B111" t="str">
            <v>MACHIMBRE PARA PISO</v>
          </cell>
          <cell r="C111" t="str">
            <v>M2</v>
          </cell>
          <cell r="D111">
            <v>15000</v>
          </cell>
        </row>
        <row r="112">
          <cell r="B112" t="str">
            <v>ESTACAS DE MADERA</v>
          </cell>
          <cell r="C112" t="str">
            <v>UND</v>
          </cell>
          <cell r="D112">
            <v>500</v>
          </cell>
        </row>
        <row r="113">
          <cell r="B113" t="str">
            <v>DILATACIONES</v>
          </cell>
          <cell r="C113" t="str">
            <v>ML</v>
          </cell>
          <cell r="D113">
            <v>650</v>
          </cell>
        </row>
        <row r="114">
          <cell r="B114" t="str">
            <v>CONCRETO DE 1:2:3½</v>
          </cell>
          <cell r="C114" t="str">
            <v>M3</v>
          </cell>
          <cell r="D114">
            <v>207201.951</v>
          </cell>
        </row>
        <row r="115">
          <cell r="B115" t="str">
            <v>BREA</v>
          </cell>
          <cell r="C115" t="str">
            <v>KG</v>
          </cell>
          <cell r="D115">
            <v>650</v>
          </cell>
        </row>
        <row r="116">
          <cell r="B116" t="str">
            <v>HIERRO DE REFUERZO Ø=½"</v>
          </cell>
          <cell r="C116" t="str">
            <v>KG</v>
          </cell>
          <cell r="D116">
            <v>1200</v>
          </cell>
        </row>
        <row r="117">
          <cell r="B117" t="str">
            <v>HIERRO DE REFUERZO Ø=3/8"</v>
          </cell>
          <cell r="C117" t="str">
            <v>KG</v>
          </cell>
          <cell r="D117">
            <v>1100</v>
          </cell>
        </row>
        <row r="118">
          <cell r="B118" t="str">
            <v xml:space="preserve">SUB BASE GRANULAR </v>
          </cell>
          <cell r="C118" t="str">
            <v>M3</v>
          </cell>
          <cell r="D118">
            <v>32000</v>
          </cell>
        </row>
        <row r="119">
          <cell r="B119" t="str">
            <v>PEGO PARA LOSA</v>
          </cell>
          <cell r="C119" t="str">
            <v>KG</v>
          </cell>
          <cell r="D119">
            <v>770</v>
          </cell>
        </row>
        <row r="120">
          <cell r="B120" t="str">
            <v>ENCHAPE DE PISOS 0.30x0.30 TIPO PESADO</v>
          </cell>
          <cell r="C120" t="str">
            <v>M2</v>
          </cell>
          <cell r="D120">
            <v>19725</v>
          </cell>
        </row>
        <row r="121">
          <cell r="B121" t="str">
            <v>ENCHAPE DE MUROS</v>
          </cell>
          <cell r="C121" t="str">
            <v>M2</v>
          </cell>
          <cell r="D121">
            <v>15250</v>
          </cell>
        </row>
        <row r="122">
          <cell r="B122" t="str">
            <v>LAMPARA FLUORESCENTE SENCILLA</v>
          </cell>
          <cell r="C122" t="str">
            <v>UND</v>
          </cell>
          <cell r="D122">
            <v>24500</v>
          </cell>
        </row>
        <row r="123">
          <cell r="B123" t="str">
            <v>TASA  SANITARIA Cr 102 DE CORONA</v>
          </cell>
          <cell r="C123" t="str">
            <v>UND</v>
          </cell>
          <cell r="D123">
            <v>125000</v>
          </cell>
        </row>
        <row r="124">
          <cell r="B124" t="str">
            <v>TUBO NOVAFORT 8"</v>
          </cell>
          <cell r="C124" t="str">
            <v>ML</v>
          </cell>
          <cell r="D124">
            <v>19243</v>
          </cell>
        </row>
        <row r="125">
          <cell r="B125" t="str">
            <v>MORTERO 1:4</v>
          </cell>
          <cell r="C125" t="str">
            <v>M3</v>
          </cell>
          <cell r="D125">
            <v>174184.701</v>
          </cell>
        </row>
        <row r="126">
          <cell r="B126" t="str">
            <v>KEROSENE</v>
          </cell>
          <cell r="C126" t="str">
            <v>GAL</v>
          </cell>
          <cell r="D126">
            <v>2000</v>
          </cell>
        </row>
        <row r="127">
          <cell r="B127" t="str">
            <v>MANTO IMPER. 3mm CON PINTURA PLACA</v>
          </cell>
          <cell r="C127" t="str">
            <v>UND</v>
          </cell>
          <cell r="D127">
            <v>13650</v>
          </cell>
        </row>
        <row r="128">
          <cell r="B128" t="str">
            <v>SEGUETA</v>
          </cell>
          <cell r="C128" t="str">
            <v>UND</v>
          </cell>
          <cell r="D128">
            <v>2500</v>
          </cell>
        </row>
        <row r="129">
          <cell r="B129" t="str">
            <v>UNION PVC S 6"</v>
          </cell>
          <cell r="C129" t="str">
            <v>UND</v>
          </cell>
          <cell r="D129">
            <v>10675</v>
          </cell>
        </row>
        <row r="130">
          <cell r="B130" t="str">
            <v>ADHESIVO</v>
          </cell>
          <cell r="C130" t="str">
            <v>GAL</v>
          </cell>
          <cell r="D130">
            <v>58000</v>
          </cell>
        </row>
        <row r="131">
          <cell r="B131" t="str">
            <v>ACONDICIONADOR</v>
          </cell>
          <cell r="C131" t="str">
            <v>GAL</v>
          </cell>
          <cell r="D131">
            <v>52812</v>
          </cell>
        </row>
        <row r="132">
          <cell r="B132" t="str">
            <v>CAJA DE INSPECCION  .6 X .6 mt</v>
          </cell>
          <cell r="C132" t="str">
            <v>UND</v>
          </cell>
          <cell r="D132">
            <v>40000</v>
          </cell>
        </row>
        <row r="133">
          <cell r="B133" t="str">
            <v>TUBERIA PVC RDE 21 6"</v>
          </cell>
          <cell r="C133" t="str">
            <v>ML</v>
          </cell>
          <cell r="D133">
            <v>40407</v>
          </cell>
        </row>
        <row r="134">
          <cell r="B134" t="str">
            <v>TUBERIA PVC P 1/2</v>
          </cell>
          <cell r="C134" t="str">
            <v>UND</v>
          </cell>
          <cell r="D134">
            <v>500</v>
          </cell>
        </row>
        <row r="135">
          <cell r="B135" t="str">
            <v>UNION DE REPARACION DE 10"</v>
          </cell>
          <cell r="C135" t="str">
            <v>UND</v>
          </cell>
          <cell r="D135">
            <v>262478</v>
          </cell>
        </row>
        <row r="136">
          <cell r="B136" t="str">
            <v>REDUCCION HF 10X6</v>
          </cell>
          <cell r="C136" t="str">
            <v>UND</v>
          </cell>
          <cell r="D136">
            <v>191400</v>
          </cell>
        </row>
        <row r="137">
          <cell r="B137" t="str">
            <v>VALVULA DE COMPUERTA DE EXT.LISO</v>
          </cell>
          <cell r="C137" t="str">
            <v>UND</v>
          </cell>
          <cell r="D137">
            <v>870250</v>
          </cell>
        </row>
        <row r="138">
          <cell r="B138" t="str">
            <v>CODO PVC P 6"</v>
          </cell>
          <cell r="C138" t="str">
            <v>UND</v>
          </cell>
          <cell r="D138">
            <v>182360</v>
          </cell>
        </row>
        <row r="139">
          <cell r="B139" t="str">
            <v>REDUCCION HF 6X4</v>
          </cell>
          <cell r="C139" t="str">
            <v>UND</v>
          </cell>
          <cell r="D139">
            <v>58700</v>
          </cell>
        </row>
        <row r="140">
          <cell r="B140" t="str">
            <v>TEE HF 6X6X3</v>
          </cell>
          <cell r="C140" t="str">
            <v>UND</v>
          </cell>
          <cell r="D140">
            <v>84216</v>
          </cell>
        </row>
        <row r="141">
          <cell r="B141" t="str">
            <v>TEE 4X4X3 PVC P</v>
          </cell>
          <cell r="C141" t="str">
            <v>UND</v>
          </cell>
          <cell r="D141">
            <v>71922</v>
          </cell>
        </row>
        <row r="142">
          <cell r="B142" t="str">
            <v>TEE 4X3X2 PVC P</v>
          </cell>
          <cell r="C142" t="str">
            <v>UND</v>
          </cell>
          <cell r="D142">
            <v>61375</v>
          </cell>
        </row>
        <row r="143">
          <cell r="B143" t="str">
            <v>CRUCETA 4X4X2X2 HF</v>
          </cell>
          <cell r="C143" t="str">
            <v>UND</v>
          </cell>
          <cell r="D143">
            <v>63800</v>
          </cell>
        </row>
        <row r="144">
          <cell r="B144" t="str">
            <v>CRUCETA DE 3X3X2X2 HF</v>
          </cell>
          <cell r="C144" t="str">
            <v>UND</v>
          </cell>
          <cell r="D144">
            <v>43384</v>
          </cell>
        </row>
        <row r="145">
          <cell r="B145" t="str">
            <v>TEE 3X3X2 PVC</v>
          </cell>
          <cell r="C145" t="str">
            <v>UND</v>
          </cell>
          <cell r="D145">
            <v>40367</v>
          </cell>
        </row>
        <row r="146">
          <cell r="B146" t="str">
            <v>REDUCCION 3X2 PVC P</v>
          </cell>
          <cell r="C146" t="str">
            <v>UND</v>
          </cell>
          <cell r="D146">
            <v>5172</v>
          </cell>
        </row>
        <row r="147">
          <cell r="B147" t="str">
            <v>CODO 3" 90 RADIO LARGO</v>
          </cell>
          <cell r="C147" t="str">
            <v>UND</v>
          </cell>
          <cell r="D147">
            <v>35637</v>
          </cell>
        </row>
        <row r="148">
          <cell r="B148" t="str">
            <v>TEE 2X2X2 PVC</v>
          </cell>
          <cell r="C148" t="str">
            <v>UND</v>
          </cell>
          <cell r="D148">
            <v>21143</v>
          </cell>
        </row>
        <row r="149">
          <cell r="B149" t="str">
            <v>CRUCETA 2X2X2X2 HF</v>
          </cell>
          <cell r="C149" t="str">
            <v>UND</v>
          </cell>
          <cell r="D149">
            <v>33176</v>
          </cell>
        </row>
        <row r="150">
          <cell r="B150" t="str">
            <v>TAPON PVC P 2"</v>
          </cell>
          <cell r="C150" t="str">
            <v>UND</v>
          </cell>
          <cell r="D150">
            <v>1664</v>
          </cell>
        </row>
        <row r="151">
          <cell r="B151" t="str">
            <v>COLLAR DE DERIVACION 3 X 1/2</v>
          </cell>
          <cell r="C151" t="str">
            <v>UND</v>
          </cell>
          <cell r="D151">
            <v>8278</v>
          </cell>
        </row>
        <row r="152">
          <cell r="B152" t="str">
            <v>COLLAR DE DERIVACIÓN 2 X 1/2"</v>
          </cell>
          <cell r="C152" t="str">
            <v>UND</v>
          </cell>
          <cell r="D152">
            <v>3100</v>
          </cell>
        </row>
        <row r="153">
          <cell r="B153" t="str">
            <v>CAJA DE REGISTRO</v>
          </cell>
          <cell r="C153" t="str">
            <v>UND</v>
          </cell>
          <cell r="D153">
            <v>19500</v>
          </cell>
        </row>
        <row r="154">
          <cell r="B154" t="str">
            <v>TAPA CAJA DE REGISTRO HF</v>
          </cell>
          <cell r="C154" t="str">
            <v>UND</v>
          </cell>
          <cell r="D154">
            <v>25000</v>
          </cell>
        </row>
        <row r="155">
          <cell r="B155" t="str">
            <v>EXCAVACIÓN MANUAL</v>
          </cell>
          <cell r="C155" t="str">
            <v>M3</v>
          </cell>
          <cell r="D155">
            <v>13029</v>
          </cell>
        </row>
        <row r="156">
          <cell r="B156" t="str">
            <v xml:space="preserve">CABALLETE </v>
          </cell>
          <cell r="C156" t="str">
            <v>UND</v>
          </cell>
          <cell r="D156">
            <v>9600</v>
          </cell>
        </row>
        <row r="157">
          <cell r="B157" t="str">
            <v>CEMENTO BLANCO</v>
          </cell>
          <cell r="C157" t="str">
            <v>KG</v>
          </cell>
          <cell r="D157">
            <v>550</v>
          </cell>
        </row>
        <row r="158">
          <cell r="B158" t="str">
            <v>LAVAMANOS SENCILLO CORONA</v>
          </cell>
          <cell r="C158" t="str">
            <v>UND</v>
          </cell>
          <cell r="D158">
            <v>45500</v>
          </cell>
        </row>
        <row r="159">
          <cell r="B159" t="str">
            <v>LLAVES PARA LAVAMANOS GRIFER</v>
          </cell>
          <cell r="C159" t="str">
            <v>UND</v>
          </cell>
          <cell r="D159">
            <v>11700</v>
          </cell>
        </row>
        <row r="160">
          <cell r="B160" t="str">
            <v xml:space="preserve">CURVAS 1/2 T.L </v>
          </cell>
          <cell r="C160" t="str">
            <v>UND</v>
          </cell>
          <cell r="D160">
            <v>100</v>
          </cell>
        </row>
        <row r="161">
          <cell r="B161" t="str">
            <v>CAJAS RECTANGULARES</v>
          </cell>
          <cell r="C161" t="str">
            <v>UND</v>
          </cell>
          <cell r="D161">
            <v>500</v>
          </cell>
        </row>
        <row r="162">
          <cell r="B162" t="str">
            <v>CAJAS OCTOGONALES</v>
          </cell>
          <cell r="C162" t="str">
            <v>UND</v>
          </cell>
          <cell r="D162">
            <v>500</v>
          </cell>
        </row>
        <row r="163">
          <cell r="B163" t="str">
            <v>APAGADOR SENCILLO LUMINEX</v>
          </cell>
          <cell r="C163" t="str">
            <v>UND</v>
          </cell>
          <cell r="D163">
            <v>2700</v>
          </cell>
        </row>
        <row r="164">
          <cell r="B164" t="str">
            <v>APAGADOR DOBLE LUMINEX</v>
          </cell>
          <cell r="C164" t="str">
            <v>UND</v>
          </cell>
          <cell r="D164">
            <v>3900</v>
          </cell>
        </row>
        <row r="165">
          <cell r="B165" t="str">
            <v>TOMA DOBLE</v>
          </cell>
          <cell r="C165" t="str">
            <v>UND</v>
          </cell>
          <cell r="D165">
            <v>3600</v>
          </cell>
        </row>
        <row r="166">
          <cell r="B166" t="str">
            <v>POLO A TIERRA LUMINEX</v>
          </cell>
          <cell r="C166" t="str">
            <v>UND</v>
          </cell>
          <cell r="D166">
            <v>3800</v>
          </cell>
        </row>
        <row r="167">
          <cell r="B167" t="str">
            <v>ACCESORIOS ELECTRICOS</v>
          </cell>
          <cell r="C167" t="str">
            <v>UND</v>
          </cell>
          <cell r="D167">
            <v>4500</v>
          </cell>
        </row>
        <row r="168">
          <cell r="B168" t="str">
            <v>CAJA CONTADOR</v>
          </cell>
          <cell r="C168" t="str">
            <v>UND</v>
          </cell>
          <cell r="D168">
            <v>16500</v>
          </cell>
        </row>
        <row r="169">
          <cell r="B169" t="str">
            <v>TABELON</v>
          </cell>
          <cell r="C169" t="str">
            <v>UND</v>
          </cell>
          <cell r="D169">
            <v>1800</v>
          </cell>
        </row>
        <row r="170">
          <cell r="B170" t="str">
            <v>RIEL IPN 100</v>
          </cell>
          <cell r="C170" t="str">
            <v>ML</v>
          </cell>
          <cell r="D170">
            <v>15250</v>
          </cell>
        </row>
        <row r="171">
          <cell r="B171" t="str">
            <v>ANGULO DE 1 1/2"× 1/8"</v>
          </cell>
          <cell r="C171" t="str">
            <v>KG</v>
          </cell>
          <cell r="D171">
            <v>2000</v>
          </cell>
        </row>
        <row r="172">
          <cell r="B172" t="str">
            <v>REJA METALICA EN  TUBO 1 X 1</v>
          </cell>
          <cell r="C172" t="str">
            <v>ML</v>
          </cell>
          <cell r="D172">
            <v>35000</v>
          </cell>
        </row>
        <row r="173">
          <cell r="B173" t="str">
            <v>SOLDADURA 6013 1/8"</v>
          </cell>
          <cell r="C173" t="str">
            <v>KG</v>
          </cell>
          <cell r="D173">
            <v>6000</v>
          </cell>
        </row>
        <row r="174">
          <cell r="B174" t="str">
            <v>PINTURA PARA TABLERO X 1/4</v>
          </cell>
          <cell r="C174" t="str">
            <v>1/4 GAL</v>
          </cell>
          <cell r="D174">
            <v>25000</v>
          </cell>
        </row>
        <row r="175">
          <cell r="B175" t="str">
            <v>RELLENO EN MATERIAL COMUN</v>
          </cell>
          <cell r="C175" t="str">
            <v>M3</v>
          </cell>
          <cell r="D175">
            <v>9000</v>
          </cell>
        </row>
        <row r="176">
          <cell r="B176" t="str">
            <v xml:space="preserve">CANAL METALICA </v>
          </cell>
          <cell r="C176" t="str">
            <v>ML</v>
          </cell>
          <cell r="D176">
            <v>10000</v>
          </cell>
        </row>
        <row r="177">
          <cell r="B177" t="str">
            <v>BISAGRAS</v>
          </cell>
          <cell r="C177" t="str">
            <v>UND</v>
          </cell>
          <cell r="D177">
            <v>2000</v>
          </cell>
        </row>
        <row r="178">
          <cell r="B178" t="str">
            <v>ACERO FIGURADO 60.000PSI Ø=½"</v>
          </cell>
          <cell r="C178" t="str">
            <v>KG</v>
          </cell>
          <cell r="D178">
            <v>1100</v>
          </cell>
        </row>
        <row r="179">
          <cell r="B179" t="str">
            <v>CLOSET DE MADERA</v>
          </cell>
          <cell r="C179" t="str">
            <v>UND</v>
          </cell>
          <cell r="D179">
            <v>280000</v>
          </cell>
        </row>
        <row r="180">
          <cell r="B180" t="str">
            <v>LIMPIADOR LIQUIDO</v>
          </cell>
          <cell r="C180" t="str">
            <v>FRASCO</v>
          </cell>
          <cell r="D180">
            <v>3500</v>
          </cell>
        </row>
        <row r="181">
          <cell r="B181" t="str">
            <v>CABLE No 10</v>
          </cell>
          <cell r="C181" t="str">
            <v>ML</v>
          </cell>
          <cell r="D181">
            <v>400</v>
          </cell>
        </row>
        <row r="182">
          <cell r="B182" t="str">
            <v>TACOS 30 AMP</v>
          </cell>
          <cell r="C182" t="str">
            <v>UND</v>
          </cell>
          <cell r="D182">
            <v>4700</v>
          </cell>
        </row>
        <row r="183">
          <cell r="B183" t="str">
            <v>FLOTADOR 3/4</v>
          </cell>
          <cell r="C183" t="str">
            <v>UND</v>
          </cell>
          <cell r="D183">
            <v>15000</v>
          </cell>
        </row>
        <row r="184">
          <cell r="B184" t="str">
            <v>IMPERABILIZANTE SIKA 1</v>
          </cell>
          <cell r="C184" t="str">
            <v>GAL</v>
          </cell>
          <cell r="D184">
            <v>12000</v>
          </cell>
        </row>
        <row r="185">
          <cell r="B185" t="str">
            <v>LADRILLO ROSADO</v>
          </cell>
          <cell r="C185" t="str">
            <v>UND</v>
          </cell>
          <cell r="D185">
            <v>450</v>
          </cell>
        </row>
        <row r="186">
          <cell r="B186" t="str">
            <v>HIERRO DE REFUERZO DE 60.000 PSI</v>
          </cell>
          <cell r="C186" t="str">
            <v>KG</v>
          </cell>
          <cell r="D186">
            <v>1300</v>
          </cell>
        </row>
        <row r="187">
          <cell r="B187" t="str">
            <v>TUBO METALICO DE3X1½</v>
          </cell>
          <cell r="C187" t="str">
            <v>ML</v>
          </cell>
          <cell r="D187">
            <v>3100</v>
          </cell>
        </row>
        <row r="188">
          <cell r="B188" t="str">
            <v>TUBO  PVC S 4"</v>
          </cell>
          <cell r="C188" t="str">
            <v>ML</v>
          </cell>
          <cell r="D188">
            <v>6000</v>
          </cell>
        </row>
        <row r="189">
          <cell r="B189" t="str">
            <v>TUBO PVC-S 2"</v>
          </cell>
          <cell r="C189" t="str">
            <v>ML</v>
          </cell>
          <cell r="D189">
            <v>3400</v>
          </cell>
        </row>
        <row r="190">
          <cell r="B190" t="str">
            <v>PINTURA SIKACOLOR</v>
          </cell>
          <cell r="C190" t="str">
            <v>GAL</v>
          </cell>
          <cell r="D190">
            <v>45000</v>
          </cell>
        </row>
        <row r="191">
          <cell r="B191" t="str">
            <v>CERCHA  EN VARILLA ADE 3/4 X 5/8</v>
          </cell>
          <cell r="C191" t="str">
            <v>ML</v>
          </cell>
          <cell r="D191">
            <v>21500</v>
          </cell>
        </row>
        <row r="192">
          <cell r="B192" t="str">
            <v>ENTRAMADO EN MADERA</v>
          </cell>
          <cell r="C192" t="str">
            <v>GLOBAL</v>
          </cell>
          <cell r="D192">
            <v>10000</v>
          </cell>
        </row>
        <row r="193">
          <cell r="B193" t="str">
            <v>CORREA DE ½ X 3/8</v>
          </cell>
          <cell r="C193" t="str">
            <v>ML</v>
          </cell>
          <cell r="D193">
            <v>10500</v>
          </cell>
        </row>
        <row r="194">
          <cell r="B194" t="str">
            <v>LAMINA DE ZINC</v>
          </cell>
          <cell r="C194" t="str">
            <v>M2</v>
          </cell>
          <cell r="D194">
            <v>3800</v>
          </cell>
        </row>
        <row r="195">
          <cell r="B195" t="str">
            <v>TUBO METALICO DE 4" X 2"</v>
          </cell>
          <cell r="C195" t="str">
            <v>ML</v>
          </cell>
          <cell r="D195">
            <v>23000</v>
          </cell>
        </row>
        <row r="196">
          <cell r="B196" t="str">
            <v>MALLA ESLABONADA h = 1,8 mt</v>
          </cell>
          <cell r="C196" t="str">
            <v>ML</v>
          </cell>
          <cell r="D196">
            <v>6800</v>
          </cell>
        </row>
        <row r="197">
          <cell r="B197" t="str">
            <v>PLATINA DE ½ X 3/16</v>
          </cell>
          <cell r="C197" t="str">
            <v>ML</v>
          </cell>
          <cell r="D197">
            <v>1000</v>
          </cell>
        </row>
        <row r="198">
          <cell r="B198" t="str">
            <v>TUBO NEGRO  2" TIPO PESADO</v>
          </cell>
          <cell r="C198" t="str">
            <v>ML</v>
          </cell>
          <cell r="D198">
            <v>7200</v>
          </cell>
        </row>
        <row r="199">
          <cell r="B199" t="str">
            <v>MALLA ESLABONADA cal. 12 2.5"×2.5"</v>
          </cell>
          <cell r="C199" t="str">
            <v>M2</v>
          </cell>
          <cell r="D199">
            <v>3900</v>
          </cell>
        </row>
        <row r="200">
          <cell r="B200" t="str">
            <v>ANGULO  DE 3/4 X 1/8</v>
          </cell>
          <cell r="C200" t="str">
            <v>ML</v>
          </cell>
          <cell r="D200">
            <v>2500</v>
          </cell>
        </row>
        <row r="201">
          <cell r="B201" t="str">
            <v>CONCRETO CICLOPEO</v>
          </cell>
          <cell r="C201" t="str">
            <v>M3</v>
          </cell>
          <cell r="D201">
            <v>210163</v>
          </cell>
        </row>
        <row r="202">
          <cell r="B202" t="str">
            <v>TINER</v>
          </cell>
          <cell r="C202" t="str">
            <v>LT</v>
          </cell>
          <cell r="D202">
            <v>2500</v>
          </cell>
        </row>
        <row r="203">
          <cell r="B203" t="str">
            <v>CABLE 1/0 AWG Cu THW</v>
          </cell>
          <cell r="C203" t="str">
            <v>KM</v>
          </cell>
          <cell r="D203">
            <v>7000</v>
          </cell>
        </row>
        <row r="204">
          <cell r="B204" t="str">
            <v>CABLE  2 AWG Cu THW</v>
          </cell>
          <cell r="C204" t="str">
            <v>KM</v>
          </cell>
          <cell r="D204">
            <v>4698000</v>
          </cell>
        </row>
        <row r="205">
          <cell r="B205" t="str">
            <v>DUCTO CONDUIT ELECTR. PVC  2"</v>
          </cell>
          <cell r="C205" t="str">
            <v>ML</v>
          </cell>
          <cell r="D205">
            <v>8000</v>
          </cell>
        </row>
        <row r="206">
          <cell r="B206" t="str">
            <v>CURVA 90 CONDUIT PVC 2"</v>
          </cell>
          <cell r="C206" t="str">
            <v>UNIDAD</v>
          </cell>
          <cell r="D206">
            <v>6300</v>
          </cell>
        </row>
        <row r="207">
          <cell r="B207" t="str">
            <v xml:space="preserve">ROSETA DE BAKELITA DE 4" </v>
          </cell>
          <cell r="C207" t="str">
            <v>UNIDAD</v>
          </cell>
          <cell r="D207">
            <v>920</v>
          </cell>
        </row>
        <row r="208">
          <cell r="B208" t="str">
            <v>TOMACORRIENTE POLO/TIERRA 15A LEVITON</v>
          </cell>
          <cell r="C208" t="str">
            <v>UNIDAD</v>
          </cell>
          <cell r="D208">
            <v>2500</v>
          </cell>
        </row>
        <row r="209">
          <cell r="B209" t="str">
            <v>INTERRUPTOR SENCILLO</v>
          </cell>
          <cell r="C209" t="str">
            <v>UNIDAD</v>
          </cell>
          <cell r="D209">
            <v>3400</v>
          </cell>
        </row>
        <row r="210">
          <cell r="B210" t="str">
            <v>INTERRUPTOR SENC. CONMUTABLE</v>
          </cell>
          <cell r="C210" t="str">
            <v>UNIDAD</v>
          </cell>
          <cell r="D210">
            <v>5800</v>
          </cell>
        </row>
        <row r="211">
          <cell r="B211" t="str">
            <v>BOMBILLO</v>
          </cell>
          <cell r="C211" t="str">
            <v>UNIDAD</v>
          </cell>
          <cell r="D211">
            <v>500</v>
          </cell>
        </row>
        <row r="212">
          <cell r="B212" t="str">
            <v>ALAMBRE  No. 8 AWG</v>
          </cell>
          <cell r="C212" t="str">
            <v>ML</v>
          </cell>
          <cell r="D212">
            <v>750</v>
          </cell>
        </row>
        <row r="213">
          <cell r="B213" t="str">
            <v>DUCTO CONDUIT ELECTR. PVC  1/2"</v>
          </cell>
          <cell r="C213" t="str">
            <v>ML</v>
          </cell>
          <cell r="D213">
            <v>1450</v>
          </cell>
        </row>
        <row r="214">
          <cell r="B214" t="str">
            <v>CURVA 90 CONDUIT PVC 1/2"</v>
          </cell>
          <cell r="C214" t="str">
            <v>UNIDAD</v>
          </cell>
          <cell r="D214">
            <v>300</v>
          </cell>
        </row>
        <row r="215">
          <cell r="B215" t="str">
            <v>CAJA GALVANIZADA D=4*4</v>
          </cell>
          <cell r="C215" t="str">
            <v>UNIDAD</v>
          </cell>
          <cell r="D215">
            <v>1000</v>
          </cell>
        </row>
        <row r="216">
          <cell r="B216" t="str">
            <v>ALAMBRE No. 10 AWG</v>
          </cell>
          <cell r="C216" t="str">
            <v>ML</v>
          </cell>
          <cell r="D216">
            <v>420</v>
          </cell>
        </row>
        <row r="219">
          <cell r="B219" t="str">
            <v>NOMBRE</v>
          </cell>
          <cell r="C219" t="str">
            <v>UNIDAD</v>
          </cell>
          <cell r="D219" t="str">
            <v>PRECIO</v>
          </cell>
        </row>
        <row r="220">
          <cell r="B220" t="str">
            <v>MAESTRO</v>
          </cell>
          <cell r="C220" t="str">
            <v>JORNAL</v>
          </cell>
          <cell r="D220">
            <v>30000</v>
          </cell>
          <cell r="E220">
            <v>0</v>
          </cell>
        </row>
        <row r="221">
          <cell r="B221" t="str">
            <v>OFICIAL</v>
          </cell>
          <cell r="C221" t="str">
            <v>JORNAL</v>
          </cell>
          <cell r="D221">
            <v>22328</v>
          </cell>
          <cell r="E221">
            <v>0</v>
          </cell>
        </row>
        <row r="222">
          <cell r="B222" t="str">
            <v>OBRERO</v>
          </cell>
          <cell r="C222" t="str">
            <v>JORNAL</v>
          </cell>
          <cell r="D222">
            <v>15588</v>
          </cell>
          <cell r="E222">
            <v>47634.33</v>
          </cell>
        </row>
        <row r="223">
          <cell r="B223" t="str">
            <v>CUADRILLA DE TOPOGRAFIA 1×2×2</v>
          </cell>
          <cell r="C223" t="str">
            <v>DIA</v>
          </cell>
          <cell r="D223">
            <v>100000</v>
          </cell>
          <cell r="E223">
            <v>5874.4375</v>
          </cell>
        </row>
        <row r="224">
          <cell r="B224" t="str">
            <v>METALURGICO</v>
          </cell>
          <cell r="C224" t="str">
            <v>DIA</v>
          </cell>
          <cell r="D224">
            <v>60000</v>
          </cell>
          <cell r="E224">
            <v>0</v>
          </cell>
        </row>
        <row r="225">
          <cell r="B225" t="str">
            <v>TECNICO ELECTRICO</v>
          </cell>
          <cell r="C225" t="str">
            <v>DIA</v>
          </cell>
          <cell r="D225">
            <v>40000</v>
          </cell>
          <cell r="E225">
            <v>0</v>
          </cell>
        </row>
        <row r="226">
          <cell r="B226" t="str">
            <v>xxx</v>
          </cell>
          <cell r="E226">
            <v>0</v>
          </cell>
        </row>
        <row r="227">
          <cell r="B227" t="str">
            <v>xxx</v>
          </cell>
          <cell r="E227">
            <v>0</v>
          </cell>
        </row>
        <row r="228">
          <cell r="B228" t="str">
            <v>xxx</v>
          </cell>
          <cell r="E228">
            <v>0</v>
          </cell>
        </row>
        <row r="229">
          <cell r="B229" t="str">
            <v>xxx</v>
          </cell>
          <cell r="E229">
            <v>0</v>
          </cell>
        </row>
        <row r="231">
          <cell r="B231" t="str">
            <v>NOMBRE</v>
          </cell>
          <cell r="C231" t="str">
            <v>UNIDAD</v>
          </cell>
          <cell r="D231" t="str">
            <v>PRECIO</v>
          </cell>
        </row>
        <row r="232">
          <cell r="B232" t="str">
            <v>HERRAMIENTA MENOR</v>
          </cell>
          <cell r="C232" t="str">
            <v>GLB</v>
          </cell>
          <cell r="D232">
            <v>1500</v>
          </cell>
          <cell r="E232">
            <v>2675.4383750000002</v>
          </cell>
        </row>
        <row r="233">
          <cell r="B233" t="str">
            <v>FORMALETA</v>
          </cell>
          <cell r="C233" t="str">
            <v>GLB</v>
          </cell>
          <cell r="D233">
            <v>20000</v>
          </cell>
          <cell r="E233">
            <v>0</v>
          </cell>
        </row>
        <row r="234">
          <cell r="B234" t="str">
            <v>ESTACAS MADERA</v>
          </cell>
          <cell r="C234" t="str">
            <v>UND</v>
          </cell>
          <cell r="D234">
            <v>500</v>
          </cell>
          <cell r="E234">
            <v>0</v>
          </cell>
        </row>
        <row r="235">
          <cell r="B235" t="str">
            <v>BOMBA SUMERGIBLE</v>
          </cell>
          <cell r="C235" t="str">
            <v>UND</v>
          </cell>
          <cell r="D235">
            <v>2250000</v>
          </cell>
          <cell r="E235">
            <v>0</v>
          </cell>
        </row>
        <row r="236">
          <cell r="B236" t="str">
            <v>TEJA ACEROLIT</v>
          </cell>
          <cell r="C236" t="str">
            <v>UND</v>
          </cell>
          <cell r="D236">
            <v>15000</v>
          </cell>
          <cell r="E236">
            <v>0</v>
          </cell>
        </row>
        <row r="237">
          <cell r="B237" t="str">
            <v>PUERTA EN LAMINA</v>
          </cell>
          <cell r="C237" t="str">
            <v>UND</v>
          </cell>
          <cell r="D237">
            <v>58000</v>
          </cell>
          <cell r="E237">
            <v>0</v>
          </cell>
        </row>
        <row r="238">
          <cell r="B238" t="str">
            <v>HERRAMIENTA M.</v>
          </cell>
          <cell r="C238" t="str">
            <v>GLB</v>
          </cell>
          <cell r="D238">
            <v>250</v>
          </cell>
          <cell r="E238">
            <v>0</v>
          </cell>
        </row>
        <row r="239">
          <cell r="B239" t="str">
            <v>HERRAMIENTAS MENOR</v>
          </cell>
          <cell r="C239" t="str">
            <v>GLB</v>
          </cell>
          <cell r="D239">
            <v>1000</v>
          </cell>
          <cell r="E239">
            <v>0</v>
          </cell>
        </row>
        <row r="240">
          <cell r="B240" t="str">
            <v>FORMALETA EN MADERA PULIDA</v>
          </cell>
          <cell r="C240" t="str">
            <v>ML</v>
          </cell>
          <cell r="D240">
            <v>1500</v>
          </cell>
          <cell r="E240">
            <v>0</v>
          </cell>
        </row>
        <row r="241">
          <cell r="B241" t="str">
            <v>FORMALETA METALICA 1×0.25</v>
          </cell>
          <cell r="C241" t="str">
            <v>DIA</v>
          </cell>
          <cell r="D241">
            <v>40</v>
          </cell>
          <cell r="E241">
            <v>0</v>
          </cell>
        </row>
        <row r="242">
          <cell r="B242" t="str">
            <v>TABLERO DE MADERA</v>
          </cell>
          <cell r="C242" t="str">
            <v>d/M</v>
          </cell>
          <cell r="D242">
            <v>90</v>
          </cell>
          <cell r="E242">
            <v>0</v>
          </cell>
        </row>
        <row r="243">
          <cell r="B243" t="str">
            <v>PARAL METALICO (TELESCOPICO)</v>
          </cell>
          <cell r="C243" t="str">
            <v>d/M</v>
          </cell>
          <cell r="D243">
            <v>90</v>
          </cell>
          <cell r="E243">
            <v>0</v>
          </cell>
          <cell r="F243" t="str">
            <v>3metros</v>
          </cell>
        </row>
        <row r="244">
          <cell r="B244" t="str">
            <v>CERCHA METALICA DE 3M</v>
          </cell>
          <cell r="C244" t="str">
            <v>d/M</v>
          </cell>
          <cell r="D244">
            <v>90</v>
          </cell>
          <cell r="E244">
            <v>0</v>
          </cell>
        </row>
        <row r="245">
          <cell r="B245" t="str">
            <v>FORMALETA METALICA 1×0.5 M-Und</v>
          </cell>
          <cell r="C245" t="str">
            <v>DIA</v>
          </cell>
          <cell r="D245">
            <v>60</v>
          </cell>
          <cell r="E245">
            <v>0</v>
          </cell>
        </row>
        <row r="246">
          <cell r="B246" t="str">
            <v>XXX</v>
          </cell>
          <cell r="E246">
            <v>0</v>
          </cell>
        </row>
        <row r="247">
          <cell r="B247" t="str">
            <v>XXX</v>
          </cell>
          <cell r="E247">
            <v>0</v>
          </cell>
        </row>
        <row r="248">
          <cell r="B248" t="str">
            <v>XXX</v>
          </cell>
          <cell r="E248">
            <v>0</v>
          </cell>
        </row>
        <row r="249">
          <cell r="B249" t="str">
            <v>XXX</v>
          </cell>
          <cell r="E249">
            <v>0</v>
          </cell>
        </row>
        <row r="250">
          <cell r="B250" t="str">
            <v>XXX</v>
          </cell>
          <cell r="E250">
            <v>0</v>
          </cell>
        </row>
        <row r="251">
          <cell r="B251" t="str">
            <v>XXX</v>
          </cell>
          <cell r="E251">
            <v>0</v>
          </cell>
        </row>
        <row r="252">
          <cell r="B252" t="str">
            <v>XXX</v>
          </cell>
          <cell r="E252">
            <v>0</v>
          </cell>
        </row>
        <row r="253">
          <cell r="B253" t="str">
            <v>XXX</v>
          </cell>
          <cell r="E253">
            <v>0</v>
          </cell>
        </row>
        <row r="254">
          <cell r="D254" t="str">
            <v xml:space="preserve">  </v>
          </cell>
        </row>
        <row r="255">
          <cell r="D255" t="str">
            <v xml:space="preserve">  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Compilado"/>
      <sheetName val="Base Datos"/>
      <sheetName val="Presupuesto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</sheetNames>
    <sheetDataSet>
      <sheetData sheetId="0"/>
      <sheetData sheetId="1"/>
      <sheetData sheetId="2">
        <row r="4">
          <cell r="B4" t="str">
            <v xml:space="preserve"> </v>
          </cell>
        </row>
        <row r="5">
          <cell r="B5" t="str">
            <v>VALOR</v>
          </cell>
          <cell r="C5" t="str">
            <v>NOMBRE</v>
          </cell>
        </row>
        <row r="7">
          <cell r="B7">
            <v>0.15</v>
          </cell>
          <cell r="C7" t="str">
            <v>ADMINISTRACION</v>
          </cell>
        </row>
        <row r="8">
          <cell r="B8">
            <v>0.1</v>
          </cell>
          <cell r="C8" t="str">
            <v>IMPREVISTOS</v>
          </cell>
        </row>
        <row r="9">
          <cell r="B9">
            <v>0.05</v>
          </cell>
          <cell r="C9" t="str">
            <v>UTILIDAD</v>
          </cell>
        </row>
        <row r="10">
          <cell r="B10">
            <v>0.3</v>
          </cell>
          <cell r="C10" t="str">
            <v>AIU</v>
          </cell>
        </row>
        <row r="11">
          <cell r="B11">
            <v>0.93</v>
          </cell>
          <cell r="C11" t="str">
            <v>PREST SOCIALES</v>
          </cell>
        </row>
        <row r="12">
          <cell r="C12" t="str">
            <v>IVA</v>
          </cell>
        </row>
        <row r="19">
          <cell r="B19" t="str">
            <v>NOMBRE</v>
          </cell>
          <cell r="C19" t="str">
            <v>UNIDAD</v>
          </cell>
          <cell r="D19" t="str">
            <v>PRECIO</v>
          </cell>
        </row>
        <row r="20">
          <cell r="B20" t="str">
            <v>RETROEXCAVADORA</v>
          </cell>
          <cell r="C20" t="str">
            <v>HORA</v>
          </cell>
          <cell r="D20">
            <v>50000</v>
          </cell>
          <cell r="E20">
            <v>0</v>
          </cell>
          <cell r="F20">
            <v>0</v>
          </cell>
        </row>
        <row r="21">
          <cell r="B21" t="str">
            <v>BULLDOZER D6</v>
          </cell>
          <cell r="C21" t="str">
            <v>HORA</v>
          </cell>
          <cell r="D21">
            <v>45000</v>
          </cell>
          <cell r="E21">
            <v>0</v>
          </cell>
          <cell r="F21">
            <v>0</v>
          </cell>
        </row>
        <row r="22">
          <cell r="B22" t="str">
            <v>BULLDOZER D8</v>
          </cell>
          <cell r="C22" t="str">
            <v>HORA</v>
          </cell>
          <cell r="D22">
            <v>85000</v>
          </cell>
          <cell r="E22">
            <v>0</v>
          </cell>
          <cell r="F22">
            <v>0</v>
          </cell>
        </row>
        <row r="23">
          <cell r="B23" t="str">
            <v>MOTONIVELADORA</v>
          </cell>
          <cell r="C23" t="str">
            <v>HORA</v>
          </cell>
          <cell r="D23">
            <v>42500</v>
          </cell>
          <cell r="E23">
            <v>0</v>
          </cell>
          <cell r="F23">
            <v>0</v>
          </cell>
        </row>
        <row r="24">
          <cell r="B24" t="str">
            <v>VIBROCOMPACTADOR</v>
          </cell>
          <cell r="C24" t="str">
            <v>HORA</v>
          </cell>
          <cell r="D24">
            <v>30000</v>
          </cell>
          <cell r="E24">
            <v>0</v>
          </cell>
          <cell r="F24">
            <v>0</v>
          </cell>
        </row>
        <row r="25">
          <cell r="B25" t="str">
            <v>CARROTANQUE</v>
          </cell>
          <cell r="C25" t="str">
            <v>HORA</v>
          </cell>
          <cell r="E25">
            <v>0</v>
          </cell>
          <cell r="F25">
            <v>0</v>
          </cell>
        </row>
        <row r="26">
          <cell r="B26" t="str">
            <v>RETROCARGADOR</v>
          </cell>
          <cell r="C26" t="str">
            <v>HORA</v>
          </cell>
          <cell r="E26">
            <v>0</v>
          </cell>
          <cell r="F26">
            <v>0</v>
          </cell>
        </row>
        <row r="27">
          <cell r="B27" t="str">
            <v>VOLQUETA POR VIAJES</v>
          </cell>
          <cell r="C27" t="str">
            <v>HORA</v>
          </cell>
          <cell r="E27">
            <v>0</v>
          </cell>
          <cell r="F27">
            <v>0</v>
          </cell>
        </row>
        <row r="28">
          <cell r="B28" t="str">
            <v>VOLQUETA POR HORAS</v>
          </cell>
          <cell r="C28" t="str">
            <v>HORA</v>
          </cell>
          <cell r="D28">
            <v>400</v>
          </cell>
          <cell r="E28">
            <v>0</v>
          </cell>
          <cell r="F28">
            <v>0</v>
          </cell>
        </row>
        <row r="29">
          <cell r="B29" t="str">
            <v>MEZCLADORA</v>
          </cell>
          <cell r="C29" t="str">
            <v>HORA</v>
          </cell>
          <cell r="D29">
            <v>6500</v>
          </cell>
          <cell r="E29">
            <v>0</v>
          </cell>
          <cell r="F29">
            <v>0</v>
          </cell>
        </row>
        <row r="30">
          <cell r="B30" t="str">
            <v>VIBRADOR</v>
          </cell>
          <cell r="C30" t="str">
            <v>HORA</v>
          </cell>
          <cell r="D30">
            <v>5000</v>
          </cell>
          <cell r="E30">
            <v>0</v>
          </cell>
          <cell r="F30">
            <v>0</v>
          </cell>
        </row>
        <row r="31">
          <cell r="B31" t="str">
            <v>EQ. DE PERFORACION</v>
          </cell>
          <cell r="C31" t="str">
            <v>HORA</v>
          </cell>
          <cell r="D31">
            <v>25000</v>
          </cell>
          <cell r="E31">
            <v>0</v>
          </cell>
          <cell r="F31">
            <v>0</v>
          </cell>
        </row>
        <row r="32">
          <cell r="B32" t="str">
            <v>ANDAMIOS</v>
          </cell>
          <cell r="C32" t="str">
            <v>HORA</v>
          </cell>
          <cell r="D32">
            <v>200</v>
          </cell>
          <cell r="E32">
            <v>7220</v>
          </cell>
          <cell r="F32" t="str">
            <v>RETROEXCAVADORA</v>
          </cell>
        </row>
        <row r="33">
          <cell r="B33" t="str">
            <v>COMPRESOR</v>
          </cell>
          <cell r="C33" t="str">
            <v>HORA</v>
          </cell>
          <cell r="D33">
            <v>5000</v>
          </cell>
          <cell r="E33">
            <v>0</v>
          </cell>
          <cell r="F33">
            <v>0</v>
          </cell>
        </row>
        <row r="34">
          <cell r="B34" t="str">
            <v>XXX</v>
          </cell>
          <cell r="C34" t="str">
            <v>HORA</v>
          </cell>
          <cell r="E34">
            <v>0</v>
          </cell>
          <cell r="F34">
            <v>0</v>
          </cell>
        </row>
        <row r="35">
          <cell r="B35" t="str">
            <v>XXX</v>
          </cell>
          <cell r="E35">
            <v>0</v>
          </cell>
          <cell r="F35">
            <v>0</v>
          </cell>
        </row>
        <row r="36">
          <cell r="B36" t="str">
            <v>XXX</v>
          </cell>
          <cell r="C36" t="str">
            <v>HORA</v>
          </cell>
          <cell r="E36">
            <v>0</v>
          </cell>
          <cell r="F36">
            <v>0</v>
          </cell>
        </row>
        <row r="37">
          <cell r="B37" t="str">
            <v>XXX</v>
          </cell>
          <cell r="C37" t="str">
            <v>HORA</v>
          </cell>
          <cell r="E37">
            <v>0</v>
          </cell>
          <cell r="F37">
            <v>0</v>
          </cell>
        </row>
        <row r="38">
          <cell r="B38" t="str">
            <v>XXX</v>
          </cell>
          <cell r="C38" t="str">
            <v>HORA</v>
          </cell>
          <cell r="E38">
            <v>0</v>
          </cell>
          <cell r="F38">
            <v>0</v>
          </cell>
        </row>
        <row r="39">
          <cell r="B39" t="str">
            <v>XXX</v>
          </cell>
          <cell r="C39" t="str">
            <v>HORA</v>
          </cell>
          <cell r="E39">
            <v>0</v>
          </cell>
          <cell r="F39">
            <v>0</v>
          </cell>
        </row>
        <row r="42">
          <cell r="B42" t="str">
            <v>NOMBRE</v>
          </cell>
          <cell r="C42" t="str">
            <v>UNIDAD</v>
          </cell>
          <cell r="D42" t="str">
            <v>PRECIO</v>
          </cell>
        </row>
        <row r="43">
          <cell r="B43" t="str">
            <v>ARENA</v>
          </cell>
          <cell r="C43" t="str">
            <v>M3</v>
          </cell>
          <cell r="D43">
            <v>8000</v>
          </cell>
          <cell r="E43">
            <v>0</v>
          </cell>
        </row>
        <row r="44">
          <cell r="B44" t="str">
            <v>TRITURADO</v>
          </cell>
          <cell r="C44" t="str">
            <v>M3</v>
          </cell>
          <cell r="D44">
            <v>60000</v>
          </cell>
          <cell r="E44">
            <v>0</v>
          </cell>
        </row>
        <row r="45">
          <cell r="B45" t="str">
            <v>CEMENTO</v>
          </cell>
          <cell r="C45" t="str">
            <v>KG</v>
          </cell>
          <cell r="D45">
            <v>260</v>
          </cell>
          <cell r="E45">
            <v>0</v>
          </cell>
        </row>
        <row r="46">
          <cell r="B46" t="str">
            <v>AGUA</v>
          </cell>
          <cell r="C46" t="str">
            <v>LT</v>
          </cell>
          <cell r="D46">
            <v>50</v>
          </cell>
          <cell r="E46">
            <v>0</v>
          </cell>
        </row>
        <row r="47">
          <cell r="B47" t="str">
            <v>BLOQUE MACIZO DE CEMENTO</v>
          </cell>
          <cell r="C47" t="str">
            <v>UND</v>
          </cell>
          <cell r="D47">
            <v>450</v>
          </cell>
          <cell r="E47">
            <v>0</v>
          </cell>
        </row>
        <row r="48">
          <cell r="B48" t="str">
            <v>ACERO 60000 PSI</v>
          </cell>
          <cell r="C48" t="str">
            <v>KG</v>
          </cell>
          <cell r="D48">
            <v>1350</v>
          </cell>
          <cell r="E48">
            <v>311904</v>
          </cell>
        </row>
        <row r="49">
          <cell r="B49" t="str">
            <v>ALAMBRE NEGRO</v>
          </cell>
          <cell r="C49" t="str">
            <v>KG</v>
          </cell>
          <cell r="D49">
            <v>1000</v>
          </cell>
          <cell r="E49">
            <v>1083</v>
          </cell>
        </row>
        <row r="50">
          <cell r="B50" t="str">
            <v>PLATINA 1/4"* 4"</v>
          </cell>
          <cell r="C50" t="str">
            <v>ML</v>
          </cell>
          <cell r="D50">
            <v>5000</v>
          </cell>
          <cell r="E50">
            <v>0</v>
          </cell>
        </row>
        <row r="51">
          <cell r="B51" t="str">
            <v>TUBERIA PVC  RDE 21 1"</v>
          </cell>
          <cell r="C51" t="str">
            <v>ML</v>
          </cell>
          <cell r="D51">
            <v>1000</v>
          </cell>
          <cell r="E51">
            <v>0</v>
          </cell>
        </row>
        <row r="52">
          <cell r="B52" t="str">
            <v>TUBERIA PVC  RDE 21 1 1/4"</v>
          </cell>
          <cell r="C52" t="str">
            <v>ML</v>
          </cell>
          <cell r="D52">
            <v>1670</v>
          </cell>
          <cell r="E52">
            <v>0</v>
          </cell>
        </row>
        <row r="53">
          <cell r="B53" t="str">
            <v>TUBERIA PVC RDE 21  1 1/2"</v>
          </cell>
          <cell r="C53" t="str">
            <v>ML</v>
          </cell>
          <cell r="D53">
            <v>2200</v>
          </cell>
          <cell r="E53">
            <v>0</v>
          </cell>
        </row>
        <row r="54">
          <cell r="B54" t="str">
            <v>TUBERIA PVC RDE 21  2"</v>
          </cell>
          <cell r="C54" t="str">
            <v>ML</v>
          </cell>
          <cell r="D54">
            <v>2500</v>
          </cell>
          <cell r="E54">
            <v>0</v>
          </cell>
        </row>
        <row r="55">
          <cell r="B55" t="str">
            <v>TUBERIA PVC RDE 21  2 1/2"</v>
          </cell>
          <cell r="C55" t="str">
            <v>ML</v>
          </cell>
          <cell r="D55">
            <v>3400</v>
          </cell>
          <cell r="E55">
            <v>0</v>
          </cell>
        </row>
        <row r="56">
          <cell r="B56" t="str">
            <v>TUBERIA PVC RDE 21  3"</v>
          </cell>
          <cell r="C56" t="str">
            <v>ML</v>
          </cell>
          <cell r="D56">
            <v>5000</v>
          </cell>
          <cell r="E56">
            <v>0</v>
          </cell>
        </row>
        <row r="57">
          <cell r="B57" t="str">
            <v>TUBERIA PVC RDE 21  4"</v>
          </cell>
          <cell r="C57" t="str">
            <v>ML</v>
          </cell>
          <cell r="D57">
            <v>8200</v>
          </cell>
          <cell r="E57">
            <v>0</v>
          </cell>
        </row>
        <row r="58">
          <cell r="B58" t="str">
            <v>ACCESORIOS PVC 1 1/4"</v>
          </cell>
          <cell r="C58" t="str">
            <v>UND</v>
          </cell>
          <cell r="D58">
            <v>1400</v>
          </cell>
          <cell r="E58">
            <v>0</v>
          </cell>
        </row>
        <row r="59">
          <cell r="B59" t="str">
            <v>ACCESORIOS PVC 1 1/2"</v>
          </cell>
          <cell r="C59" t="str">
            <v>UND</v>
          </cell>
          <cell r="D59">
            <v>1800</v>
          </cell>
          <cell r="E59">
            <v>0</v>
          </cell>
        </row>
        <row r="60">
          <cell r="B60" t="str">
            <v>ACCESORIOS PVC 2"</v>
          </cell>
          <cell r="C60" t="str">
            <v>UND</v>
          </cell>
          <cell r="D60">
            <v>3100</v>
          </cell>
          <cell r="E60">
            <v>0</v>
          </cell>
        </row>
        <row r="61">
          <cell r="B61" t="str">
            <v>ACCESORIOS PVC 2 1/2"</v>
          </cell>
          <cell r="C61" t="str">
            <v>UND</v>
          </cell>
          <cell r="D61">
            <v>4200</v>
          </cell>
          <cell r="E61">
            <v>0</v>
          </cell>
        </row>
        <row r="62">
          <cell r="B62" t="str">
            <v>ACCESORIOS PVC 3"</v>
          </cell>
          <cell r="C62" t="str">
            <v>UND</v>
          </cell>
          <cell r="D62">
            <v>8200</v>
          </cell>
          <cell r="E62">
            <v>0</v>
          </cell>
        </row>
        <row r="63">
          <cell r="B63" t="str">
            <v>ACCESORIOS PVC 4"</v>
          </cell>
          <cell r="C63" t="str">
            <v>UND</v>
          </cell>
          <cell r="D63">
            <v>18500</v>
          </cell>
          <cell r="E63">
            <v>0</v>
          </cell>
        </row>
        <row r="64">
          <cell r="B64" t="str">
            <v>LIMPIADOR PVC</v>
          </cell>
          <cell r="C64" t="str">
            <v>1/4 GAL</v>
          </cell>
          <cell r="D64">
            <v>25000</v>
          </cell>
          <cell r="E64">
            <v>0</v>
          </cell>
        </row>
        <row r="65">
          <cell r="B65" t="str">
            <v>SOLDADURA PVC</v>
          </cell>
          <cell r="C65" t="str">
            <v>1/4 GAL</v>
          </cell>
          <cell r="D65">
            <v>27000</v>
          </cell>
          <cell r="E65">
            <v>0</v>
          </cell>
        </row>
        <row r="66">
          <cell r="B66" t="str">
            <v>COLLAR DE DERIVACION</v>
          </cell>
          <cell r="C66" t="str">
            <v>UND</v>
          </cell>
          <cell r="D66">
            <v>3500</v>
          </cell>
          <cell r="E66">
            <v>0</v>
          </cell>
        </row>
        <row r="67">
          <cell r="B67" t="str">
            <v>REGISTRO DE INCORPORACION</v>
          </cell>
          <cell r="C67" t="str">
            <v>UND</v>
          </cell>
          <cell r="D67">
            <v>1500</v>
          </cell>
          <cell r="E67">
            <v>0</v>
          </cell>
        </row>
        <row r="68">
          <cell r="B68" t="str">
            <v>MANGUERA FLEXIBLE</v>
          </cell>
          <cell r="C68" t="str">
            <v>ML</v>
          </cell>
          <cell r="D68">
            <v>1500</v>
          </cell>
          <cell r="E68">
            <v>0</v>
          </cell>
        </row>
        <row r="69">
          <cell r="B69" t="str">
            <v>MORTERO 1:3</v>
          </cell>
          <cell r="C69" t="str">
            <v>LT</v>
          </cell>
          <cell r="D69">
            <v>200</v>
          </cell>
          <cell r="E69">
            <v>0</v>
          </cell>
        </row>
        <row r="70">
          <cell r="B70" t="str">
            <v>ACCESORIOS PVC 1/2"</v>
          </cell>
          <cell r="C70" t="str">
            <v>UND</v>
          </cell>
          <cell r="D70">
            <v>400</v>
          </cell>
          <cell r="E70">
            <v>0</v>
          </cell>
        </row>
        <row r="71">
          <cell r="B71" t="str">
            <v>TUBERIA PVC 6"</v>
          </cell>
          <cell r="C71" t="str">
            <v>ML</v>
          </cell>
          <cell r="D71">
            <v>10900</v>
          </cell>
          <cell r="E71">
            <v>0</v>
          </cell>
        </row>
        <row r="72">
          <cell r="B72" t="str">
            <v>ACCESORIOS PVC 6"</v>
          </cell>
          <cell r="C72" t="str">
            <v>UND</v>
          </cell>
          <cell r="D72">
            <v>16000</v>
          </cell>
          <cell r="E72">
            <v>0</v>
          </cell>
        </row>
        <row r="73">
          <cell r="B73" t="str">
            <v>GRAVILLA No 2</v>
          </cell>
          <cell r="C73" t="str">
            <v>M3</v>
          </cell>
          <cell r="D73">
            <v>90000</v>
          </cell>
          <cell r="E73">
            <v>0</v>
          </cell>
        </row>
        <row r="74">
          <cell r="B74" t="str">
            <v>LAMINA DE ICOPOR  e= 2 Cm</v>
          </cell>
          <cell r="C74" t="str">
            <v>UND</v>
          </cell>
          <cell r="D74">
            <v>4500</v>
          </cell>
          <cell r="E74">
            <v>0</v>
          </cell>
        </row>
        <row r="75">
          <cell r="B75" t="str">
            <v>RIELES DE ALUMINIO</v>
          </cell>
          <cell r="C75" t="str">
            <v>ML</v>
          </cell>
          <cell r="D75">
            <v>8500</v>
          </cell>
          <cell r="E75">
            <v>0</v>
          </cell>
        </row>
        <row r="76">
          <cell r="B76" t="str">
            <v>ALAMBRE DULCE</v>
          </cell>
          <cell r="C76" t="str">
            <v>KG</v>
          </cell>
          <cell r="D76">
            <v>1000</v>
          </cell>
          <cell r="E76">
            <v>7800</v>
          </cell>
        </row>
        <row r="77">
          <cell r="B77" t="str">
            <v>ACRILICO TRANSPARENTE</v>
          </cell>
          <cell r="C77" t="str">
            <v>M2</v>
          </cell>
          <cell r="D77">
            <v>60000</v>
          </cell>
          <cell r="E77">
            <v>0</v>
          </cell>
        </row>
        <row r="78">
          <cell r="B78" t="str">
            <v>ARMADURA METALICA</v>
          </cell>
          <cell r="C78" t="str">
            <v>ML</v>
          </cell>
          <cell r="D78">
            <v>22000</v>
          </cell>
          <cell r="E78">
            <v>0</v>
          </cell>
        </row>
        <row r="79">
          <cell r="B79" t="str">
            <v>PINTURA DE VINILO</v>
          </cell>
          <cell r="C79" t="str">
            <v>GAL</v>
          </cell>
          <cell r="D79">
            <v>27800</v>
          </cell>
          <cell r="E79">
            <v>0</v>
          </cell>
        </row>
        <row r="80">
          <cell r="B80" t="str">
            <v>HOJA METALICA Cal 20</v>
          </cell>
          <cell r="C80" t="str">
            <v>M2</v>
          </cell>
          <cell r="D80">
            <v>9500</v>
          </cell>
        </row>
        <row r="81">
          <cell r="B81" t="str">
            <v>TUBO METALICO 2X1</v>
          </cell>
          <cell r="C81" t="str">
            <v>ML</v>
          </cell>
          <cell r="D81">
            <v>9800</v>
          </cell>
        </row>
        <row r="82">
          <cell r="B82" t="str">
            <v>TUBO  METALICO 1X1</v>
          </cell>
          <cell r="C82" t="str">
            <v>ML</v>
          </cell>
          <cell r="D82">
            <v>5900</v>
          </cell>
        </row>
        <row r="83">
          <cell r="B83" t="str">
            <v>VIDRIO</v>
          </cell>
          <cell r="C83" t="str">
            <v>M2</v>
          </cell>
          <cell r="D83">
            <v>17500</v>
          </cell>
        </row>
        <row r="84">
          <cell r="B84" t="str">
            <v>TEJA A.C</v>
          </cell>
          <cell r="C84" t="str">
            <v>M2</v>
          </cell>
          <cell r="D84">
            <v>9500</v>
          </cell>
        </row>
        <row r="85">
          <cell r="B85" t="str">
            <v>CANALETA 90</v>
          </cell>
          <cell r="C85" t="str">
            <v>M2</v>
          </cell>
          <cell r="D85">
            <v>20000</v>
          </cell>
        </row>
        <row r="86">
          <cell r="B86" t="str">
            <v>AMARRES METALICOS</v>
          </cell>
          <cell r="C86" t="str">
            <v>UN</v>
          </cell>
          <cell r="D86">
            <v>150</v>
          </cell>
        </row>
        <row r="87">
          <cell r="B87" t="str">
            <v>PINTURA DE ACEITE</v>
          </cell>
          <cell r="C87" t="str">
            <v>GAL</v>
          </cell>
          <cell r="D87">
            <v>27600</v>
          </cell>
        </row>
        <row r="88">
          <cell r="B88" t="str">
            <v>MADERA</v>
          </cell>
          <cell r="C88" t="str">
            <v>UN</v>
          </cell>
          <cell r="D88">
            <v>3000</v>
          </cell>
        </row>
        <row r="89">
          <cell r="B89" t="str">
            <v>PUNTILLAS</v>
          </cell>
          <cell r="C89" t="str">
            <v>LB</v>
          </cell>
          <cell r="D89">
            <v>900</v>
          </cell>
        </row>
        <row r="90">
          <cell r="B90" t="str">
            <v>PIEDRA BOLA</v>
          </cell>
          <cell r="C90" t="str">
            <v>M3</v>
          </cell>
          <cell r="D90">
            <v>36000</v>
          </cell>
        </row>
        <row r="91">
          <cell r="B91" t="str">
            <v>BLOQUE DE ARCILLA H5</v>
          </cell>
          <cell r="C91" t="str">
            <v>UND</v>
          </cell>
          <cell r="D91">
            <v>550</v>
          </cell>
        </row>
        <row r="92">
          <cell r="B92" t="str">
            <v>CABALLETE EN AC</v>
          </cell>
          <cell r="C92" t="str">
            <v>UND</v>
          </cell>
          <cell r="D92">
            <v>9600</v>
          </cell>
        </row>
        <row r="93">
          <cell r="B93" t="str">
            <v>PINTURA EN ANTICORROSIVO</v>
          </cell>
          <cell r="C93" t="str">
            <v>GAL</v>
          </cell>
          <cell r="D93">
            <v>26800</v>
          </cell>
        </row>
        <row r="94">
          <cell r="B94" t="str">
            <v>AMARRE DE ALAMBRE</v>
          </cell>
          <cell r="C94" t="str">
            <v>UND</v>
          </cell>
          <cell r="D94">
            <v>60</v>
          </cell>
        </row>
        <row r="95">
          <cell r="B95" t="str">
            <v>PUERTAVENTANA</v>
          </cell>
          <cell r="C95" t="str">
            <v>M2</v>
          </cell>
          <cell r="D95">
            <v>38000</v>
          </cell>
        </row>
        <row r="96">
          <cell r="B96" t="str">
            <v>CHAPA</v>
          </cell>
          <cell r="C96" t="str">
            <v>UND</v>
          </cell>
          <cell r="D96">
            <v>13000</v>
          </cell>
        </row>
        <row r="97">
          <cell r="B97" t="str">
            <v>DILATACIONES</v>
          </cell>
          <cell r="C97" t="str">
            <v>ML</v>
          </cell>
          <cell r="D97">
            <v>750</v>
          </cell>
        </row>
        <row r="98">
          <cell r="B98" t="str">
            <v>ACESORIOS ELECTRICOS</v>
          </cell>
          <cell r="C98" t="str">
            <v>GL</v>
          </cell>
        </row>
        <row r="99">
          <cell r="B99" t="str">
            <v>CABLE No 12</v>
          </cell>
          <cell r="C99" t="str">
            <v>ML</v>
          </cell>
          <cell r="D99">
            <v>230</v>
          </cell>
        </row>
        <row r="100">
          <cell r="B100" t="str">
            <v>TUBO CONDUIT TIPO LIVIANO</v>
          </cell>
          <cell r="C100" t="str">
            <v>ML</v>
          </cell>
          <cell r="D100">
            <v>700</v>
          </cell>
        </row>
        <row r="101">
          <cell r="B101" t="str">
            <v>VENTANA METALICA</v>
          </cell>
          <cell r="C101" t="str">
            <v>M2</v>
          </cell>
          <cell r="D101">
            <v>30000</v>
          </cell>
        </row>
        <row r="102">
          <cell r="B102" t="str">
            <v>LAVAPLATOS INOXIDABLE</v>
          </cell>
          <cell r="C102" t="str">
            <v>UND</v>
          </cell>
          <cell r="D102">
            <v>299000</v>
          </cell>
        </row>
        <row r="103">
          <cell r="B103" t="str">
            <v>MEZCLADOR</v>
          </cell>
          <cell r="C103" t="str">
            <v>UND</v>
          </cell>
          <cell r="D103">
            <v>19000</v>
          </cell>
        </row>
        <row r="104">
          <cell r="B104" t="str">
            <v>MANGUERAS</v>
          </cell>
          <cell r="C104" t="str">
            <v>UND</v>
          </cell>
          <cell r="D104">
            <v>5000</v>
          </cell>
        </row>
        <row r="105">
          <cell r="B105" t="str">
            <v>PINTURA GRIS BASALTO</v>
          </cell>
          <cell r="C105" t="str">
            <v>GAL</v>
          </cell>
          <cell r="D105">
            <v>26800</v>
          </cell>
        </row>
        <row r="106">
          <cell r="B106" t="str">
            <v>PINTURA BARNIZ</v>
          </cell>
          <cell r="C106" t="str">
            <v>GAL</v>
          </cell>
          <cell r="D106">
            <v>25000</v>
          </cell>
        </row>
        <row r="107">
          <cell r="B107" t="str">
            <v>TUBO CONDUIT TIPO PESADO</v>
          </cell>
          <cell r="C107" t="str">
            <v>ML</v>
          </cell>
          <cell r="D107">
            <v>1500</v>
          </cell>
        </row>
        <row r="108">
          <cell r="B108" t="str">
            <v>ESTUCO</v>
          </cell>
          <cell r="C108" t="str">
            <v>GL</v>
          </cell>
          <cell r="D108">
            <v>1200</v>
          </cell>
        </row>
        <row r="109">
          <cell r="B109" t="str">
            <v>MURO EN BLOUE</v>
          </cell>
          <cell r="C109" t="str">
            <v>M2</v>
          </cell>
          <cell r="D109">
            <v>15800</v>
          </cell>
        </row>
        <row r="110">
          <cell r="B110" t="str">
            <v>DURMIENTES EN MADERA DE .05X.1</v>
          </cell>
          <cell r="C110" t="str">
            <v>ML</v>
          </cell>
          <cell r="D110">
            <v>4000</v>
          </cell>
        </row>
        <row r="111">
          <cell r="B111" t="str">
            <v>MACHIMBRE PARA PISO</v>
          </cell>
          <cell r="C111" t="str">
            <v>M2</v>
          </cell>
          <cell r="D111">
            <v>12000</v>
          </cell>
        </row>
        <row r="112">
          <cell r="B112" t="str">
            <v>CONCRETO DE 3000 PSI</v>
          </cell>
          <cell r="C112" t="str">
            <v>M3</v>
          </cell>
          <cell r="D112">
            <v>166588</v>
          </cell>
        </row>
        <row r="113">
          <cell r="B113" t="str">
            <v>MORTERO DE 3000 PSI 1:4</v>
          </cell>
          <cell r="C113" t="str">
            <v>M3</v>
          </cell>
          <cell r="D113">
            <v>128388</v>
          </cell>
        </row>
        <row r="114">
          <cell r="B114" t="str">
            <v>BLOQUE DE CEMENTO</v>
          </cell>
          <cell r="C114" t="str">
            <v>UND</v>
          </cell>
          <cell r="D114">
            <v>450</v>
          </cell>
        </row>
        <row r="115">
          <cell r="B115" t="str">
            <v>CEMENTO.</v>
          </cell>
          <cell r="C115" t="str">
            <v>KG</v>
          </cell>
          <cell r="D115">
            <v>292</v>
          </cell>
        </row>
        <row r="116">
          <cell r="B116" t="str">
            <v>MORTERO</v>
          </cell>
          <cell r="C116" t="str">
            <v>M3</v>
          </cell>
          <cell r="D116">
            <v>148935</v>
          </cell>
        </row>
        <row r="117">
          <cell r="B117" t="str">
            <v>CONCRETO DE 3000 PSI.</v>
          </cell>
          <cell r="C117" t="str">
            <v>M3</v>
          </cell>
          <cell r="D117">
            <v>182479</v>
          </cell>
        </row>
        <row r="118">
          <cell r="B118" t="str">
            <v>xxx</v>
          </cell>
        </row>
        <row r="119">
          <cell r="B119" t="str">
            <v>xxx</v>
          </cell>
        </row>
        <row r="120">
          <cell r="B120" t="str">
            <v>xxx</v>
          </cell>
        </row>
        <row r="121">
          <cell r="B121" t="str">
            <v>xxx</v>
          </cell>
        </row>
        <row r="122">
          <cell r="B122" t="str">
            <v>xxx</v>
          </cell>
        </row>
        <row r="123">
          <cell r="E123">
            <v>0</v>
          </cell>
        </row>
        <row r="125">
          <cell r="B125" t="str">
            <v>NOMBRE</v>
          </cell>
          <cell r="C125" t="str">
            <v>UNIDAD</v>
          </cell>
          <cell r="D125" t="str">
            <v>PRECIO</v>
          </cell>
        </row>
        <row r="126">
          <cell r="B126" t="str">
            <v>OBRERO</v>
          </cell>
          <cell r="C126" t="str">
            <v>JORNAL</v>
          </cell>
          <cell r="D126">
            <v>12500</v>
          </cell>
          <cell r="E126">
            <v>376489.62454212457</v>
          </cell>
        </row>
        <row r="127">
          <cell r="B127" t="str">
            <v>OFICIAL</v>
          </cell>
          <cell r="C127" t="str">
            <v>JORNAL</v>
          </cell>
          <cell r="D127">
            <v>17500</v>
          </cell>
          <cell r="E127">
            <v>398627.891025641</v>
          </cell>
        </row>
        <row r="128">
          <cell r="B128" t="str">
            <v>MAESTRO</v>
          </cell>
          <cell r="C128" t="str">
            <v>JORNAL</v>
          </cell>
          <cell r="D128">
            <v>25000</v>
          </cell>
          <cell r="E128">
            <v>0</v>
          </cell>
        </row>
        <row r="129">
          <cell r="B129" t="str">
            <v>OBREROS</v>
          </cell>
          <cell r="D129">
            <v>14600</v>
          </cell>
          <cell r="E129">
            <v>0</v>
          </cell>
        </row>
        <row r="130">
          <cell r="B130" t="str">
            <v>OFICIAL.</v>
          </cell>
          <cell r="D130">
            <v>22000</v>
          </cell>
          <cell r="E130">
            <v>0</v>
          </cell>
        </row>
        <row r="131">
          <cell r="E131">
            <v>2035001.324</v>
          </cell>
        </row>
        <row r="132">
          <cell r="E132">
            <v>2035001.324</v>
          </cell>
        </row>
        <row r="133">
          <cell r="B133" t="str">
            <v>xxx</v>
          </cell>
          <cell r="E133">
            <v>0</v>
          </cell>
        </row>
        <row r="134">
          <cell r="B134" t="str">
            <v>xxx</v>
          </cell>
          <cell r="E134">
            <v>0</v>
          </cell>
        </row>
        <row r="135">
          <cell r="B135" t="str">
            <v>xxx</v>
          </cell>
          <cell r="E135">
            <v>0</v>
          </cell>
        </row>
        <row r="137">
          <cell r="B137" t="str">
            <v>NOMBRE</v>
          </cell>
          <cell r="C137" t="str">
            <v>UNIDAD</v>
          </cell>
          <cell r="D137" t="str">
            <v>PRECIO</v>
          </cell>
        </row>
        <row r="138">
          <cell r="B138" t="str">
            <v>HERRAMIENTA MENOR</v>
          </cell>
          <cell r="C138" t="str">
            <v>UND</v>
          </cell>
          <cell r="D138">
            <v>1200</v>
          </cell>
          <cell r="E138">
            <v>157320</v>
          </cell>
        </row>
        <row r="139">
          <cell r="B139" t="str">
            <v>FORMALETA</v>
          </cell>
          <cell r="C139" t="str">
            <v>ML</v>
          </cell>
          <cell r="D139">
            <v>5500</v>
          </cell>
          <cell r="E139">
            <v>0</v>
          </cell>
        </row>
        <row r="140">
          <cell r="B140" t="str">
            <v>ESTACAS MADERA</v>
          </cell>
          <cell r="C140" t="str">
            <v>UND</v>
          </cell>
          <cell r="D140">
            <v>300</v>
          </cell>
          <cell r="E140">
            <v>70200</v>
          </cell>
        </row>
        <row r="141">
          <cell r="B141" t="str">
            <v>BOMBA SUMERGIBLE</v>
          </cell>
          <cell r="C141" t="str">
            <v>UND</v>
          </cell>
          <cell r="D141">
            <v>2250000</v>
          </cell>
          <cell r="E141">
            <v>0</v>
          </cell>
        </row>
        <row r="142">
          <cell r="B142" t="str">
            <v>TEJA ACEROLIT</v>
          </cell>
          <cell r="C142" t="str">
            <v>UND</v>
          </cell>
          <cell r="D142">
            <v>15000</v>
          </cell>
          <cell r="E142">
            <v>0</v>
          </cell>
        </row>
        <row r="143">
          <cell r="B143" t="str">
            <v>PUERTA EN LAMINA</v>
          </cell>
          <cell r="C143" t="str">
            <v>UND</v>
          </cell>
          <cell r="D143">
            <v>60000</v>
          </cell>
          <cell r="E143">
            <v>0</v>
          </cell>
        </row>
        <row r="144">
          <cell r="B144" t="str">
            <v>VENTANA METALICA</v>
          </cell>
          <cell r="C144" t="str">
            <v>M2</v>
          </cell>
          <cell r="D144">
            <v>40000</v>
          </cell>
          <cell r="E144">
            <v>0</v>
          </cell>
        </row>
        <row r="145">
          <cell r="B145" t="str">
            <v>ESQUINEROS</v>
          </cell>
          <cell r="C145" t="str">
            <v>ML</v>
          </cell>
          <cell r="D145">
            <v>300</v>
          </cell>
          <cell r="E145">
            <v>0</v>
          </cell>
        </row>
        <row r="146">
          <cell r="B146" t="str">
            <v>HERRAMIENTAS MENORES</v>
          </cell>
          <cell r="C146" t="str">
            <v>UND</v>
          </cell>
          <cell r="D146">
            <v>1100</v>
          </cell>
          <cell r="E146">
            <v>15334</v>
          </cell>
        </row>
        <row r="147">
          <cell r="B147" t="str">
            <v>FORMALETA EN MADERA PULIDA</v>
          </cell>
          <cell r="C147" t="str">
            <v>ML</v>
          </cell>
          <cell r="D147">
            <v>4500</v>
          </cell>
          <cell r="E147">
            <v>162450</v>
          </cell>
        </row>
        <row r="148">
          <cell r="B148" t="str">
            <v>CERCHA TRIANGULAR</v>
          </cell>
          <cell r="C148" t="str">
            <v>ML</v>
          </cell>
          <cell r="D148">
            <v>10500</v>
          </cell>
          <cell r="E148">
            <v>0</v>
          </cell>
        </row>
        <row r="149">
          <cell r="B149" t="str">
            <v>SOLDADURA METALICA</v>
          </cell>
          <cell r="C149" t="str">
            <v>GLB</v>
          </cell>
          <cell r="D149">
            <v>1000</v>
          </cell>
          <cell r="E149">
            <v>0</v>
          </cell>
        </row>
        <row r="150">
          <cell r="B150" t="str">
            <v>HERRAMIENTAS MENOR</v>
          </cell>
          <cell r="C150" t="str">
            <v>UN</v>
          </cell>
          <cell r="D150">
            <v>500</v>
          </cell>
          <cell r="E150">
            <v>97500</v>
          </cell>
        </row>
        <row r="151">
          <cell r="B151" t="str">
            <v>XXX</v>
          </cell>
          <cell r="E151">
            <v>0</v>
          </cell>
        </row>
        <row r="152">
          <cell r="B152" t="str">
            <v>XXX</v>
          </cell>
          <cell r="E152">
            <v>0</v>
          </cell>
        </row>
        <row r="153">
          <cell r="B153" t="str">
            <v>XXX</v>
          </cell>
          <cell r="E153">
            <v>0</v>
          </cell>
        </row>
        <row r="154">
          <cell r="B154" t="str">
            <v>XXX</v>
          </cell>
          <cell r="E154">
            <v>0</v>
          </cell>
        </row>
        <row r="155">
          <cell r="B155" t="str">
            <v>XXX</v>
          </cell>
          <cell r="E155">
            <v>0</v>
          </cell>
        </row>
        <row r="156">
          <cell r="B156" t="str">
            <v>XXX</v>
          </cell>
          <cell r="E156">
            <v>0</v>
          </cell>
        </row>
        <row r="157">
          <cell r="B157" t="str">
            <v>XXX</v>
          </cell>
          <cell r="E157">
            <v>0</v>
          </cell>
        </row>
        <row r="158">
          <cell r="B158" t="str">
            <v>XXX</v>
          </cell>
          <cell r="E158">
            <v>0</v>
          </cell>
        </row>
        <row r="159">
          <cell r="B159" t="str">
            <v>XXX</v>
          </cell>
          <cell r="E159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CULO"/>
      <sheetName val="PRESENTACION"/>
      <sheetName val="Tablas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MO"/>
    </sheetNames>
    <sheetDataSet>
      <sheetData sheetId="0" refreshError="1">
        <row r="18">
          <cell r="B18">
            <v>34.42</v>
          </cell>
          <cell r="E18">
            <v>5.29</v>
          </cell>
          <cell r="H18">
            <v>0.1</v>
          </cell>
        </row>
        <row r="19">
          <cell r="B19">
            <v>0.1</v>
          </cell>
          <cell r="E19">
            <v>0.1</v>
          </cell>
          <cell r="H19">
            <v>0.1</v>
          </cell>
        </row>
        <row r="20">
          <cell r="B20">
            <v>0.1</v>
          </cell>
          <cell r="E20">
            <v>0.1</v>
          </cell>
          <cell r="H20">
            <v>0.1</v>
          </cell>
        </row>
        <row r="23">
          <cell r="B23">
            <v>311665.6445616039</v>
          </cell>
          <cell r="E23">
            <v>195059.84748276617</v>
          </cell>
          <cell r="H23">
            <v>141.42135623730954</v>
          </cell>
        </row>
        <row r="61">
          <cell r="E61">
            <v>200</v>
          </cell>
        </row>
        <row r="66">
          <cell r="E66">
            <v>470</v>
          </cell>
        </row>
        <row r="75">
          <cell r="E75">
            <v>35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UNIT081"/>
      <sheetName val="cliente5300"/>
      <sheetName val="cliente4300 "/>
      <sheetName val="CALCULO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7 Database"/>
      <sheetName val="Report - Cash Flow"/>
      <sheetName val="Report - CCS not used"/>
      <sheetName val="Monthly Spent to date"/>
      <sheetName val="Report - Glencore"/>
      <sheetName val="Report CCS"/>
      <sheetName val="Report - AFE status"/>
      <sheetName val="Report - Capital investment"/>
      <sheetName val="Report - 1Q Forecast"/>
      <sheetName val="Paste in Cash Flow"/>
      <sheetName val="Paste in Cash Flow (2)"/>
      <sheetName val="REF - 2004 thru 2006 Database"/>
      <sheetName val="REF - CASH FLOW FEB 19 07"/>
      <sheetName val="REF - Capex in Models"/>
      <sheetName val="REF - Access Fee"/>
      <sheetName val="REF - Listas"/>
      <sheetName val="REF - Notas"/>
      <sheetName val="Report - Forecast"/>
      <sheetName val="Reporte por proyecto"/>
      <sheetName val="Reporte por responsible"/>
      <sheetName val="Nota"/>
      <sheetName val="Reporte"/>
      <sheetName val="JAG Total Cap"/>
      <sheetName val="JAG Other Cap"/>
      <sheetName val="CAL Total Cap"/>
      <sheetName val="CAL Other Cap"/>
      <sheetName val="Grafica Cash Flow"/>
      <sheetName val="Capital table"/>
      <sheetName val="Calenturitas - CAPITAL"/>
      <sheetName val="La Jagua - CAPITAL"/>
      <sheetName val="Statistics"/>
      <sheetName val="Capex projection (2)"/>
      <sheetName val="Sheet1"/>
      <sheetName val="La Jagua - CAPITAL 2008"/>
      <sheetName val="Prodeco - CAPITAL 2008"/>
      <sheetName val="Calenturitas - CAPITAL 2007"/>
      <sheetName val="La Jagua - CAPITAL  2007"/>
    </sheetNames>
    <sheetDataSet>
      <sheetData sheetId="0" refreshError="1">
        <row r="2">
          <cell r="E2" t="str">
            <v>A1-001</v>
          </cell>
        </row>
        <row r="3">
          <cell r="E3" t="str">
            <v>A1-002</v>
          </cell>
        </row>
        <row r="4">
          <cell r="E4" t="str">
            <v>A1-004</v>
          </cell>
        </row>
        <row r="5">
          <cell r="E5" t="str">
            <v>A1-005</v>
          </cell>
        </row>
        <row r="6">
          <cell r="E6" t="str">
            <v>M2-045</v>
          </cell>
        </row>
        <row r="7">
          <cell r="E7" t="str">
            <v>M2-047</v>
          </cell>
        </row>
        <row r="8">
          <cell r="E8" t="str">
            <v>M2-048</v>
          </cell>
        </row>
        <row r="9">
          <cell r="E9" t="str">
            <v>M2-027</v>
          </cell>
        </row>
        <row r="10">
          <cell r="E10" t="str">
            <v>M2-049</v>
          </cell>
        </row>
        <row r="11">
          <cell r="E11" t="str">
            <v>M2-056</v>
          </cell>
        </row>
        <row r="12">
          <cell r="E12" t="str">
            <v>M2-057</v>
          </cell>
        </row>
        <row r="13">
          <cell r="E13" t="str">
            <v>M2-061</v>
          </cell>
        </row>
        <row r="14">
          <cell r="E14" t="str">
            <v>M2-063</v>
          </cell>
        </row>
        <row r="15">
          <cell r="E15" t="str">
            <v>M2-064</v>
          </cell>
        </row>
        <row r="16">
          <cell r="E16" t="str">
            <v>M2-065</v>
          </cell>
        </row>
        <row r="17">
          <cell r="E17" t="str">
            <v>M2-066</v>
          </cell>
        </row>
        <row r="18">
          <cell r="E18" t="str">
            <v>M2-067</v>
          </cell>
        </row>
        <row r="19">
          <cell r="E19" t="str">
            <v>M2-069</v>
          </cell>
        </row>
        <row r="20">
          <cell r="E20" t="str">
            <v>M2-071</v>
          </cell>
        </row>
        <row r="21">
          <cell r="E21" t="str">
            <v>M2-073</v>
          </cell>
        </row>
        <row r="22">
          <cell r="E22" t="str">
            <v>M2-075</v>
          </cell>
        </row>
        <row r="23">
          <cell r="E23" t="str">
            <v>M2-078</v>
          </cell>
        </row>
        <row r="24">
          <cell r="E24" t="str">
            <v>M2-079</v>
          </cell>
        </row>
        <row r="25">
          <cell r="E25" t="str">
            <v>M2-080</v>
          </cell>
        </row>
        <row r="26">
          <cell r="E26" t="str">
            <v>M2-081</v>
          </cell>
        </row>
        <row r="27">
          <cell r="E27" t="str">
            <v>M2-082</v>
          </cell>
        </row>
        <row r="28">
          <cell r="E28" t="str">
            <v>M2-083</v>
          </cell>
        </row>
        <row r="29">
          <cell r="E29" t="str">
            <v>M2-086</v>
          </cell>
        </row>
        <row r="30">
          <cell r="E30" t="str">
            <v>M2-088</v>
          </cell>
        </row>
        <row r="31">
          <cell r="E31" t="str">
            <v>M2-090</v>
          </cell>
        </row>
        <row r="32">
          <cell r="E32" t="str">
            <v>M2-091</v>
          </cell>
        </row>
        <row r="33">
          <cell r="E33" t="str">
            <v>M2-050</v>
          </cell>
        </row>
        <row r="34">
          <cell r="E34" t="str">
            <v>M2-092</v>
          </cell>
        </row>
        <row r="35">
          <cell r="E35" t="str">
            <v>M2-096</v>
          </cell>
        </row>
        <row r="36">
          <cell r="E36" t="str">
            <v>M2-097</v>
          </cell>
        </row>
        <row r="37">
          <cell r="E37" t="str">
            <v>M2-098</v>
          </cell>
        </row>
        <row r="38">
          <cell r="E38" t="str">
            <v>M2-100</v>
          </cell>
        </row>
        <row r="39">
          <cell r="E39" t="str">
            <v>M2-102</v>
          </cell>
        </row>
        <row r="40">
          <cell r="E40" t="str">
            <v>M2-103</v>
          </cell>
        </row>
        <row r="41">
          <cell r="E41" t="str">
            <v>M2-104</v>
          </cell>
        </row>
        <row r="42">
          <cell r="E42" t="str">
            <v>M2-107</v>
          </cell>
        </row>
        <row r="43">
          <cell r="E43" t="str">
            <v>M2-108</v>
          </cell>
        </row>
        <row r="44">
          <cell r="E44" t="str">
            <v>M2-109</v>
          </cell>
        </row>
        <row r="45">
          <cell r="E45" t="str">
            <v>P1-137</v>
          </cell>
        </row>
        <row r="46">
          <cell r="E46" t="str">
            <v>P1-152</v>
          </cell>
        </row>
        <row r="47">
          <cell r="E47" t="str">
            <v>P1-149</v>
          </cell>
        </row>
        <row r="48">
          <cell r="E48" t="str">
            <v>P1-154</v>
          </cell>
        </row>
        <row r="49">
          <cell r="E49" t="str">
            <v>P1-142</v>
          </cell>
        </row>
        <row r="50">
          <cell r="E50" t="str">
            <v>P1-143</v>
          </cell>
        </row>
        <row r="51">
          <cell r="E51" t="str">
            <v>M1-083</v>
          </cell>
        </row>
        <row r="52">
          <cell r="E52" t="str">
            <v>M1-073</v>
          </cell>
        </row>
        <row r="53">
          <cell r="E53" t="str">
            <v>P1-117</v>
          </cell>
        </row>
        <row r="54">
          <cell r="E54" t="str">
            <v>P1-139</v>
          </cell>
        </row>
        <row r="55">
          <cell r="E55" t="str">
            <v>P1-150</v>
          </cell>
        </row>
        <row r="56">
          <cell r="E56" t="str">
            <v>P1-147</v>
          </cell>
        </row>
        <row r="57">
          <cell r="E57" t="str">
            <v>M1-084</v>
          </cell>
        </row>
        <row r="58">
          <cell r="E58" t="str">
            <v>P1-148</v>
          </cell>
        </row>
        <row r="59">
          <cell r="E59" t="str">
            <v>P1-141</v>
          </cell>
        </row>
        <row r="60">
          <cell r="E60" t="str">
            <v>M1-064</v>
          </cell>
        </row>
        <row r="61">
          <cell r="E61" t="str">
            <v>M1-082</v>
          </cell>
        </row>
        <row r="62">
          <cell r="E62" t="str">
            <v>RAI06-001</v>
          </cell>
        </row>
        <row r="63">
          <cell r="E63" t="str">
            <v>RAI06-002</v>
          </cell>
        </row>
        <row r="64">
          <cell r="E64" t="str">
            <v>F1-018</v>
          </cell>
        </row>
        <row r="65">
          <cell r="E65" t="str">
            <v>RAI06-003</v>
          </cell>
        </row>
        <row r="66">
          <cell r="E66" t="str">
            <v>RAI06-004</v>
          </cell>
        </row>
        <row r="67">
          <cell r="E67" t="str">
            <v>RAI06-005</v>
          </cell>
        </row>
        <row r="68">
          <cell r="E68" t="str">
            <v>F1-006</v>
          </cell>
        </row>
        <row r="69">
          <cell r="E69" t="str">
            <v>F1-007</v>
          </cell>
        </row>
        <row r="70">
          <cell r="E70" t="str">
            <v>M3-011</v>
          </cell>
        </row>
        <row r="71">
          <cell r="E71" t="str">
            <v>M3-024</v>
          </cell>
        </row>
        <row r="72">
          <cell r="E72" t="str">
            <v>M3-001</v>
          </cell>
        </row>
        <row r="73">
          <cell r="E73" t="str">
            <v>M3-023</v>
          </cell>
        </row>
        <row r="74">
          <cell r="E74" t="str">
            <v>M3-012</v>
          </cell>
        </row>
        <row r="75">
          <cell r="E75" t="str">
            <v>M3-022</v>
          </cell>
        </row>
        <row r="76">
          <cell r="E76" t="str">
            <v>M3-015</v>
          </cell>
        </row>
        <row r="77">
          <cell r="E77" t="str">
            <v>M3-016</v>
          </cell>
        </row>
        <row r="78">
          <cell r="E78" t="str">
            <v>M2-110</v>
          </cell>
        </row>
        <row r="79">
          <cell r="E79" t="str">
            <v>M1-075</v>
          </cell>
        </row>
        <row r="80">
          <cell r="E80" t="str">
            <v>M1-063</v>
          </cell>
        </row>
        <row r="81">
          <cell r="E81" t="str">
            <v>M2-111</v>
          </cell>
        </row>
        <row r="82">
          <cell r="E82" t="str">
            <v>M1-091</v>
          </cell>
        </row>
        <row r="83">
          <cell r="E83" t="str">
            <v>M2-112</v>
          </cell>
        </row>
        <row r="84">
          <cell r="E84" t="str">
            <v>M1-071</v>
          </cell>
        </row>
        <row r="85">
          <cell r="E85" t="str">
            <v>M1-042</v>
          </cell>
        </row>
        <row r="86">
          <cell r="E86" t="str">
            <v>P1-151</v>
          </cell>
        </row>
        <row r="87">
          <cell r="E87" t="str">
            <v>P1-115</v>
          </cell>
        </row>
        <row r="88">
          <cell r="E88" t="str">
            <v>P1-153</v>
          </cell>
        </row>
        <row r="89">
          <cell r="E89" t="str">
            <v>M1-080</v>
          </cell>
        </row>
        <row r="90">
          <cell r="E90" t="str">
            <v>P1-131</v>
          </cell>
        </row>
        <row r="91">
          <cell r="E91" t="str">
            <v>P1-140</v>
          </cell>
        </row>
        <row r="92">
          <cell r="E92" t="str">
            <v>P1-134</v>
          </cell>
        </row>
        <row r="93">
          <cell r="E93" t="str">
            <v>P1-133</v>
          </cell>
        </row>
        <row r="94">
          <cell r="E94" t="str">
            <v>P1-132</v>
          </cell>
        </row>
        <row r="95">
          <cell r="E95" t="str">
            <v>P1-098</v>
          </cell>
        </row>
        <row r="96">
          <cell r="E96" t="str">
            <v>M1-087</v>
          </cell>
        </row>
        <row r="97">
          <cell r="E97" t="str">
            <v>P1-128</v>
          </cell>
        </row>
        <row r="98">
          <cell r="E98" t="str">
            <v>P1-119</v>
          </cell>
        </row>
        <row r="99">
          <cell r="E99" t="str">
            <v>M1-092</v>
          </cell>
        </row>
        <row r="100">
          <cell r="E100" t="str">
            <v>M1-079</v>
          </cell>
        </row>
        <row r="101">
          <cell r="E101" t="str">
            <v>M1-078</v>
          </cell>
        </row>
        <row r="102">
          <cell r="E102" t="str">
            <v>P1-126</v>
          </cell>
        </row>
        <row r="103">
          <cell r="E103" t="str">
            <v>P1-138</v>
          </cell>
        </row>
        <row r="104">
          <cell r="E104" t="str">
            <v>M1-072</v>
          </cell>
        </row>
        <row r="105">
          <cell r="E105" t="str">
            <v>M1-076</v>
          </cell>
        </row>
        <row r="106">
          <cell r="E106" t="str">
            <v>M1-081</v>
          </cell>
        </row>
        <row r="107">
          <cell r="E107" t="str">
            <v>P1-136</v>
          </cell>
        </row>
        <row r="108">
          <cell r="E108" t="str">
            <v>P1-135</v>
          </cell>
        </row>
        <row r="109">
          <cell r="E109" t="str">
            <v>M1-077</v>
          </cell>
        </row>
        <row r="110">
          <cell r="E110" t="str">
            <v>P1-146</v>
          </cell>
        </row>
        <row r="111">
          <cell r="E111" t="str">
            <v>M1-088</v>
          </cell>
        </row>
        <row r="112">
          <cell r="E112" t="str">
            <v>P1-127</v>
          </cell>
        </row>
        <row r="113">
          <cell r="E113" t="str">
            <v>M1-049</v>
          </cell>
        </row>
        <row r="114">
          <cell r="E114" t="str">
            <v>P1-155</v>
          </cell>
        </row>
        <row r="115">
          <cell r="E115" t="str">
            <v>M1-085</v>
          </cell>
        </row>
        <row r="116">
          <cell r="E116" t="str">
            <v>M1-074</v>
          </cell>
        </row>
        <row r="117">
          <cell r="E117" t="str">
            <v>M2-113</v>
          </cell>
        </row>
        <row r="118">
          <cell r="E118" t="str">
            <v>M2-115</v>
          </cell>
        </row>
        <row r="119">
          <cell r="E119" t="str">
            <v>M1-093</v>
          </cell>
        </row>
        <row r="120">
          <cell r="E120" t="str">
            <v>M2-117</v>
          </cell>
        </row>
        <row r="121">
          <cell r="E121" t="str">
            <v>M1-095</v>
          </cell>
        </row>
        <row r="122">
          <cell r="E122" t="str">
            <v>P1-125</v>
          </cell>
        </row>
        <row r="123">
          <cell r="E123" t="str">
            <v>M1-055</v>
          </cell>
        </row>
        <row r="124">
          <cell r="E124" t="str">
            <v>JAG06-023</v>
          </cell>
        </row>
        <row r="125">
          <cell r="E125" t="str">
            <v>M3-003</v>
          </cell>
        </row>
        <row r="126">
          <cell r="E126" t="str">
            <v>M3-005</v>
          </cell>
        </row>
        <row r="127">
          <cell r="E127" t="str">
            <v>M3-006</v>
          </cell>
        </row>
        <row r="128">
          <cell r="E128" t="str">
            <v>M1-065</v>
          </cell>
        </row>
        <row r="129">
          <cell r="E129" t="str">
            <v>M1-094</v>
          </cell>
        </row>
        <row r="130">
          <cell r="E130" t="str">
            <v>M1-068</v>
          </cell>
        </row>
        <row r="131">
          <cell r="E131" t="str">
            <v>M1-050</v>
          </cell>
        </row>
        <row r="132">
          <cell r="E132" t="str">
            <v>M1-051</v>
          </cell>
        </row>
        <row r="133">
          <cell r="E133" t="str">
            <v>P1-158</v>
          </cell>
        </row>
        <row r="134">
          <cell r="E134" t="str">
            <v>M1-067</v>
          </cell>
        </row>
        <row r="135">
          <cell r="E135" t="str">
            <v>RAI06-003a</v>
          </cell>
        </row>
        <row r="136">
          <cell r="E136" t="str">
            <v>F1-005a</v>
          </cell>
        </row>
        <row r="137">
          <cell r="E137" t="str">
            <v>F1-007a</v>
          </cell>
        </row>
        <row r="138">
          <cell r="E138" t="str">
            <v>RAI06-003b</v>
          </cell>
        </row>
        <row r="139">
          <cell r="E139" t="str">
            <v>F1-005b</v>
          </cell>
        </row>
        <row r="140">
          <cell r="E140" t="str">
            <v>M1-074a</v>
          </cell>
        </row>
        <row r="141">
          <cell r="E141" t="str">
            <v>M1-086</v>
          </cell>
        </row>
        <row r="142">
          <cell r="E142" t="str">
            <v>M2-119</v>
          </cell>
        </row>
        <row r="143">
          <cell r="E143" t="str">
            <v>M2-120</v>
          </cell>
        </row>
        <row r="144">
          <cell r="E144" t="str">
            <v>M2-035</v>
          </cell>
        </row>
        <row r="145">
          <cell r="E145" t="str">
            <v>M2-043</v>
          </cell>
        </row>
        <row r="146">
          <cell r="E146" t="str">
            <v>M2-030</v>
          </cell>
        </row>
        <row r="147">
          <cell r="E147" t="str">
            <v>M2-039</v>
          </cell>
        </row>
        <row r="148">
          <cell r="E148" t="str">
            <v>M2-037</v>
          </cell>
        </row>
        <row r="149">
          <cell r="E149" t="str">
            <v>M2-042</v>
          </cell>
        </row>
        <row r="150">
          <cell r="E150" t="str">
            <v>M2-034</v>
          </cell>
        </row>
        <row r="151">
          <cell r="E151" t="str">
            <v>PSM05-076</v>
          </cell>
        </row>
        <row r="152">
          <cell r="E152" t="str">
            <v>A1-003</v>
          </cell>
        </row>
        <row r="153">
          <cell r="E153" t="str">
            <v>M3-013</v>
          </cell>
        </row>
        <row r="154">
          <cell r="E154" t="str">
            <v>M2-052</v>
          </cell>
        </row>
        <row r="155">
          <cell r="E155" t="str">
            <v>F1-008</v>
          </cell>
        </row>
        <row r="156">
          <cell r="E156" t="str">
            <v>M2-121</v>
          </cell>
        </row>
        <row r="157">
          <cell r="E157" t="str">
            <v>PSM06-118</v>
          </cell>
        </row>
        <row r="158">
          <cell r="E158" t="str">
            <v>M2-007</v>
          </cell>
        </row>
        <row r="159">
          <cell r="E159" t="str">
            <v>M3-004</v>
          </cell>
        </row>
        <row r="160">
          <cell r="E160" t="str">
            <v>N/A - BAQ</v>
          </cell>
        </row>
        <row r="161">
          <cell r="E161" t="str">
            <v>F1-009</v>
          </cell>
        </row>
        <row r="162">
          <cell r="E162" t="str">
            <v>F1-010</v>
          </cell>
        </row>
        <row r="163">
          <cell r="E163" t="str">
            <v>M1-096</v>
          </cell>
        </row>
        <row r="164">
          <cell r="E164" t="str">
            <v>M1-097</v>
          </cell>
        </row>
        <row r="165">
          <cell r="E165" t="str">
            <v>M1-098</v>
          </cell>
        </row>
        <row r="166">
          <cell r="E166" t="str">
            <v>M1-099</v>
          </cell>
        </row>
        <row r="167">
          <cell r="E167" t="str">
            <v>P1-156</v>
          </cell>
        </row>
        <row r="168">
          <cell r="E168" t="str">
            <v>M1-100</v>
          </cell>
        </row>
        <row r="169">
          <cell r="E169" t="str">
            <v>M1-089</v>
          </cell>
        </row>
        <row r="170">
          <cell r="E170" t="str">
            <v>F1-011</v>
          </cell>
        </row>
        <row r="171">
          <cell r="E171" t="str">
            <v>M1-101</v>
          </cell>
        </row>
        <row r="172">
          <cell r="E172" t="str">
            <v>M3-010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/>
      <sheetData sheetId="28"/>
      <sheetData sheetId="29"/>
      <sheetData sheetId="30"/>
      <sheetData sheetId="31" refreshError="1"/>
      <sheetData sheetId="32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EGM"/>
      <sheetName val="CANT PAV-1"/>
      <sheetName val="MEMORIAS"/>
      <sheetName val="MMTO"/>
      <sheetName val="PRESUPUESTO2"/>
      <sheetName val="SEGM2"/>
      <sheetName val="CANT PAV-2"/>
      <sheetName val="MMTO2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3yr Cash Flow - Projected"/>
      <sheetName val="3yr Cash Flow - Capex Control"/>
      <sheetName val="3yr Cash Flow - 2007 Budget"/>
      <sheetName val="Preliminary 2007 Capex Bud v39"/>
      <sheetName val="3yr Cash Flow - Models"/>
      <sheetName val="#REF"/>
      <sheetName val="APU  ADICIONAL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LISTADO DE MATERIALES Y EQUIPOS"/>
      <sheetName val="cantidades"/>
      <sheetName val="APUS BASIC"/>
      <sheetName val="APU"/>
      <sheetName val="Analisis AIU"/>
      <sheetName val="Hoja1"/>
    </sheetNames>
    <sheetDataSet>
      <sheetData sheetId="0"/>
      <sheetData sheetId="1">
        <row r="6">
          <cell r="B6">
            <v>25000</v>
          </cell>
        </row>
        <row r="7">
          <cell r="B7">
            <v>38000</v>
          </cell>
        </row>
        <row r="8">
          <cell r="B8">
            <v>50000</v>
          </cell>
        </row>
        <row r="9">
          <cell r="B9">
            <v>52000</v>
          </cell>
        </row>
        <row r="10">
          <cell r="B10">
            <v>85000</v>
          </cell>
        </row>
        <row r="11">
          <cell r="B11">
            <v>1250</v>
          </cell>
        </row>
        <row r="12">
          <cell r="B12">
            <v>560</v>
          </cell>
        </row>
        <row r="14">
          <cell r="B14">
            <v>2750</v>
          </cell>
        </row>
        <row r="15">
          <cell r="B15">
            <v>3950</v>
          </cell>
        </row>
        <row r="16">
          <cell r="B16">
            <v>300</v>
          </cell>
        </row>
        <row r="18">
          <cell r="B18">
            <v>60</v>
          </cell>
        </row>
        <row r="19">
          <cell r="B19">
            <v>1200</v>
          </cell>
        </row>
        <row r="22">
          <cell r="B22">
            <v>14500</v>
          </cell>
        </row>
        <row r="24">
          <cell r="B24">
            <v>3400</v>
          </cell>
        </row>
        <row r="25">
          <cell r="B25">
            <v>9900</v>
          </cell>
        </row>
        <row r="29">
          <cell r="B29">
            <v>3760</v>
          </cell>
        </row>
        <row r="30">
          <cell r="B30">
            <v>5180</v>
          </cell>
        </row>
        <row r="31">
          <cell r="B31">
            <v>45000</v>
          </cell>
        </row>
        <row r="32">
          <cell r="B32">
            <v>60000</v>
          </cell>
        </row>
        <row r="33">
          <cell r="B33">
            <v>55000</v>
          </cell>
        </row>
        <row r="42">
          <cell r="B42">
            <v>75000</v>
          </cell>
        </row>
        <row r="44">
          <cell r="B44">
            <v>1100</v>
          </cell>
        </row>
        <row r="45">
          <cell r="B45">
            <v>10000</v>
          </cell>
        </row>
        <row r="47">
          <cell r="B47">
            <v>1042</v>
          </cell>
        </row>
        <row r="53">
          <cell r="B53">
            <v>9361.6666666666661</v>
          </cell>
        </row>
        <row r="56">
          <cell r="B56">
            <v>34400</v>
          </cell>
        </row>
        <row r="57">
          <cell r="B57">
            <v>14520</v>
          </cell>
        </row>
        <row r="58">
          <cell r="B58">
            <v>51400</v>
          </cell>
        </row>
        <row r="59">
          <cell r="B59">
            <v>66900</v>
          </cell>
        </row>
        <row r="60">
          <cell r="B60">
            <v>37800</v>
          </cell>
        </row>
        <row r="61">
          <cell r="B61">
            <v>61800</v>
          </cell>
        </row>
        <row r="62">
          <cell r="B62">
            <v>15800</v>
          </cell>
        </row>
        <row r="64">
          <cell r="B64">
            <v>10980</v>
          </cell>
        </row>
        <row r="65">
          <cell r="B65">
            <v>32500</v>
          </cell>
        </row>
        <row r="66">
          <cell r="B66">
            <v>30900</v>
          </cell>
        </row>
        <row r="67">
          <cell r="B67">
            <v>5000</v>
          </cell>
        </row>
        <row r="69">
          <cell r="B69">
            <v>319900</v>
          </cell>
        </row>
        <row r="70">
          <cell r="B70">
            <v>2500</v>
          </cell>
        </row>
        <row r="72">
          <cell r="B72">
            <v>3150</v>
          </cell>
        </row>
        <row r="79">
          <cell r="B79">
            <v>49900</v>
          </cell>
        </row>
        <row r="87">
          <cell r="B87">
            <v>169900</v>
          </cell>
        </row>
        <row r="88">
          <cell r="B88">
            <v>228350</v>
          </cell>
        </row>
        <row r="90">
          <cell r="B90">
            <v>98333</v>
          </cell>
        </row>
        <row r="93">
          <cell r="B93">
            <v>1500</v>
          </cell>
        </row>
        <row r="94">
          <cell r="B94">
            <v>1120</v>
          </cell>
        </row>
        <row r="95">
          <cell r="B95">
            <v>750</v>
          </cell>
        </row>
        <row r="96">
          <cell r="B96">
            <v>18900</v>
          </cell>
        </row>
        <row r="97">
          <cell r="B97">
            <v>22500</v>
          </cell>
        </row>
        <row r="98">
          <cell r="B98">
            <v>235000</v>
          </cell>
        </row>
        <row r="99">
          <cell r="B99">
            <v>15000</v>
          </cell>
        </row>
        <row r="100">
          <cell r="B100">
            <v>3080</v>
          </cell>
        </row>
        <row r="101">
          <cell r="B101">
            <v>4340</v>
          </cell>
        </row>
        <row r="102">
          <cell r="B102">
            <v>4340</v>
          </cell>
        </row>
        <row r="103">
          <cell r="B103">
            <v>21</v>
          </cell>
        </row>
        <row r="104">
          <cell r="B104">
            <v>21</v>
          </cell>
        </row>
        <row r="105">
          <cell r="B105">
            <v>630</v>
          </cell>
        </row>
        <row r="106">
          <cell r="B106">
            <v>54800</v>
          </cell>
        </row>
        <row r="107">
          <cell r="B107">
            <v>13350</v>
          </cell>
        </row>
        <row r="108">
          <cell r="B108">
            <v>1200</v>
          </cell>
        </row>
        <row r="109">
          <cell r="B109">
            <v>2850</v>
          </cell>
        </row>
        <row r="110">
          <cell r="B110">
            <v>9500</v>
          </cell>
        </row>
        <row r="113">
          <cell r="B113">
            <v>47200</v>
          </cell>
        </row>
        <row r="114">
          <cell r="B114">
            <v>6900</v>
          </cell>
        </row>
        <row r="115">
          <cell r="B115">
            <v>7900</v>
          </cell>
        </row>
        <row r="116">
          <cell r="B116">
            <v>9900</v>
          </cell>
        </row>
        <row r="117">
          <cell r="B117">
            <v>1350000</v>
          </cell>
        </row>
        <row r="118">
          <cell r="B118">
            <v>1854900</v>
          </cell>
        </row>
        <row r="119">
          <cell r="B119">
            <v>31900</v>
          </cell>
        </row>
        <row r="121">
          <cell r="B121">
            <v>10900</v>
          </cell>
        </row>
        <row r="123">
          <cell r="B123">
            <v>600</v>
          </cell>
        </row>
        <row r="124">
          <cell r="B124">
            <v>1200</v>
          </cell>
        </row>
        <row r="125">
          <cell r="B125">
            <v>620</v>
          </cell>
        </row>
        <row r="128">
          <cell r="B128">
            <v>14500</v>
          </cell>
        </row>
      </sheetData>
      <sheetData sheetId="2"/>
      <sheetData sheetId="3">
        <row r="80">
          <cell r="G80">
            <v>353855</v>
          </cell>
        </row>
        <row r="122">
          <cell r="G122">
            <v>322507</v>
          </cell>
        </row>
        <row r="165">
          <cell r="G165">
            <v>291336</v>
          </cell>
        </row>
        <row r="208">
          <cell r="G208">
            <v>277044</v>
          </cell>
        </row>
        <row r="252">
          <cell r="G252">
            <v>254696</v>
          </cell>
        </row>
        <row r="296">
          <cell r="G296">
            <v>206485</v>
          </cell>
        </row>
        <row r="340">
          <cell r="G340">
            <v>4057</v>
          </cell>
        </row>
      </sheetData>
      <sheetData sheetId="4"/>
      <sheetData sheetId="5"/>
      <sheetData sheetId="6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CIOS"/>
    </sheetNames>
    <sheetDataSet>
      <sheetData sheetId="0" refreshError="1">
        <row r="14">
          <cell r="B14">
            <v>7700</v>
          </cell>
        </row>
        <row r="15">
          <cell r="B15">
            <v>12000</v>
          </cell>
        </row>
        <row r="52">
          <cell r="B52">
            <v>750</v>
          </cell>
        </row>
      </sheetData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 Jagua"/>
    </sheetNames>
    <sheetDataSet>
      <sheetData sheetId="0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ión"/>
      <sheetName val="Sanitaria"/>
      <sheetName val="CPVC"/>
      <sheetName val="CANALES"/>
      <sheetName val="Conduit"/>
      <sheetName val="Union-Z"/>
      <sheetName val="NOVAFORT"/>
      <sheetName val="Alcantarillado"/>
      <sheetName val="Cobre"/>
      <sheetName val="Galvanizado"/>
      <sheetName val="PRES.AGRI"/>
      <sheetName val="CORR.DREN"/>
      <sheetName val="POZOS."/>
      <sheetName val="RIEGO-CONDUCC."/>
      <sheetName val="RIEGO MOVIL"/>
      <sheetName val="GEOMECANICO"/>
      <sheetName val="POLIETILENO "/>
      <sheetName val="GAS "/>
      <sheetName val="REFERENCIAS BANN"/>
      <sheetName val="PRES_AGRI"/>
      <sheetName val="CORR_DREN"/>
      <sheetName val="POZOS_"/>
      <sheetName val="RIEGO-CONDUCC_"/>
      <sheetName val="RIEGO_MOVIL"/>
      <sheetName val="POLIETILENO_"/>
      <sheetName val="GAS_"/>
      <sheetName val="REFERENCIAS_BANN"/>
      <sheetName val="PRES_AGRI2"/>
      <sheetName val="CORR_DREN2"/>
      <sheetName val="POZOS_2"/>
      <sheetName val="RIEGO-CONDUCC_2"/>
      <sheetName val="RIEGO_MOVIL2"/>
      <sheetName val="POLIETILENO_2"/>
      <sheetName val="GAS_2"/>
      <sheetName val="REFERENCIAS_BANN2"/>
      <sheetName val="PRES_AGRI1"/>
      <sheetName val="CORR_DREN1"/>
      <sheetName val="POZOS_1"/>
      <sheetName val="RIEGO-CONDUCC_1"/>
      <sheetName val="RIEGO_MOVIL1"/>
      <sheetName val="POLIETILENO_1"/>
      <sheetName val="GAS_1"/>
      <sheetName val="REFERENCIAS_BANN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>
        <row r="1">
          <cell r="B1" t="str">
            <v>Sistema de Tubería y Accesorios</v>
          </cell>
        </row>
        <row r="2">
          <cell r="B2" t="str">
            <v>Presión Uso Agricola PAVCO</v>
          </cell>
        </row>
        <row r="3">
          <cell r="B3" t="str">
            <v>Lista de Precios</v>
          </cell>
        </row>
        <row r="5">
          <cell r="B5">
            <v>1</v>
          </cell>
        </row>
        <row r="6">
          <cell r="B6" t="str">
            <v>PRECIOS: NO INCLUYEN I.V.A.</v>
          </cell>
          <cell r="I6" t="str">
            <v>FECHA:</v>
          </cell>
          <cell r="J6" t="str">
            <v>Septiembre 1 de 1998</v>
          </cell>
        </row>
        <row r="9">
          <cell r="B9" t="str">
            <v>Tuberías</v>
          </cell>
          <cell r="D9" t="str">
            <v>Referencia</v>
          </cell>
          <cell r="E9" t="str">
            <v>Diámetro</v>
          </cell>
          <cell r="F9" t="str">
            <v>Precio por Metro</v>
          </cell>
        </row>
        <row r="10">
          <cell r="B10" t="str">
            <v>Tramos de 6 metros</v>
          </cell>
        </row>
        <row r="11">
          <cell r="B11" t="str">
            <v>Extremos lisos</v>
          </cell>
        </row>
        <row r="12">
          <cell r="B12" t="str">
            <v>RDE   Presión de</v>
          </cell>
        </row>
        <row r="13">
          <cell r="B13" t="str">
            <v xml:space="preserve">      trabajo a</v>
          </cell>
        </row>
        <row r="14">
          <cell r="B14" t="str">
            <v xml:space="preserve">      23°C psi</v>
          </cell>
        </row>
        <row r="15">
          <cell r="B15" t="str">
            <v>21    200</v>
          </cell>
          <cell r="D15" t="str">
            <v>0150201001</v>
          </cell>
          <cell r="E15" t="str">
            <v>1/2</v>
          </cell>
          <cell r="F15" t="str">
            <v>$</v>
          </cell>
          <cell r="G15">
            <v>602.85714285714289</v>
          </cell>
        </row>
        <row r="16">
          <cell r="B16" t="str">
            <v>26    160</v>
          </cell>
          <cell r="D16" t="str">
            <v>0150301001</v>
          </cell>
          <cell r="E16" t="str">
            <v>3/4</v>
          </cell>
          <cell r="F16" t="str">
            <v>$</v>
          </cell>
          <cell r="G16">
            <v>765.71428571428578</v>
          </cell>
        </row>
        <row r="17">
          <cell r="D17" t="str">
            <v>0150401001</v>
          </cell>
          <cell r="E17" t="str">
            <v>1</v>
          </cell>
          <cell r="G17">
            <v>1088.5714285714287</v>
          </cell>
        </row>
        <row r="18">
          <cell r="D18" t="str">
            <v>0150501001</v>
          </cell>
          <cell r="E18" t="str">
            <v>1-1/4</v>
          </cell>
          <cell r="G18">
            <v>1588.5714285714287</v>
          </cell>
        </row>
        <row r="19">
          <cell r="D19" t="str">
            <v>0150601001</v>
          </cell>
          <cell r="E19" t="str">
            <v>1-1/2</v>
          </cell>
          <cell r="G19">
            <v>2017.1428571428573</v>
          </cell>
        </row>
        <row r="21">
          <cell r="B21" t="str">
            <v>Tuberías</v>
          </cell>
          <cell r="D21" t="str">
            <v>Referencia</v>
          </cell>
          <cell r="E21" t="str">
            <v>Diámetro</v>
          </cell>
          <cell r="F21" t="str">
            <v>Precio por Metro</v>
          </cell>
        </row>
        <row r="22">
          <cell r="B22" t="str">
            <v>Tramos de 6 metros</v>
          </cell>
        </row>
        <row r="23">
          <cell r="B23" t="str">
            <v>campana Union Z</v>
          </cell>
        </row>
        <row r="24">
          <cell r="B24" t="str">
            <v>RDE   Presión de</v>
          </cell>
        </row>
        <row r="25">
          <cell r="B25" t="str">
            <v xml:space="preserve">      trabajo a</v>
          </cell>
        </row>
        <row r="26">
          <cell r="B26" t="str">
            <v xml:space="preserve">      23°C psi</v>
          </cell>
        </row>
        <row r="27">
          <cell r="B27" t="str">
            <v>32.5  125</v>
          </cell>
          <cell r="D27" t="str">
            <v>0210702003</v>
          </cell>
          <cell r="E27" t="str">
            <v>2</v>
          </cell>
          <cell r="F27" t="str">
            <v>$</v>
          </cell>
          <cell r="G27">
            <v>2650</v>
          </cell>
        </row>
        <row r="28">
          <cell r="B28" t="str">
            <v>41    100</v>
          </cell>
          <cell r="D28" t="str">
            <v>0210702004</v>
          </cell>
          <cell r="E28" t="str">
            <v>2</v>
          </cell>
          <cell r="F28" t="str">
            <v>$</v>
          </cell>
          <cell r="G28">
            <v>2208.5714285714289</v>
          </cell>
        </row>
        <row r="29">
          <cell r="D29" t="str">
            <v>0210902004</v>
          </cell>
          <cell r="E29" t="str">
            <v>3</v>
          </cell>
          <cell r="G29">
            <v>4531.4285714285716</v>
          </cell>
        </row>
        <row r="30">
          <cell r="B30" t="str">
            <v>51     80</v>
          </cell>
          <cell r="D30" t="str">
            <v>0210902005</v>
          </cell>
          <cell r="E30" t="str">
            <v>3</v>
          </cell>
          <cell r="F30" t="str">
            <v>$</v>
          </cell>
          <cell r="G30">
            <v>3794.2857142857147</v>
          </cell>
        </row>
        <row r="31">
          <cell r="D31" t="str">
            <v>0211002005</v>
          </cell>
          <cell r="E31" t="str">
            <v>4</v>
          </cell>
          <cell r="G31">
            <v>6082.8571428571431</v>
          </cell>
        </row>
        <row r="32">
          <cell r="D32" t="str">
            <v>0211202005</v>
          </cell>
          <cell r="E32" t="str">
            <v>6</v>
          </cell>
          <cell r="G32">
            <v>13038.571428571429</v>
          </cell>
        </row>
        <row r="33">
          <cell r="D33" t="str">
            <v>0211302005</v>
          </cell>
          <cell r="E33" t="str">
            <v>8</v>
          </cell>
          <cell r="G33">
            <v>22107.142857142859</v>
          </cell>
        </row>
        <row r="34">
          <cell r="D34" t="str">
            <v>0211402005</v>
          </cell>
          <cell r="E34" t="str">
            <v>10</v>
          </cell>
          <cell r="G34">
            <v>34177.142857142862</v>
          </cell>
        </row>
        <row r="35">
          <cell r="D35" t="str">
            <v>0211502005</v>
          </cell>
          <cell r="E35" t="str">
            <v>12</v>
          </cell>
          <cell r="G35">
            <v>48884.285714285717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>
        <row r="1">
          <cell r="B1" t="str">
            <v>Sistema de Tubería y Accesorios</v>
          </cell>
        </row>
      </sheetData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. G2. Sur - LOS PARRAS  3472"/>
      <sheetName val="SABANETA 3335"/>
      <sheetName val="AJIZAL 3335"/>
      <sheetName val="BASE"/>
      <sheetName val="4__G2__Sur_-_LOS_PARRAS__3472"/>
      <sheetName val="SABANETA_3335"/>
      <sheetName val="AJIZAL_3335"/>
      <sheetName val="AC2-AG96"/>
    </sheetNames>
    <sheetDataSet>
      <sheetData sheetId="0" refreshError="1"/>
      <sheetData sheetId="1" refreshError="1">
        <row r="7">
          <cell r="C7" t="str">
            <v>301, 301.A1</v>
          </cell>
          <cell r="D7">
            <v>1</v>
          </cell>
          <cell r="E7" t="str">
            <v>Corte, retiro y botada de pavimento:</v>
          </cell>
        </row>
        <row r="8">
          <cell r="C8" t="str">
            <v xml:space="preserve"> </v>
          </cell>
        </row>
        <row r="9">
          <cell r="B9">
            <v>4030101</v>
          </cell>
          <cell r="D9" t="str">
            <v>1.1</v>
          </cell>
          <cell r="E9" t="str">
            <v>Asfaltico (flexible)</v>
          </cell>
          <cell r="F9" t="str">
            <v>m3</v>
          </cell>
          <cell r="G9">
            <v>381</v>
          </cell>
          <cell r="I9">
            <v>43791</v>
          </cell>
          <cell r="J9">
            <v>58395.298499999997</v>
          </cell>
          <cell r="K9">
            <v>16684371</v>
          </cell>
        </row>
        <row r="10">
          <cell r="G10">
            <v>0</v>
          </cell>
        </row>
        <row r="11">
          <cell r="B11">
            <v>4030103</v>
          </cell>
          <cell r="D11" t="str">
            <v>1.2</v>
          </cell>
          <cell r="E11" t="str">
            <v>Concreto (rigido), incluye rieles o piedra pegada</v>
          </cell>
          <cell r="F11" t="str">
            <v>m3</v>
          </cell>
          <cell r="G11">
            <v>10</v>
          </cell>
          <cell r="I11">
            <v>56124</v>
          </cell>
          <cell r="J11">
            <v>74841.353999999992</v>
          </cell>
          <cell r="K11">
            <v>561240</v>
          </cell>
        </row>
        <row r="12">
          <cell r="G12">
            <v>0</v>
          </cell>
        </row>
        <row r="13">
          <cell r="B13">
            <v>4040345</v>
          </cell>
          <cell r="C13" t="str">
            <v>309, 309.A1</v>
          </cell>
          <cell r="D13">
            <v>2</v>
          </cell>
          <cell r="E13" t="str">
            <v>Retiro, almacenamiento y colocación de adoquines de concreto (no incluye suministro)</v>
          </cell>
          <cell r="F13" t="str">
            <v>m2</v>
          </cell>
          <cell r="G13">
            <v>42</v>
          </cell>
          <cell r="I13">
            <v>13527</v>
          </cell>
          <cell r="J13">
            <v>18038.254499999999</v>
          </cell>
          <cell r="K13">
            <v>568134</v>
          </cell>
        </row>
        <row r="14">
          <cell r="B14">
            <v>4040215</v>
          </cell>
          <cell r="C14" t="str">
            <v>105, 105.A2</v>
          </cell>
          <cell r="D14">
            <v>3</v>
          </cell>
          <cell r="E14" t="str">
            <v>Retiro, almacenamiento y colocación de cordones de concreto (no incluye suministro)</v>
          </cell>
          <cell r="F14" t="str">
            <v>m</v>
          </cell>
          <cell r="G14">
            <v>25</v>
          </cell>
          <cell r="I14">
            <v>13280</v>
          </cell>
          <cell r="J14">
            <v>17708.879999999997</v>
          </cell>
          <cell r="K14">
            <v>332000</v>
          </cell>
        </row>
        <row r="15">
          <cell r="G15">
            <v>0</v>
          </cell>
        </row>
        <row r="16">
          <cell r="C16" t="str">
            <v>100, 105</v>
          </cell>
          <cell r="D16">
            <v>4</v>
          </cell>
          <cell r="E16" t="str">
            <v>Demolición, cargue, retiro y botada de:</v>
          </cell>
          <cell r="F16" t="str">
            <v xml:space="preserve"> </v>
          </cell>
          <cell r="G16">
            <v>0</v>
          </cell>
        </row>
        <row r="17">
          <cell r="G17">
            <v>0</v>
          </cell>
        </row>
        <row r="18">
          <cell r="B18">
            <v>4015201</v>
          </cell>
          <cell r="C18" t="str">
            <v xml:space="preserve"> 105.2, 105.2.A1</v>
          </cell>
          <cell r="D18">
            <v>4.0999999999999996</v>
          </cell>
          <cell r="E18" t="str">
            <v>Andenes con y sin escalas, en cualquier material (simples o reforzado)</v>
          </cell>
          <cell r="F18" t="str">
            <v xml:space="preserve"> m3</v>
          </cell>
          <cell r="G18">
            <v>8</v>
          </cell>
          <cell r="I18">
            <v>44732</v>
          </cell>
          <cell r="J18">
            <v>59650.121999999996</v>
          </cell>
          <cell r="K18">
            <v>357856</v>
          </cell>
        </row>
        <row r="19">
          <cell r="G19">
            <v>0</v>
          </cell>
        </row>
        <row r="20">
          <cell r="B20">
            <v>4015103</v>
          </cell>
          <cell r="C20" t="str">
            <v xml:space="preserve"> 105.1, 105.1.A1</v>
          </cell>
          <cell r="D20">
            <v>4.2</v>
          </cell>
          <cell r="E20" t="str">
            <v>Cordones (retiro si son prefabricados)</v>
          </cell>
          <cell r="F20" t="str">
            <v xml:space="preserve"> m3</v>
          </cell>
          <cell r="G20">
            <v>3</v>
          </cell>
          <cell r="I20">
            <v>49008</v>
          </cell>
          <cell r="J20">
            <v>65352.167999999998</v>
          </cell>
          <cell r="K20">
            <v>147024</v>
          </cell>
        </row>
        <row r="21">
          <cell r="K21">
            <v>0</v>
          </cell>
        </row>
        <row r="22">
          <cell r="B22">
            <v>4015536</v>
          </cell>
          <cell r="C22" t="str">
            <v xml:space="preserve"> 105.2, 105.1.A3</v>
          </cell>
          <cell r="D22">
            <v>4.3</v>
          </cell>
          <cell r="E22" t="str">
            <v>Concreto simple o reforzado</v>
          </cell>
          <cell r="F22" t="str">
            <v xml:space="preserve"> m3</v>
          </cell>
          <cell r="G22">
            <v>3</v>
          </cell>
          <cell r="I22">
            <v>65047</v>
          </cell>
          <cell r="J22">
            <v>86740.174499999994</v>
          </cell>
          <cell r="K22">
            <v>195141</v>
          </cell>
        </row>
        <row r="24">
          <cell r="C24" t="str">
            <v xml:space="preserve"> 103, 104, 107, 107.1, 107.A1, 201, 201.A1</v>
          </cell>
          <cell r="D24">
            <v>5</v>
          </cell>
          <cell r="E24" t="str">
            <v>Excavación, manual o mecánica, en cualquier material y grado de humedad, a las siguientes profundidades:</v>
          </cell>
          <cell r="G24">
            <v>0</v>
          </cell>
        </row>
        <row r="25">
          <cell r="G25">
            <v>0</v>
          </cell>
        </row>
        <row r="26">
          <cell r="B26">
            <v>4021103</v>
          </cell>
          <cell r="D26">
            <v>5.0999999999999996</v>
          </cell>
          <cell r="E26" t="str">
            <v>Entre 0 y 2,0 m de profundidad</v>
          </cell>
          <cell r="F26" t="str">
            <v>m3</v>
          </cell>
          <cell r="G26">
            <v>3585</v>
          </cell>
          <cell r="I26">
            <v>7189</v>
          </cell>
          <cell r="J26">
            <v>9586.5314999999991</v>
          </cell>
          <cell r="K26">
            <v>25772565</v>
          </cell>
        </row>
        <row r="27">
          <cell r="G27">
            <v>0</v>
          </cell>
        </row>
        <row r="28">
          <cell r="B28">
            <v>4021303</v>
          </cell>
          <cell r="C28">
            <v>107.2</v>
          </cell>
          <cell r="D28">
            <v>5.2</v>
          </cell>
          <cell r="E28" t="str">
            <v>En roca, a cualquier profundidad</v>
          </cell>
          <cell r="F28" t="str">
            <v>m3</v>
          </cell>
          <cell r="G28">
            <v>7</v>
          </cell>
          <cell r="I28">
            <v>53529</v>
          </cell>
          <cell r="J28">
            <v>71380.921499999997</v>
          </cell>
          <cell r="K28">
            <v>374703</v>
          </cell>
        </row>
        <row r="29">
          <cell r="G29">
            <v>0</v>
          </cell>
        </row>
        <row r="30">
          <cell r="B30">
            <v>4021503</v>
          </cell>
          <cell r="D30">
            <v>5.3</v>
          </cell>
          <cell r="E30" t="str">
            <v>Para nichos de investigación entre 0 y 2 m (incluye lleno con material de la escavación y botada de escombros)</v>
          </cell>
          <cell r="F30" t="str">
            <v>m3</v>
          </cell>
          <cell r="G30">
            <v>150</v>
          </cell>
          <cell r="I30">
            <v>18551</v>
          </cell>
          <cell r="J30">
            <v>24737.7585</v>
          </cell>
          <cell r="K30">
            <v>2782650</v>
          </cell>
        </row>
        <row r="31">
          <cell r="C31" t="str">
            <v xml:space="preserve"> </v>
          </cell>
          <cell r="G31">
            <v>0</v>
          </cell>
        </row>
        <row r="32">
          <cell r="B32">
            <v>4025001</v>
          </cell>
          <cell r="C32">
            <v>205</v>
          </cell>
          <cell r="D32">
            <v>6</v>
          </cell>
          <cell r="E32" t="str">
            <v>Cargue, retiro y botada de material sobrante y escombros, a cualquier distancia (incluye acarreo en sitio sin acceso vehicular)</v>
          </cell>
          <cell r="F32" t="str">
            <v>m3</v>
          </cell>
          <cell r="G32">
            <v>2257</v>
          </cell>
          <cell r="I32">
            <v>16625</v>
          </cell>
          <cell r="J32">
            <v>22169.4375</v>
          </cell>
          <cell r="K32">
            <v>37522625</v>
          </cell>
        </row>
        <row r="33">
          <cell r="G33">
            <v>0</v>
          </cell>
        </row>
        <row r="34">
          <cell r="C34" t="str">
            <v>204, 204.A1, 206</v>
          </cell>
          <cell r="D34">
            <v>7</v>
          </cell>
          <cell r="E34" t="str">
            <v>Llenos compactados en zanjas y apiques:</v>
          </cell>
          <cell r="G34">
            <v>0</v>
          </cell>
        </row>
        <row r="35">
          <cell r="G35">
            <v>0</v>
          </cell>
        </row>
        <row r="36">
          <cell r="B36">
            <v>4024103</v>
          </cell>
          <cell r="D36">
            <v>7.1</v>
          </cell>
          <cell r="E36" t="str">
            <v>Con material selecto de excavación</v>
          </cell>
          <cell r="F36" t="str">
            <v>m3</v>
          </cell>
          <cell r="G36">
            <v>1330</v>
          </cell>
          <cell r="I36">
            <v>8051</v>
          </cell>
          <cell r="J36">
            <v>10736.0085</v>
          </cell>
          <cell r="K36">
            <v>10707830</v>
          </cell>
        </row>
        <row r="37">
          <cell r="G37">
            <v>0</v>
          </cell>
        </row>
        <row r="38">
          <cell r="B38">
            <v>4024112</v>
          </cell>
          <cell r="D38">
            <v>7.2</v>
          </cell>
          <cell r="E38" t="str">
            <v>Con material de préstamo (arenilla o similar)</v>
          </cell>
          <cell r="F38" t="str">
            <v>m3</v>
          </cell>
          <cell r="G38">
            <v>1015</v>
          </cell>
          <cell r="I38">
            <v>15712</v>
          </cell>
          <cell r="J38">
            <v>20951.951999999997</v>
          </cell>
          <cell r="K38">
            <v>15947680</v>
          </cell>
        </row>
        <row r="39">
          <cell r="G39">
            <v>0</v>
          </cell>
        </row>
        <row r="40">
          <cell r="B40">
            <v>4030301</v>
          </cell>
          <cell r="C40">
            <v>303</v>
          </cell>
          <cell r="D40">
            <v>7.3</v>
          </cell>
          <cell r="E40" t="str">
            <v>Con material granular para base</v>
          </cell>
          <cell r="F40" t="str">
            <v>m3</v>
          </cell>
          <cell r="G40">
            <v>951</v>
          </cell>
          <cell r="I40">
            <v>41911</v>
          </cell>
          <cell r="J40">
            <v>55888.318499999994</v>
          </cell>
          <cell r="K40">
            <v>39857361</v>
          </cell>
        </row>
        <row r="41">
          <cell r="G41">
            <v>0</v>
          </cell>
        </row>
        <row r="42">
          <cell r="B42">
            <v>4040401</v>
          </cell>
          <cell r="C42">
            <v>404</v>
          </cell>
          <cell r="D42">
            <v>8</v>
          </cell>
          <cell r="E42" t="str">
            <v>Suministro, transporte e instalación de entresuelo para apoyo de tubería, en arenilla</v>
          </cell>
          <cell r="F42" t="str">
            <v>m3</v>
          </cell>
          <cell r="G42">
            <v>220</v>
          </cell>
          <cell r="I42">
            <v>37094</v>
          </cell>
          <cell r="J42">
            <v>49464.848999999995</v>
          </cell>
          <cell r="K42">
            <v>8160680</v>
          </cell>
        </row>
        <row r="43">
          <cell r="G43">
            <v>0</v>
          </cell>
        </row>
        <row r="44">
          <cell r="B44">
            <v>4040301</v>
          </cell>
          <cell r="C44" t="str">
            <v>403, 403.A2, 501, 506, 507</v>
          </cell>
          <cell r="D44">
            <v>9</v>
          </cell>
          <cell r="E44" t="str">
            <v>Reconstrucción de andenes en concreto, con y sin escalas</v>
          </cell>
          <cell r="F44" t="str">
            <v>m2</v>
          </cell>
          <cell r="G44">
            <v>70</v>
          </cell>
          <cell r="I44">
            <v>32102</v>
          </cell>
          <cell r="J44">
            <v>42808.017</v>
          </cell>
          <cell r="K44">
            <v>2247140</v>
          </cell>
        </row>
        <row r="45">
          <cell r="G45">
            <v>0</v>
          </cell>
        </row>
        <row r="46">
          <cell r="B46">
            <v>4040220</v>
          </cell>
          <cell r="C46">
            <v>402</v>
          </cell>
          <cell r="D46">
            <v>10</v>
          </cell>
          <cell r="E46" t="str">
            <v>Reconstrucción de cordones simples, de dos o tres caras, prefabricados o vaciados  en el sitio de cualquier dimensión.</v>
          </cell>
          <cell r="F46" t="str">
            <v>m</v>
          </cell>
          <cell r="G46">
            <v>50</v>
          </cell>
          <cell r="I46">
            <v>16358</v>
          </cell>
          <cell r="J46">
            <v>21813.393</v>
          </cell>
          <cell r="K46">
            <v>817900</v>
          </cell>
        </row>
        <row r="48">
          <cell r="B48">
            <v>4040130</v>
          </cell>
          <cell r="C48" t="str">
            <v>401, 401.A1, 501, 506, 507</v>
          </cell>
          <cell r="D48">
            <v>11</v>
          </cell>
          <cell r="E48" t="str">
            <v>Reconstrucción de cunetas o cordón cuneta, cualquier tipo de sección</v>
          </cell>
          <cell r="F48" t="str">
            <v>m</v>
          </cell>
          <cell r="G48">
            <v>5</v>
          </cell>
          <cell r="I48">
            <v>21714</v>
          </cell>
          <cell r="J48">
            <v>28955.618999999999</v>
          </cell>
          <cell r="K48">
            <v>108570</v>
          </cell>
        </row>
        <row r="49">
          <cell r="G49">
            <v>0</v>
          </cell>
        </row>
        <row r="50">
          <cell r="C50" t="str">
            <v>406, 406.A1, 407.A1</v>
          </cell>
          <cell r="D50">
            <v>12</v>
          </cell>
          <cell r="E50" t="str">
            <v>Reconstrucción de engramados</v>
          </cell>
          <cell r="G50">
            <v>0</v>
          </cell>
        </row>
        <row r="51">
          <cell r="G51">
            <v>0</v>
          </cell>
        </row>
        <row r="52">
          <cell r="B52">
            <v>4040601</v>
          </cell>
          <cell r="D52">
            <v>12.1</v>
          </cell>
          <cell r="E52" t="str">
            <v>Con reutilización de grama existente:</v>
          </cell>
          <cell r="F52" t="str">
            <v>m2</v>
          </cell>
          <cell r="G52">
            <v>5</v>
          </cell>
          <cell r="I52">
            <v>3997</v>
          </cell>
          <cell r="J52">
            <v>5329.9994999999999</v>
          </cell>
          <cell r="K52">
            <v>19985</v>
          </cell>
        </row>
        <row r="53">
          <cell r="G53">
            <v>0</v>
          </cell>
        </row>
        <row r="54">
          <cell r="B54">
            <v>4040603</v>
          </cell>
          <cell r="D54">
            <v>12.2</v>
          </cell>
          <cell r="E54" t="str">
            <v>Con suministro, transporte y colocación de grama</v>
          </cell>
          <cell r="F54" t="str">
            <v>m2</v>
          </cell>
          <cell r="G54">
            <v>30</v>
          </cell>
          <cell r="I54">
            <v>6637</v>
          </cell>
          <cell r="J54">
            <v>8850.4394999999986</v>
          </cell>
          <cell r="K54">
            <v>199110</v>
          </cell>
        </row>
        <row r="56">
          <cell r="B56">
            <v>4051101</v>
          </cell>
          <cell r="C56" t="str">
            <v xml:space="preserve"> 306, 306.A1, 307</v>
          </cell>
          <cell r="D56">
            <v>13</v>
          </cell>
          <cell r="E56" t="str">
            <v>Suministro, transporte, colocación  de concreto de 21  Mpa  para el vaciado de fundaciones, apoyo de anclajes y  elementos de confinación de pavimentos.</v>
          </cell>
          <cell r="F56" t="str">
            <v>m3</v>
          </cell>
          <cell r="G56">
            <v>15</v>
          </cell>
          <cell r="I56">
            <v>203228</v>
          </cell>
          <cell r="J56">
            <v>271004.538</v>
          </cell>
          <cell r="K56">
            <v>3048420</v>
          </cell>
        </row>
        <row r="57">
          <cell r="G57">
            <v>0</v>
          </cell>
        </row>
        <row r="58">
          <cell r="C58" t="str">
            <v>305, 306, 306.A1, 307</v>
          </cell>
          <cell r="D58">
            <v>14</v>
          </cell>
          <cell r="E58" t="str">
            <v xml:space="preserve">Suministro, transporte, colocación y compactación de pavimento asfáltico, para: </v>
          </cell>
          <cell r="G58">
            <v>0</v>
          </cell>
        </row>
        <row r="60">
          <cell r="B60">
            <v>4030701</v>
          </cell>
          <cell r="D60">
            <v>14.1</v>
          </cell>
          <cell r="E60" t="str">
            <v>Pavimentación total de la vía</v>
          </cell>
          <cell r="F60" t="str">
            <v>m3</v>
          </cell>
          <cell r="G60">
            <v>5</v>
          </cell>
          <cell r="I60">
            <v>293063</v>
          </cell>
          <cell r="J60">
            <v>390799.51049999997</v>
          </cell>
          <cell r="K60">
            <v>1465315</v>
          </cell>
        </row>
        <row r="61">
          <cell r="G61">
            <v>0</v>
          </cell>
        </row>
        <row r="62">
          <cell r="B62">
            <v>4030705</v>
          </cell>
          <cell r="D62">
            <v>14.2</v>
          </cell>
          <cell r="E62" t="str">
            <v>Para parcheo</v>
          </cell>
          <cell r="F62" t="str">
            <v>m3</v>
          </cell>
          <cell r="G62">
            <v>496</v>
          </cell>
          <cell r="I62">
            <v>368064</v>
          </cell>
          <cell r="J62">
            <v>490813.34399999998</v>
          </cell>
          <cell r="K62">
            <v>182559744</v>
          </cell>
        </row>
        <row r="63">
          <cell r="G63">
            <v>0</v>
          </cell>
        </row>
        <row r="64">
          <cell r="B64" t="str">
            <v xml:space="preserve">TUBERIAS Y ACCESORIOS  PARA REDES DE ACUEDUCTO </v>
          </cell>
        </row>
        <row r="65">
          <cell r="C65" t="str">
            <v>701, 701.1, 701.1.A1, 704</v>
          </cell>
          <cell r="D65">
            <v>15</v>
          </cell>
          <cell r="E65" t="str">
            <v>Suministro, transporte y colocación de tubería de acero para acueducto schedule 40 (incluye protección y tratamiento), en los siguientes diámetros:</v>
          </cell>
          <cell r="G65">
            <v>0</v>
          </cell>
        </row>
        <row r="66">
          <cell r="B66">
            <v>4071008</v>
          </cell>
          <cell r="D66">
            <v>15.1</v>
          </cell>
          <cell r="E66" t="str">
            <v>75 mm (3")</v>
          </cell>
          <cell r="F66" t="str">
            <v>m</v>
          </cell>
          <cell r="G66">
            <v>4</v>
          </cell>
          <cell r="I66">
            <v>62066</v>
          </cell>
          <cell r="J66">
            <v>82765.010999999999</v>
          </cell>
          <cell r="K66">
            <v>248264</v>
          </cell>
        </row>
        <row r="67">
          <cell r="G67">
            <v>0</v>
          </cell>
        </row>
        <row r="68">
          <cell r="B68">
            <v>4071010</v>
          </cell>
          <cell r="D68">
            <v>15.2</v>
          </cell>
          <cell r="E68" t="str">
            <v>100 mm (4")</v>
          </cell>
          <cell r="F68" t="str">
            <v>m</v>
          </cell>
          <cell r="G68">
            <v>40</v>
          </cell>
          <cell r="I68">
            <v>78590</v>
          </cell>
          <cell r="J68">
            <v>104799.765</v>
          </cell>
          <cell r="K68">
            <v>3143600</v>
          </cell>
        </row>
        <row r="69">
          <cell r="G69">
            <v>0</v>
          </cell>
        </row>
        <row r="70">
          <cell r="B70">
            <v>4071014</v>
          </cell>
          <cell r="D70">
            <v>15.3</v>
          </cell>
          <cell r="E70" t="str">
            <v>150 mm (6")</v>
          </cell>
          <cell r="F70" t="str">
            <v>m</v>
          </cell>
          <cell r="G70">
            <v>9</v>
          </cell>
          <cell r="I70">
            <v>121932</v>
          </cell>
          <cell r="J70">
            <v>162596.32199999999</v>
          </cell>
          <cell r="K70">
            <v>1097388</v>
          </cell>
        </row>
        <row r="72">
          <cell r="B72">
            <v>4071018</v>
          </cell>
          <cell r="D72">
            <v>15.4</v>
          </cell>
          <cell r="E72" t="str">
            <v>250 mm (10")</v>
          </cell>
          <cell r="F72" t="str">
            <v>m</v>
          </cell>
          <cell r="G72">
            <v>3</v>
          </cell>
          <cell r="I72">
            <v>280343</v>
          </cell>
          <cell r="J72">
            <v>373837.39049999998</v>
          </cell>
          <cell r="K72">
            <v>841029</v>
          </cell>
        </row>
        <row r="74">
          <cell r="C74" t="str">
            <v>701, 701.3, 701.3.A1, 704</v>
          </cell>
          <cell r="D74">
            <v>16</v>
          </cell>
          <cell r="E74" t="str">
            <v>Transporte y colocación  tubería   PVC-P  RDE 13.5  para acueducto ( Las Empresas suministran la tubería,  los empaques y el lubricante requerido, en los siguientes diámetros:</v>
          </cell>
          <cell r="G74">
            <v>0</v>
          </cell>
        </row>
        <row r="75">
          <cell r="B75">
            <v>4073012</v>
          </cell>
          <cell r="D75">
            <v>16.100000000000001</v>
          </cell>
          <cell r="E75" t="str">
            <v>100 mm (4")</v>
          </cell>
          <cell r="F75" t="str">
            <v>m</v>
          </cell>
          <cell r="G75">
            <v>3200</v>
          </cell>
          <cell r="I75">
            <v>11091</v>
          </cell>
          <cell r="J75">
            <v>14789.848499999998</v>
          </cell>
          <cell r="K75">
            <v>35491200</v>
          </cell>
        </row>
        <row r="76">
          <cell r="G76">
            <v>0</v>
          </cell>
        </row>
        <row r="77">
          <cell r="B77">
            <v>4073014</v>
          </cell>
          <cell r="D77">
            <v>16.2</v>
          </cell>
          <cell r="E77" t="str">
            <v>150 mm (6")</v>
          </cell>
          <cell r="F77" t="str">
            <v>m</v>
          </cell>
          <cell r="G77">
            <v>900</v>
          </cell>
          <cell r="I77">
            <v>12377</v>
          </cell>
          <cell r="J77">
            <v>16504.729499999998</v>
          </cell>
          <cell r="K77">
            <v>11139300</v>
          </cell>
        </row>
        <row r="79">
          <cell r="C79" t="str">
            <v>701, 701.1, 701.1.A1, 704</v>
          </cell>
          <cell r="D79">
            <v>17</v>
          </cell>
          <cell r="E79" t="str">
            <v>Transporte y colocación de tubería de hierro dúctil para acueducto  TK9 unión mécanica  ( Las empresas suministran  la tubería ,los empaques y el lubricante, en los siguientes diámetros:</v>
          </cell>
          <cell r="G79">
            <v>0</v>
          </cell>
        </row>
        <row r="80">
          <cell r="B80">
            <v>4072012</v>
          </cell>
          <cell r="D80">
            <v>17.100000000000001</v>
          </cell>
          <cell r="E80" t="str">
            <v>300 mm (12")</v>
          </cell>
          <cell r="F80" t="str">
            <v>m</v>
          </cell>
          <cell r="G80">
            <v>500</v>
          </cell>
          <cell r="I80">
            <v>22472</v>
          </cell>
          <cell r="J80">
            <v>29966.411999999997</v>
          </cell>
          <cell r="K80">
            <v>11236000</v>
          </cell>
        </row>
        <row r="82">
          <cell r="B82">
            <v>4072014</v>
          </cell>
          <cell r="D82">
            <v>17.2</v>
          </cell>
          <cell r="E82" t="str">
            <v>350 mm (14")</v>
          </cell>
          <cell r="F82" t="str">
            <v>m</v>
          </cell>
          <cell r="G82">
            <v>450</v>
          </cell>
          <cell r="I82">
            <v>27858</v>
          </cell>
          <cell r="J82">
            <v>37148.642999999996</v>
          </cell>
          <cell r="K82">
            <v>12536100</v>
          </cell>
        </row>
        <row r="83">
          <cell r="G83">
            <v>0</v>
          </cell>
        </row>
        <row r="84">
          <cell r="B84">
            <v>4071068</v>
          </cell>
          <cell r="C84" t="str">
            <v>706, 701.N1</v>
          </cell>
          <cell r="D84">
            <v>18</v>
          </cell>
          <cell r="E84" t="str">
            <v>Suministro, transporte y colocación de tubería galvanizada de 37.5 mm (1 1/2") para atraque de tuberias (incluye cortes y soldaduras)</v>
          </cell>
          <cell r="F84" t="str">
            <v>m</v>
          </cell>
          <cell r="G84">
            <v>20</v>
          </cell>
          <cell r="I84">
            <v>12099</v>
          </cell>
          <cell r="J84">
            <v>16134.0165</v>
          </cell>
          <cell r="K84">
            <v>241980</v>
          </cell>
        </row>
        <row r="86">
          <cell r="C86" t="str">
            <v>803, 707, 707.A2</v>
          </cell>
          <cell r="D86">
            <v>19</v>
          </cell>
          <cell r="E86" t="str">
            <v>Suministro, transporte y colocación de tubería PVC-Sanitaria para desagües de cajas de válvulas, incluye suministro, transporte e instalación de rejilla en aluminio en la caja y las perforaciones, emboquilladas y resanes tanto en la caja como en la cámara</v>
          </cell>
        </row>
        <row r="87">
          <cell r="B87">
            <v>4083178</v>
          </cell>
          <cell r="D87">
            <v>19.100000000000001</v>
          </cell>
          <cell r="E87" t="str">
            <v>100 mm (4")</v>
          </cell>
          <cell r="F87" t="str">
            <v>m</v>
          </cell>
          <cell r="G87">
            <v>80</v>
          </cell>
          <cell r="I87">
            <v>24899</v>
          </cell>
          <cell r="J87">
            <v>33202.816500000001</v>
          </cell>
          <cell r="K87">
            <v>1991920</v>
          </cell>
        </row>
        <row r="88">
          <cell r="G88">
            <v>0</v>
          </cell>
        </row>
        <row r="89">
          <cell r="C89">
            <v>601</v>
          </cell>
          <cell r="D89">
            <v>20</v>
          </cell>
          <cell r="E89" t="str">
            <v>Suministro, transporte, figuración y colocación de  acero de refuerzo en los siguientes diámetros :</v>
          </cell>
        </row>
        <row r="90">
          <cell r="B90">
            <v>4060122</v>
          </cell>
          <cell r="D90">
            <v>20.100000000000001</v>
          </cell>
          <cell r="E90" t="str">
            <v>9.52 mm  (3/8")  grado 60</v>
          </cell>
          <cell r="F90" t="str">
            <v>kg</v>
          </cell>
          <cell r="G90">
            <v>75</v>
          </cell>
          <cell r="I90">
            <v>3162</v>
          </cell>
          <cell r="J90">
            <v>4216.527</v>
          </cell>
          <cell r="K90">
            <v>237150</v>
          </cell>
        </row>
        <row r="92">
          <cell r="B92">
            <v>4060120</v>
          </cell>
          <cell r="D92">
            <v>20.2</v>
          </cell>
          <cell r="E92" t="str">
            <v>12.70 mm  (1/2")  grado 60</v>
          </cell>
          <cell r="F92" t="str">
            <v>kg</v>
          </cell>
          <cell r="G92">
            <v>16</v>
          </cell>
          <cell r="I92">
            <v>2244</v>
          </cell>
          <cell r="J92">
            <v>2992.3739999999998</v>
          </cell>
          <cell r="K92">
            <v>35904</v>
          </cell>
        </row>
        <row r="94">
          <cell r="B94">
            <v>4060124</v>
          </cell>
          <cell r="D94">
            <v>20.3</v>
          </cell>
          <cell r="E94" t="str">
            <v>12.70 mm  (5/8")  grado 60</v>
          </cell>
          <cell r="F94" t="str">
            <v>kg</v>
          </cell>
          <cell r="G94">
            <v>20</v>
          </cell>
          <cell r="I94">
            <v>2261</v>
          </cell>
          <cell r="J94">
            <v>3015.0434999999998</v>
          </cell>
          <cell r="K94">
            <v>45220</v>
          </cell>
        </row>
        <row r="95">
          <cell r="E95" t="str">
            <v>ACCESORIOS</v>
          </cell>
        </row>
        <row r="96">
          <cell r="G96">
            <v>0</v>
          </cell>
        </row>
        <row r="97">
          <cell r="C97" t="str">
            <v>705, 706</v>
          </cell>
          <cell r="D97">
            <v>21</v>
          </cell>
          <cell r="E97" t="str">
            <v>Suministro, transporte y colocación de unión de reparación universal, en los siguientes diámetros:</v>
          </cell>
          <cell r="G97">
            <v>0</v>
          </cell>
        </row>
        <row r="98">
          <cell r="B98">
            <v>4079150</v>
          </cell>
          <cell r="D98">
            <v>21.1</v>
          </cell>
          <cell r="E98" t="str">
            <v>De 75 mm (3") - Rango de atención en extemos de 88.1 mm a 102.4</v>
          </cell>
          <cell r="F98" t="str">
            <v>un</v>
          </cell>
          <cell r="G98">
            <v>6</v>
          </cell>
          <cell r="I98">
            <v>79749</v>
          </cell>
          <cell r="J98">
            <v>106345.29149999999</v>
          </cell>
          <cell r="K98">
            <v>478494</v>
          </cell>
        </row>
        <row r="99">
          <cell r="G99">
            <v>0</v>
          </cell>
        </row>
        <row r="100">
          <cell r="B100">
            <v>4079152</v>
          </cell>
          <cell r="D100">
            <v>21.2</v>
          </cell>
          <cell r="E100" t="str">
            <v>De 100 mm (4") - Rango de atención en extremos de 109 mm a 127.8 mm</v>
          </cell>
          <cell r="F100" t="str">
            <v>un</v>
          </cell>
          <cell r="G100">
            <v>58</v>
          </cell>
          <cell r="I100">
            <v>81189</v>
          </cell>
          <cell r="J100">
            <v>108265.5315</v>
          </cell>
          <cell r="K100">
            <v>4708962</v>
          </cell>
        </row>
        <row r="101">
          <cell r="G101">
            <v>0</v>
          </cell>
        </row>
        <row r="102">
          <cell r="B102">
            <v>4079154</v>
          </cell>
          <cell r="D102">
            <v>21.3</v>
          </cell>
          <cell r="E102" t="str">
            <v>De 150 mm (6") - Rango de atención en extremos de 159.2 mm a 181.6 mm</v>
          </cell>
          <cell r="F102" t="str">
            <v>un</v>
          </cell>
          <cell r="G102">
            <v>17</v>
          </cell>
          <cell r="I102">
            <v>131600</v>
          </cell>
          <cell r="J102">
            <v>175488.59999999998</v>
          </cell>
          <cell r="K102">
            <v>2237200</v>
          </cell>
        </row>
        <row r="103">
          <cell r="G103">
            <v>0</v>
          </cell>
        </row>
        <row r="104">
          <cell r="B104">
            <v>4079156</v>
          </cell>
          <cell r="D104">
            <v>21.4</v>
          </cell>
          <cell r="E104" t="str">
            <v>De 200 mm (8") - Rango de atención en extremos de 218.1 mm a 235.0 mm</v>
          </cell>
          <cell r="F104" t="str">
            <v>un</v>
          </cell>
          <cell r="G104">
            <v>1</v>
          </cell>
          <cell r="I104">
            <v>206927</v>
          </cell>
          <cell r="J104">
            <v>275937.1545</v>
          </cell>
          <cell r="K104">
            <v>206927</v>
          </cell>
        </row>
        <row r="105">
          <cell r="G105">
            <v>0</v>
          </cell>
        </row>
        <row r="106">
          <cell r="B106">
            <v>4079158</v>
          </cell>
          <cell r="D106">
            <v>21.5</v>
          </cell>
          <cell r="E106" t="str">
            <v>De 250 mm (10") - Rango de atención en extremos de 272 mm a 289 mm</v>
          </cell>
          <cell r="F106" t="str">
            <v>un</v>
          </cell>
          <cell r="G106">
            <v>2</v>
          </cell>
          <cell r="I106">
            <v>309361</v>
          </cell>
          <cell r="J106">
            <v>412532.89349999995</v>
          </cell>
          <cell r="K106">
            <v>618722</v>
          </cell>
        </row>
        <row r="108">
          <cell r="B108">
            <v>4079160</v>
          </cell>
          <cell r="D108">
            <v>21.6</v>
          </cell>
          <cell r="E108" t="str">
            <v>De 300 mm (12") - Rango de atención en extremos de XXX  mm   a  XXX mm</v>
          </cell>
          <cell r="F108" t="str">
            <v>un</v>
          </cell>
          <cell r="G108">
            <v>5</v>
          </cell>
          <cell r="I108">
            <v>443745</v>
          </cell>
          <cell r="J108">
            <v>591733.9574999999</v>
          </cell>
          <cell r="K108">
            <v>2218725</v>
          </cell>
        </row>
        <row r="110">
          <cell r="D110">
            <v>21.7</v>
          </cell>
          <cell r="E110" t="str">
            <v>De 350 mm (14") - Rango de atención en extremos de XXX mm a  XXX mm</v>
          </cell>
          <cell r="F110" t="str">
            <v>un</v>
          </cell>
          <cell r="G110">
            <v>4</v>
          </cell>
          <cell r="I110">
            <v>580000</v>
          </cell>
          <cell r="J110">
            <v>773430</v>
          </cell>
          <cell r="K110">
            <v>2320000</v>
          </cell>
        </row>
        <row r="112">
          <cell r="C112" t="str">
            <v>701, 701.2, 701.7, 704, 706</v>
          </cell>
          <cell r="D112">
            <v>22</v>
          </cell>
          <cell r="E112" t="str">
            <v>Suministro, transporte y colocación de tees en hierro fundido o hierro ductil para tubería PVC RDE 13.5, en los siguientes diámetros:</v>
          </cell>
        </row>
        <row r="113">
          <cell r="B113">
            <v>4072360</v>
          </cell>
          <cell r="D113">
            <v>22.1</v>
          </cell>
          <cell r="E113" t="str">
            <v>De 100 mm x 100 mm (4" x 4")</v>
          </cell>
          <cell r="F113" t="str">
            <v>un</v>
          </cell>
          <cell r="G113">
            <v>8</v>
          </cell>
          <cell r="I113">
            <v>110895</v>
          </cell>
          <cell r="J113">
            <v>147878.48249999998</v>
          </cell>
          <cell r="K113">
            <v>887160</v>
          </cell>
        </row>
        <row r="114">
          <cell r="G114">
            <v>0</v>
          </cell>
        </row>
        <row r="115">
          <cell r="B115">
            <v>4072343</v>
          </cell>
          <cell r="D115">
            <v>22.2</v>
          </cell>
          <cell r="E115" t="str">
            <v>De 150 mm x 75 mm (6" x 3")</v>
          </cell>
          <cell r="F115" t="str">
            <v>un</v>
          </cell>
          <cell r="G115">
            <v>1</v>
          </cell>
          <cell r="I115">
            <v>173198</v>
          </cell>
          <cell r="J115">
            <v>230959.533</v>
          </cell>
          <cell r="K115">
            <v>173198</v>
          </cell>
        </row>
        <row r="116">
          <cell r="G116">
            <v>0</v>
          </cell>
        </row>
        <row r="117">
          <cell r="B117">
            <v>4072366</v>
          </cell>
          <cell r="D117">
            <v>22.3</v>
          </cell>
          <cell r="E117" t="str">
            <v>De 150 mm x 100 mm (6" x 4")</v>
          </cell>
          <cell r="F117" t="str">
            <v>un</v>
          </cell>
          <cell r="G117">
            <v>9</v>
          </cell>
          <cell r="I117">
            <v>205678</v>
          </cell>
          <cell r="J117">
            <v>274271.61299999995</v>
          </cell>
          <cell r="K117">
            <v>1851102</v>
          </cell>
        </row>
        <row r="118">
          <cell r="G118">
            <v>0</v>
          </cell>
        </row>
        <row r="119">
          <cell r="C119" t="str">
            <v>706.A2</v>
          </cell>
          <cell r="D119">
            <v>24</v>
          </cell>
          <cell r="E119" t="str">
            <v>Suministro, transporte y colocación de de tee partida para  intercalado de hidrantes ( el hidrante y el codo lo suministran las Empresas ), incluye válvula de compuerta elástica bridada, adaptador de transicón brida x unta rápida y anclaje de la válvula ,</v>
          </cell>
          <cell r="G119">
            <v>0</v>
          </cell>
        </row>
        <row r="120">
          <cell r="B120">
            <v>4071559</v>
          </cell>
          <cell r="D120">
            <v>24.1</v>
          </cell>
          <cell r="E120" t="str">
            <v>75 mm x  75 mm (3" x 3")</v>
          </cell>
          <cell r="F120" t="str">
            <v>un</v>
          </cell>
          <cell r="G120">
            <v>1</v>
          </cell>
          <cell r="I120">
            <v>1939239</v>
          </cell>
          <cell r="J120">
            <v>2585975.2064999999</v>
          </cell>
          <cell r="K120">
            <v>1939239</v>
          </cell>
        </row>
        <row r="122">
          <cell r="B122">
            <v>4071563</v>
          </cell>
          <cell r="D122">
            <v>24.2</v>
          </cell>
          <cell r="E122" t="str">
            <v>150 mm x 150 mm ( 6" x  6")</v>
          </cell>
          <cell r="F122" t="str">
            <v>un</v>
          </cell>
          <cell r="G122">
            <v>6</v>
          </cell>
          <cell r="I122">
            <v>3504563</v>
          </cell>
          <cell r="J122">
            <v>4673334.7604999999</v>
          </cell>
          <cell r="K122">
            <v>21027378</v>
          </cell>
        </row>
        <row r="123">
          <cell r="G123">
            <v>0</v>
          </cell>
        </row>
        <row r="124">
          <cell r="C124" t="str">
            <v>701, 701.2, 701.3, 701.7, 704, 706</v>
          </cell>
          <cell r="D124">
            <v>25</v>
          </cell>
          <cell r="E124" t="str">
            <v>Suministro, transporte y colocación de codos de hierro fundido o hierro dúctil para hierro dúctil, en los siguientes diámetros:</v>
          </cell>
          <cell r="G124">
            <v>0</v>
          </cell>
        </row>
        <row r="125">
          <cell r="B125">
            <v>4076072</v>
          </cell>
          <cell r="D125">
            <v>25.1</v>
          </cell>
          <cell r="E125" t="str">
            <v>300 mm (12") de 90°</v>
          </cell>
          <cell r="F125" t="str">
            <v>un</v>
          </cell>
          <cell r="G125">
            <v>1</v>
          </cell>
          <cell r="I125">
            <v>1108425</v>
          </cell>
          <cell r="J125">
            <v>1478084.7374999998</v>
          </cell>
          <cell r="K125">
            <v>1108425</v>
          </cell>
        </row>
        <row r="126">
          <cell r="G126">
            <v>0</v>
          </cell>
        </row>
        <row r="127">
          <cell r="B127">
            <v>4076124</v>
          </cell>
          <cell r="D127">
            <v>25.2</v>
          </cell>
          <cell r="E127" t="str">
            <v>300 mm (12") de 45°</v>
          </cell>
          <cell r="F127" t="str">
            <v>un</v>
          </cell>
          <cell r="G127">
            <v>2</v>
          </cell>
          <cell r="I127">
            <v>893825</v>
          </cell>
          <cell r="J127">
            <v>1191915.6375</v>
          </cell>
          <cell r="K127">
            <v>1787650</v>
          </cell>
        </row>
        <row r="128">
          <cell r="G128">
            <v>0</v>
          </cell>
        </row>
        <row r="129">
          <cell r="B129">
            <v>4076160</v>
          </cell>
          <cell r="D129">
            <v>25.3</v>
          </cell>
          <cell r="E129" t="str">
            <v>300 mm (12") de 22.5°</v>
          </cell>
          <cell r="F129" t="str">
            <v>un</v>
          </cell>
          <cell r="G129">
            <v>7</v>
          </cell>
          <cell r="I129">
            <v>747665</v>
          </cell>
          <cell r="J129">
            <v>997011.27749999997</v>
          </cell>
          <cell r="K129">
            <v>5233655</v>
          </cell>
        </row>
        <row r="130">
          <cell r="G130">
            <v>0</v>
          </cell>
        </row>
        <row r="131">
          <cell r="B131">
            <v>4076204</v>
          </cell>
          <cell r="D131">
            <v>25.4</v>
          </cell>
          <cell r="E131" t="str">
            <v>300 mm (12") de 11.25°</v>
          </cell>
          <cell r="F131" t="str">
            <v>un</v>
          </cell>
          <cell r="G131">
            <v>5</v>
          </cell>
          <cell r="I131">
            <v>747665</v>
          </cell>
          <cell r="J131">
            <v>997011.27749999997</v>
          </cell>
          <cell r="K131">
            <v>3738325</v>
          </cell>
        </row>
        <row r="133">
          <cell r="B133">
            <v>4076101</v>
          </cell>
          <cell r="D133">
            <v>25.5</v>
          </cell>
          <cell r="E133" t="str">
            <v>350 mm (14") de 90°</v>
          </cell>
          <cell r="F133" t="str">
            <v>un</v>
          </cell>
          <cell r="G133">
            <v>3</v>
          </cell>
          <cell r="I133">
            <v>1867519</v>
          </cell>
          <cell r="J133">
            <v>2490336.5864999997</v>
          </cell>
          <cell r="K133">
            <v>5602557</v>
          </cell>
        </row>
        <row r="134">
          <cell r="G134">
            <v>0</v>
          </cell>
        </row>
        <row r="135">
          <cell r="B135">
            <v>4076126</v>
          </cell>
          <cell r="D135">
            <v>25.6</v>
          </cell>
          <cell r="E135" t="str">
            <v>350 mm (14") de 45°</v>
          </cell>
          <cell r="F135" t="str">
            <v>un</v>
          </cell>
          <cell r="G135">
            <v>4</v>
          </cell>
          <cell r="I135">
            <v>1303574</v>
          </cell>
          <cell r="J135">
            <v>1738315.9289999998</v>
          </cell>
          <cell r="K135">
            <v>5214296</v>
          </cell>
        </row>
        <row r="136">
          <cell r="G136">
            <v>0</v>
          </cell>
        </row>
        <row r="137">
          <cell r="B137">
            <v>4076214</v>
          </cell>
          <cell r="D137">
            <v>25.7</v>
          </cell>
          <cell r="E137" t="str">
            <v>350 mm (14") de 22.5°</v>
          </cell>
          <cell r="F137" t="str">
            <v>un</v>
          </cell>
          <cell r="G137">
            <v>1</v>
          </cell>
          <cell r="I137">
            <v>1303574</v>
          </cell>
          <cell r="J137">
            <v>1738315.9289999998</v>
          </cell>
          <cell r="K137">
            <v>1303574</v>
          </cell>
        </row>
        <row r="138">
          <cell r="G138">
            <v>0</v>
          </cell>
        </row>
        <row r="139">
          <cell r="B139">
            <v>4076214</v>
          </cell>
          <cell r="D139">
            <v>25.8</v>
          </cell>
          <cell r="E139" t="str">
            <v>350 mm (14") de 11.25°</v>
          </cell>
          <cell r="F139" t="str">
            <v>un</v>
          </cell>
          <cell r="G139">
            <v>1</v>
          </cell>
          <cell r="I139">
            <v>1303574</v>
          </cell>
          <cell r="J139">
            <v>1738315.9289999998</v>
          </cell>
          <cell r="K139">
            <v>1303574</v>
          </cell>
        </row>
        <row r="140">
          <cell r="G140">
            <v>0</v>
          </cell>
        </row>
        <row r="141">
          <cell r="C141" t="str">
            <v>701, 701.2, 701.3, 701.7, 704, 706</v>
          </cell>
          <cell r="D141">
            <v>26</v>
          </cell>
          <cell r="E141" t="str">
            <v>Suministro, transporte y colocación de codos de PVC-P, hierro fundido o hierro dúctil para tubería PVC  RDE 13.5  , en los siguientes diámetros:</v>
          </cell>
        </row>
        <row r="142">
          <cell r="B142">
            <v>4072124</v>
          </cell>
          <cell r="D142">
            <v>26.1</v>
          </cell>
          <cell r="E142" t="str">
            <v>150 mm (6") de 90°</v>
          </cell>
          <cell r="F142" t="str">
            <v>un</v>
          </cell>
          <cell r="G142">
            <v>1</v>
          </cell>
          <cell r="I142">
            <v>256880</v>
          </cell>
          <cell r="J142">
            <v>342549.48</v>
          </cell>
          <cell r="K142">
            <v>256880</v>
          </cell>
        </row>
        <row r="144">
          <cell r="B144">
            <v>4072152</v>
          </cell>
          <cell r="D144">
            <v>26.2</v>
          </cell>
          <cell r="E144" t="str">
            <v>150 mm (6") de 45°</v>
          </cell>
          <cell r="F144" t="str">
            <v>un</v>
          </cell>
          <cell r="G144">
            <v>4</v>
          </cell>
          <cell r="I144">
            <v>181480</v>
          </cell>
          <cell r="J144">
            <v>242003.58</v>
          </cell>
          <cell r="K144">
            <v>725920</v>
          </cell>
        </row>
        <row r="146">
          <cell r="B146">
            <v>4072174</v>
          </cell>
          <cell r="D146">
            <v>26.3</v>
          </cell>
          <cell r="E146" t="str">
            <v>150 mm (6") de 22.5°</v>
          </cell>
          <cell r="F146" t="str">
            <v>un</v>
          </cell>
          <cell r="G146">
            <v>4</v>
          </cell>
          <cell r="I146">
            <v>165240</v>
          </cell>
          <cell r="J146">
            <v>220347.53999999998</v>
          </cell>
          <cell r="K146">
            <v>660960</v>
          </cell>
        </row>
        <row r="148">
          <cell r="B148">
            <v>4072192</v>
          </cell>
          <cell r="D148">
            <v>26.4</v>
          </cell>
          <cell r="E148" t="str">
            <v>150 mm (6") de 11.25°</v>
          </cell>
          <cell r="F148" t="str">
            <v>un</v>
          </cell>
          <cell r="G148">
            <v>6</v>
          </cell>
          <cell r="I148">
            <v>154047</v>
          </cell>
          <cell r="J148">
            <v>205421.67449999999</v>
          </cell>
          <cell r="K148">
            <v>924282</v>
          </cell>
        </row>
        <row r="150">
          <cell r="B150">
            <v>4072122</v>
          </cell>
          <cell r="D150">
            <v>26.5</v>
          </cell>
          <cell r="E150" t="str">
            <v>100 mm (4") de 90°</v>
          </cell>
          <cell r="F150" t="str">
            <v>un</v>
          </cell>
          <cell r="G150">
            <v>2</v>
          </cell>
          <cell r="I150">
            <v>104389</v>
          </cell>
          <cell r="J150">
            <v>139202.73149999999</v>
          </cell>
          <cell r="K150">
            <v>208778</v>
          </cell>
        </row>
        <row r="152">
          <cell r="B152">
            <v>4072150</v>
          </cell>
          <cell r="D152">
            <v>26.6</v>
          </cell>
          <cell r="E152" t="str">
            <v>100 mm (4") de 45°</v>
          </cell>
          <cell r="F152" t="str">
            <v>un</v>
          </cell>
          <cell r="G152">
            <v>5</v>
          </cell>
          <cell r="I152">
            <v>86989</v>
          </cell>
          <cell r="J152">
            <v>115999.83149999999</v>
          </cell>
          <cell r="K152">
            <v>434945</v>
          </cell>
        </row>
        <row r="154">
          <cell r="B154">
            <v>4072173</v>
          </cell>
          <cell r="D154">
            <v>26.7</v>
          </cell>
          <cell r="E154" t="str">
            <v>100 mm (4") de 22.5°</v>
          </cell>
          <cell r="F154" t="str">
            <v>un</v>
          </cell>
          <cell r="G154">
            <v>4</v>
          </cell>
          <cell r="I154">
            <v>74229</v>
          </cell>
          <cell r="J154">
            <v>98984.371499999994</v>
          </cell>
          <cell r="K154">
            <v>296916</v>
          </cell>
        </row>
        <row r="156">
          <cell r="B156">
            <v>4072194</v>
          </cell>
          <cell r="D156">
            <v>26.8</v>
          </cell>
          <cell r="E156" t="str">
            <v>100 mm (4") de 11,2.5°</v>
          </cell>
          <cell r="F156" t="str">
            <v>un</v>
          </cell>
          <cell r="G156">
            <v>4</v>
          </cell>
          <cell r="I156">
            <v>74229</v>
          </cell>
          <cell r="J156">
            <v>98984.371499999994</v>
          </cell>
          <cell r="K156">
            <v>296916</v>
          </cell>
        </row>
        <row r="158">
          <cell r="C158" t="str">
            <v>701, 701.1.A1, 701.2, 701.7, 704, 706</v>
          </cell>
          <cell r="D158">
            <v>27</v>
          </cell>
          <cell r="E158" t="str">
            <v>Suministro, transporte y colocación de reducciones hierro fundido, hierro dúctil o acero, J.R en los siguientes diametros:</v>
          </cell>
          <cell r="G158">
            <v>0</v>
          </cell>
        </row>
        <row r="159">
          <cell r="B159">
            <v>4076652</v>
          </cell>
          <cell r="D159">
            <v>27.1</v>
          </cell>
          <cell r="E159" t="str">
            <v>150 mm x 100 mm (6" x 4")</v>
          </cell>
          <cell r="F159" t="str">
            <v>un</v>
          </cell>
          <cell r="G159">
            <v>2</v>
          </cell>
          <cell r="I159">
            <v>127958</v>
          </cell>
          <cell r="J159">
            <v>170631.99299999999</v>
          </cell>
          <cell r="K159">
            <v>255916</v>
          </cell>
        </row>
        <row r="161">
          <cell r="B161">
            <v>4079811</v>
          </cell>
          <cell r="C161">
            <v>711</v>
          </cell>
          <cell r="D161">
            <v>28</v>
          </cell>
          <cell r="E161" t="str">
            <v>Retiro de válvulas de compuerta e hidrantes, tal y como se encuentren en el terreno, en cualquier diámetro</v>
          </cell>
          <cell r="F161" t="str">
            <v>un</v>
          </cell>
          <cell r="G161">
            <v>11</v>
          </cell>
          <cell r="I161">
            <v>41969</v>
          </cell>
          <cell r="J161">
            <v>55965.661499999995</v>
          </cell>
          <cell r="K161">
            <v>461659</v>
          </cell>
        </row>
        <row r="162">
          <cell r="G162">
            <v>0</v>
          </cell>
        </row>
        <row r="163">
          <cell r="C163" t="str">
            <v>703, 703.A1</v>
          </cell>
          <cell r="D163">
            <v>29</v>
          </cell>
          <cell r="E163" t="str">
            <v>Transporte y colocación de hidrantes en los siguientes diámetros:</v>
          </cell>
          <cell r="G163">
            <v>0</v>
          </cell>
        </row>
        <row r="164">
          <cell r="B164">
            <v>4078706</v>
          </cell>
          <cell r="D164">
            <v>30.1</v>
          </cell>
          <cell r="E164" t="str">
            <v>De 75 mm (3")</v>
          </cell>
          <cell r="F164" t="str">
            <v>un</v>
          </cell>
          <cell r="G164">
            <v>1</v>
          </cell>
          <cell r="I164">
            <v>67049</v>
          </cell>
          <cell r="J164">
            <v>89409.841499999995</v>
          </cell>
          <cell r="K164">
            <v>67049</v>
          </cell>
        </row>
        <row r="166">
          <cell r="B166">
            <v>4078728</v>
          </cell>
          <cell r="D166">
            <v>30.2</v>
          </cell>
          <cell r="E166" t="str">
            <v>De 150 mm (6")</v>
          </cell>
          <cell r="F166" t="str">
            <v>un</v>
          </cell>
          <cell r="G166">
            <v>6</v>
          </cell>
          <cell r="I166">
            <v>200173</v>
          </cell>
          <cell r="J166">
            <v>266930.69549999997</v>
          </cell>
          <cell r="K166">
            <v>1201038</v>
          </cell>
        </row>
        <row r="167">
          <cell r="G167">
            <v>0</v>
          </cell>
        </row>
        <row r="168">
          <cell r="C168" t="str">
            <v>702, 702.1 y 702.1.A1</v>
          </cell>
          <cell r="D168">
            <v>31</v>
          </cell>
          <cell r="E168" t="str">
            <v>Transporte y colocación de válvulas de compuerta elásticas de vástago no ascendente  CxC  en los siguientes diámetros:</v>
          </cell>
          <cell r="G168">
            <v>0</v>
          </cell>
        </row>
        <row r="169">
          <cell r="B169">
            <v>4078204</v>
          </cell>
          <cell r="D169">
            <v>31.1</v>
          </cell>
          <cell r="E169" t="str">
            <v>75 mm (3")</v>
          </cell>
          <cell r="F169" t="str">
            <v>un</v>
          </cell>
          <cell r="G169">
            <v>1</v>
          </cell>
          <cell r="I169">
            <v>13556.01</v>
          </cell>
          <cell r="J169">
            <v>18076.939334999999</v>
          </cell>
          <cell r="K169">
            <v>13556.01</v>
          </cell>
        </row>
        <row r="170">
          <cell r="G170">
            <v>0</v>
          </cell>
        </row>
        <row r="171">
          <cell r="B171">
            <v>4078206</v>
          </cell>
          <cell r="D171">
            <v>31.2</v>
          </cell>
          <cell r="E171" t="str">
            <v>100 mm (4")</v>
          </cell>
          <cell r="F171" t="str">
            <v>un</v>
          </cell>
          <cell r="G171">
            <v>5</v>
          </cell>
          <cell r="I171">
            <v>16947.759999999998</v>
          </cell>
          <cell r="J171">
            <v>22599.837959999997</v>
          </cell>
          <cell r="K171">
            <v>84738.799999999988</v>
          </cell>
        </row>
        <row r="172">
          <cell r="G172">
            <v>0</v>
          </cell>
        </row>
        <row r="173">
          <cell r="B173">
            <v>4078208</v>
          </cell>
          <cell r="D173">
            <v>31.3</v>
          </cell>
          <cell r="E173" t="str">
            <v>150 mm (6")</v>
          </cell>
          <cell r="F173" t="str">
            <v>un</v>
          </cell>
          <cell r="G173">
            <v>14</v>
          </cell>
          <cell r="I173">
            <v>40161.769999999997</v>
          </cell>
          <cell r="J173">
            <v>53555.720294999992</v>
          </cell>
          <cell r="K173">
            <v>562264.77999999991</v>
          </cell>
        </row>
        <row r="174">
          <cell r="G174">
            <v>0</v>
          </cell>
        </row>
        <row r="175">
          <cell r="B175">
            <v>4078210</v>
          </cell>
          <cell r="D175">
            <v>31.4</v>
          </cell>
          <cell r="E175" t="str">
            <v>200 mm (8")</v>
          </cell>
          <cell r="F175" t="str">
            <v>un</v>
          </cell>
          <cell r="G175">
            <v>0</v>
          </cell>
          <cell r="I175">
            <v>50270.95</v>
          </cell>
          <cell r="J175">
            <v>67036.311824999997</v>
          </cell>
        </row>
        <row r="176">
          <cell r="G176">
            <v>0</v>
          </cell>
        </row>
        <row r="177">
          <cell r="B177">
            <v>4078282</v>
          </cell>
          <cell r="D177">
            <v>31.5</v>
          </cell>
          <cell r="E177" t="str">
            <v>250 mm (10")</v>
          </cell>
          <cell r="F177" t="str">
            <v>un</v>
          </cell>
          <cell r="G177">
            <v>0</v>
          </cell>
          <cell r="I177">
            <v>55994.62</v>
          </cell>
          <cell r="J177">
            <v>74668.825769999996</v>
          </cell>
        </row>
        <row r="179">
          <cell r="B179">
            <v>4078284</v>
          </cell>
          <cell r="D179">
            <v>31.6</v>
          </cell>
          <cell r="E179" t="str">
            <v>300 mm (12")</v>
          </cell>
          <cell r="F179" t="str">
            <v>un</v>
          </cell>
          <cell r="G179">
            <v>2</v>
          </cell>
          <cell r="I179">
            <v>62933</v>
          </cell>
          <cell r="J179">
            <v>83921.155499999993</v>
          </cell>
          <cell r="K179">
            <v>125866</v>
          </cell>
        </row>
        <row r="180">
          <cell r="G180">
            <v>0</v>
          </cell>
        </row>
        <row r="181">
          <cell r="C181" t="str">
            <v>702, 702.1, 702.1.A2, 704</v>
          </cell>
          <cell r="D181">
            <v>32</v>
          </cell>
          <cell r="E181" t="str">
            <v>Transporte e intercalado de válvulas de compuerta en redes existentes, incluye niples y uniones, en los siguientes diametros:</v>
          </cell>
          <cell r="G181">
            <v>0</v>
          </cell>
        </row>
        <row r="182">
          <cell r="B182">
            <v>4078371</v>
          </cell>
          <cell r="D182">
            <v>32.1</v>
          </cell>
          <cell r="E182" t="str">
            <v>De 75 mm (3")</v>
          </cell>
          <cell r="F182" t="str">
            <v>un</v>
          </cell>
          <cell r="G182">
            <v>2</v>
          </cell>
          <cell r="I182">
            <v>166343</v>
          </cell>
          <cell r="J182">
            <v>221818.39049999998</v>
          </cell>
          <cell r="K182">
            <v>332686</v>
          </cell>
        </row>
        <row r="183">
          <cell r="G183">
            <v>0</v>
          </cell>
        </row>
        <row r="184">
          <cell r="B184">
            <v>4078372</v>
          </cell>
          <cell r="D184">
            <v>32.200000000000003</v>
          </cell>
          <cell r="E184" t="str">
            <v>De 100 mm (4")</v>
          </cell>
          <cell r="F184" t="str">
            <v>un</v>
          </cell>
          <cell r="G184">
            <v>8</v>
          </cell>
          <cell r="I184">
            <v>184800</v>
          </cell>
          <cell r="J184">
            <v>246430.8</v>
          </cell>
          <cell r="K184">
            <v>1478400</v>
          </cell>
        </row>
        <row r="185">
          <cell r="G185">
            <v>0</v>
          </cell>
        </row>
        <row r="186">
          <cell r="B186">
            <v>4078373</v>
          </cell>
          <cell r="D186">
            <v>32.299999999999997</v>
          </cell>
          <cell r="E186" t="str">
            <v>De 150 mm (6")</v>
          </cell>
          <cell r="F186" t="str">
            <v>un</v>
          </cell>
          <cell r="G186">
            <v>2</v>
          </cell>
          <cell r="I186">
            <v>280633</v>
          </cell>
          <cell r="J186">
            <v>374224.10549999995</v>
          </cell>
          <cell r="K186">
            <v>561266</v>
          </cell>
        </row>
        <row r="188">
          <cell r="B188">
            <v>4078374</v>
          </cell>
          <cell r="D188">
            <v>32.4</v>
          </cell>
          <cell r="E188" t="str">
            <v>De 200 mm (8")</v>
          </cell>
          <cell r="F188" t="str">
            <v>un</v>
          </cell>
          <cell r="G188">
            <v>4</v>
          </cell>
          <cell r="I188">
            <v>422153</v>
          </cell>
          <cell r="J188">
            <v>562941.02549999999</v>
          </cell>
          <cell r="K188">
            <v>1688612</v>
          </cell>
        </row>
        <row r="190">
          <cell r="B190">
            <v>4078375</v>
          </cell>
          <cell r="D190">
            <v>32.5</v>
          </cell>
          <cell r="E190" t="str">
            <v>De 250 mm ( 10")</v>
          </cell>
          <cell r="F190" t="str">
            <v>un</v>
          </cell>
          <cell r="G190">
            <v>1</v>
          </cell>
          <cell r="I190">
            <v>639337</v>
          </cell>
          <cell r="J190">
            <v>852555.88949999993</v>
          </cell>
          <cell r="K190">
            <v>639337</v>
          </cell>
        </row>
        <row r="192">
          <cell r="B192">
            <v>4079302</v>
          </cell>
          <cell r="C192" t="str">
            <v>707, 707.A1</v>
          </cell>
          <cell r="D192">
            <v>33</v>
          </cell>
          <cell r="E192" t="str">
            <v>Construcción de cajas para válvulas, según esquema 1, incluye suministro y transporte de materiales y marco de concreto</v>
          </cell>
          <cell r="F192" t="str">
            <v>un</v>
          </cell>
          <cell r="G192">
            <v>43</v>
          </cell>
          <cell r="I192">
            <v>134381</v>
          </cell>
          <cell r="J192">
            <v>179197.06349999999</v>
          </cell>
          <cell r="K192">
            <v>5778383</v>
          </cell>
        </row>
        <row r="194">
          <cell r="C194" t="str">
            <v>702, 702.1 y 702.1.A1</v>
          </cell>
          <cell r="D194">
            <v>34</v>
          </cell>
          <cell r="E194" t="str">
            <v>Transporte y colocación de válvulas mariposa   en los siguientes diámetros:</v>
          </cell>
          <cell r="G194">
            <v>0</v>
          </cell>
        </row>
        <row r="195">
          <cell r="B195">
            <v>4078414</v>
          </cell>
          <cell r="D195">
            <v>34.1</v>
          </cell>
          <cell r="E195" t="str">
            <v>De 350 mm (14")</v>
          </cell>
          <cell r="F195" t="str">
            <v>un</v>
          </cell>
          <cell r="G195">
            <v>2</v>
          </cell>
          <cell r="I195">
            <v>250000</v>
          </cell>
          <cell r="J195">
            <v>333375</v>
          </cell>
          <cell r="K195">
            <v>500000</v>
          </cell>
        </row>
        <row r="197">
          <cell r="C197" t="str">
            <v>702, 702.1 y 702.1.A1</v>
          </cell>
          <cell r="D197">
            <v>35</v>
          </cell>
          <cell r="E197" t="str">
            <v>Transporte y colocación de válvulas reguladoras de presión,  la Empresa suminitrará las válvulas  reguladoras y  el contratista suministrará las reduciones, los niples de acero soldados  y roscados, las bridas , ventosas, manometros , filtro en y y las de</v>
          </cell>
          <cell r="G197">
            <v>0</v>
          </cell>
        </row>
        <row r="198">
          <cell r="B198">
            <v>4078414</v>
          </cell>
          <cell r="D198">
            <v>35.1</v>
          </cell>
          <cell r="E198" t="str">
            <v>100 mm (4")</v>
          </cell>
          <cell r="F198" t="str">
            <v>un</v>
          </cell>
          <cell r="G198">
            <v>1</v>
          </cell>
          <cell r="I198">
            <v>2319080</v>
          </cell>
          <cell r="J198">
            <v>3092493.1799999997</v>
          </cell>
          <cell r="K198">
            <v>2319080</v>
          </cell>
        </row>
        <row r="200">
          <cell r="C200" t="str">
            <v>702, 702.1 y 702.1.A1</v>
          </cell>
          <cell r="D200">
            <v>36</v>
          </cell>
          <cell r="E200" t="str">
            <v>Construción de las  cajas  para la estación reguladora de presión en donde se alojarán las VRP,  en los siguientes diámetros, segun plano ACC-02-05-0119-16, e incluye la excavación, llenos y la botada de  los ecombros:</v>
          </cell>
          <cell r="G200">
            <v>0</v>
          </cell>
        </row>
        <row r="201">
          <cell r="B201">
            <v>4079320</v>
          </cell>
          <cell r="D201">
            <v>36.1</v>
          </cell>
          <cell r="E201" t="str">
            <v>100 mm (4")</v>
          </cell>
          <cell r="F201" t="str">
            <v>un</v>
          </cell>
          <cell r="G201">
            <v>1</v>
          </cell>
          <cell r="I201">
            <v>1439463</v>
          </cell>
          <cell r="J201">
            <v>1919523.9104999998</v>
          </cell>
          <cell r="K201">
            <v>1439463</v>
          </cell>
        </row>
        <row r="203">
          <cell r="B203" t="str">
            <v xml:space="preserve">                                OTROS ACCESORIOS </v>
          </cell>
        </row>
        <row r="204">
          <cell r="C204" t="str">
            <v>708, 708.A1</v>
          </cell>
          <cell r="D204">
            <v>37</v>
          </cell>
          <cell r="E204" t="str">
            <v xml:space="preserve">  Suministro,transporte y colocación de collares de derivación en hierro dúctil para tubería PVC-P, en los siguientes diámetros:</v>
          </cell>
          <cell r="G204">
            <v>0</v>
          </cell>
        </row>
        <row r="205">
          <cell r="B205">
            <v>4079460</v>
          </cell>
          <cell r="D205">
            <v>37.1</v>
          </cell>
          <cell r="E205" t="str">
            <v xml:space="preserve"> De 100 mm (4") a 13 mm (1/2")</v>
          </cell>
          <cell r="F205" t="str">
            <v>un</v>
          </cell>
          <cell r="G205">
            <v>175</v>
          </cell>
          <cell r="I205">
            <v>27249</v>
          </cell>
          <cell r="J205">
            <v>36336.541499999999</v>
          </cell>
          <cell r="K205">
            <v>4768575</v>
          </cell>
        </row>
        <row r="206">
          <cell r="G206">
            <v>0</v>
          </cell>
        </row>
        <row r="207">
          <cell r="B207">
            <v>4079461</v>
          </cell>
          <cell r="D207">
            <v>37.200000000000003</v>
          </cell>
          <cell r="E207" t="str">
            <v xml:space="preserve"> De 150 mm (6") a 13 mm (1/2")</v>
          </cell>
          <cell r="F207" t="str">
            <v>un</v>
          </cell>
          <cell r="G207">
            <v>65</v>
          </cell>
          <cell r="I207">
            <v>38220</v>
          </cell>
          <cell r="J207">
            <v>50966.369999999995</v>
          </cell>
          <cell r="K207">
            <v>2484300</v>
          </cell>
        </row>
        <row r="209">
          <cell r="D209">
            <v>38</v>
          </cell>
          <cell r="E209" t="str">
            <v>Cortes de tubería (incluye biselada):</v>
          </cell>
          <cell r="G209">
            <v>0</v>
          </cell>
        </row>
        <row r="210">
          <cell r="B210">
            <v>4041101</v>
          </cell>
          <cell r="C210">
            <v>411</v>
          </cell>
          <cell r="D210">
            <v>38.1</v>
          </cell>
          <cell r="E210" t="str">
            <v>Con acetileno</v>
          </cell>
          <cell r="F210" t="str">
            <v xml:space="preserve"> cm</v>
          </cell>
          <cell r="G210">
            <v>4276</v>
          </cell>
          <cell r="I210">
            <v>604</v>
          </cell>
          <cell r="J210">
            <v>805.43399999999997</v>
          </cell>
          <cell r="K210">
            <v>2582704</v>
          </cell>
        </row>
        <row r="211">
          <cell r="G211">
            <v>0</v>
          </cell>
        </row>
        <row r="212">
          <cell r="B212">
            <v>4041201</v>
          </cell>
          <cell r="C212">
            <v>412</v>
          </cell>
          <cell r="D212">
            <v>38.200000000000003</v>
          </cell>
          <cell r="E212" t="str">
            <v>Sin acetileno</v>
          </cell>
          <cell r="F212" t="str">
            <v xml:space="preserve"> cm</v>
          </cell>
          <cell r="G212">
            <v>2076</v>
          </cell>
          <cell r="I212">
            <v>604</v>
          </cell>
          <cell r="J212">
            <v>805.43399999999997</v>
          </cell>
          <cell r="K212">
            <v>1253904</v>
          </cell>
        </row>
        <row r="213">
          <cell r="G213">
            <v>0</v>
          </cell>
        </row>
        <row r="214">
          <cell r="B214">
            <v>4041301</v>
          </cell>
          <cell r="C214">
            <v>413</v>
          </cell>
          <cell r="D214">
            <v>39</v>
          </cell>
          <cell r="E214" t="str">
            <v>Suministro, transporte y colocación de cordón de soldadura completo</v>
          </cell>
          <cell r="F214" t="str">
            <v>cm</v>
          </cell>
          <cell r="G214">
            <v>3600</v>
          </cell>
          <cell r="I214">
            <v>881</v>
          </cell>
          <cell r="J214">
            <v>1174.8135</v>
          </cell>
          <cell r="K214">
            <v>3171600</v>
          </cell>
        </row>
        <row r="216">
          <cell r="B216">
            <v>4042294</v>
          </cell>
          <cell r="C216" t="str">
            <v>411,411,A1,413</v>
          </cell>
          <cell r="D216">
            <v>40</v>
          </cell>
          <cell r="E216" t="str">
            <v>Suministro transporte y  figuración. Corte y biselado de lámina de acero, espesor 6.25 mm. ( 1/4 ")</v>
          </cell>
          <cell r="F216" t="str">
            <v>un</v>
          </cell>
          <cell r="G216">
            <v>200</v>
          </cell>
          <cell r="I216">
            <v>186</v>
          </cell>
          <cell r="J216">
            <v>248.03099999999998</v>
          </cell>
          <cell r="K216">
            <v>37200</v>
          </cell>
        </row>
        <row r="218">
          <cell r="B218" t="str">
            <v xml:space="preserve">                                                                                                                       TUBERIAS Y ACCESORIOS PARA LAS ACOMETIDAS DE ACUEDUCTO</v>
          </cell>
        </row>
        <row r="220">
          <cell r="B220">
            <v>4079545</v>
          </cell>
          <cell r="C220" t="str">
            <v>704, 708.A1</v>
          </cell>
          <cell r="D220">
            <v>41</v>
          </cell>
          <cell r="E220" t="str">
            <v xml:space="preserve"> Suministro, transporte y colocación de tubería domiciliaria de acueducto en cualquier material, utilizando barreno para su instalaión, diámetro 12.7 mm (1/2")</v>
          </cell>
          <cell r="F220" t="str">
            <v>m</v>
          </cell>
          <cell r="G220">
            <v>60</v>
          </cell>
          <cell r="I220">
            <v>24350</v>
          </cell>
          <cell r="J220">
            <v>32470.724999999999</v>
          </cell>
          <cell r="K220">
            <v>1461000</v>
          </cell>
        </row>
        <row r="222">
          <cell r="C222">
            <v>708</v>
          </cell>
          <cell r="D222">
            <v>42</v>
          </cell>
          <cell r="E222" t="str">
            <v>Suministro, transporte y colocación de uniones dos y tres partes de 13 mm (1/2") para acometidas de acueducto en tubería de polietileno con alma de aluminio, de:</v>
          </cell>
        </row>
        <row r="223">
          <cell r="B223">
            <v>4075520</v>
          </cell>
          <cell r="D223">
            <v>42.1</v>
          </cell>
          <cell r="E223" t="str">
            <v>Tres partes</v>
          </cell>
          <cell r="F223" t="str">
            <v>un</v>
          </cell>
          <cell r="G223">
            <v>232</v>
          </cell>
          <cell r="I223">
            <v>4073</v>
          </cell>
          <cell r="J223">
            <v>5431.3454999999994</v>
          </cell>
          <cell r="K223">
            <v>944936</v>
          </cell>
        </row>
        <row r="225">
          <cell r="B225">
            <v>4079414</v>
          </cell>
          <cell r="C225" t="str">
            <v>708, 708.A1</v>
          </cell>
          <cell r="D225">
            <v>43</v>
          </cell>
          <cell r="E225" t="str">
            <v>Suministro , transporte y colocación de llaves de acera, diámetro 13 mm (1/2"), con racor, para tuberías de cobre, PE-AL-PE o polietileno (20 mm)</v>
          </cell>
          <cell r="F225" t="str">
            <v>un</v>
          </cell>
          <cell r="G225">
            <v>15</v>
          </cell>
          <cell r="I225">
            <v>18171</v>
          </cell>
          <cell r="J225">
            <v>24231.028499999997</v>
          </cell>
          <cell r="K225">
            <v>272565</v>
          </cell>
        </row>
        <row r="227">
          <cell r="C227" t="str">
            <v>708, 708.A1</v>
          </cell>
          <cell r="D227">
            <v>44</v>
          </cell>
          <cell r="E227" t="str">
            <v>Suministro, transporte y colocación de llaves de contención, en los siguientes diámetros:</v>
          </cell>
        </row>
        <row r="228">
          <cell r="B228">
            <v>4079449</v>
          </cell>
          <cell r="D228">
            <v>44.1</v>
          </cell>
          <cell r="E228" t="str">
            <v>13 mm (1/2")</v>
          </cell>
          <cell r="F228" t="str">
            <v>un</v>
          </cell>
          <cell r="G228">
            <v>10</v>
          </cell>
          <cell r="I228">
            <v>22886</v>
          </cell>
          <cell r="J228">
            <v>30518.480999999996</v>
          </cell>
          <cell r="K228">
            <v>228860</v>
          </cell>
        </row>
        <row r="230">
          <cell r="B230">
            <v>4079451</v>
          </cell>
          <cell r="D230">
            <v>44.2</v>
          </cell>
          <cell r="E230" t="str">
            <v>25 mm (1")</v>
          </cell>
          <cell r="F230" t="str">
            <v>un</v>
          </cell>
          <cell r="G230">
            <v>3</v>
          </cell>
          <cell r="I230">
            <v>48404</v>
          </cell>
          <cell r="J230">
            <v>64546.733999999997</v>
          </cell>
          <cell r="K230">
            <v>145212</v>
          </cell>
        </row>
        <row r="231">
          <cell r="K231">
            <v>0</v>
          </cell>
        </row>
        <row r="232">
          <cell r="B232">
            <v>4079426</v>
          </cell>
          <cell r="C232" t="str">
            <v>708, 708.A1</v>
          </cell>
          <cell r="D232">
            <v>45</v>
          </cell>
          <cell r="E232" t="str">
            <v xml:space="preserve"> Suministro, transporte y colocación de llaves de incorporación cónica o cilíndrica, diámetro 13 mm (1/2"), con racor, para tuberías de cobre, PE-AL-PE o polietileno (20 mm)</v>
          </cell>
          <cell r="F232" t="str">
            <v>un</v>
          </cell>
          <cell r="G232">
            <v>375</v>
          </cell>
          <cell r="I232">
            <v>21666.03</v>
          </cell>
          <cell r="J232">
            <v>28891.651004999996</v>
          </cell>
          <cell r="K232">
            <v>8124761.25</v>
          </cell>
        </row>
        <row r="234">
          <cell r="C234">
            <v>708</v>
          </cell>
          <cell r="D234">
            <v>46</v>
          </cell>
          <cell r="E234" t="str">
            <v>Cambio de toma (no necesita unión de tres partes ni cobre)</v>
          </cell>
        </row>
        <row r="235">
          <cell r="B235">
            <v>4250103</v>
          </cell>
          <cell r="D235">
            <v>46.1</v>
          </cell>
          <cell r="E235" t="str">
            <v xml:space="preserve"> 13 mm (1/2")</v>
          </cell>
          <cell r="F235" t="str">
            <v>un</v>
          </cell>
          <cell r="G235">
            <v>260</v>
          </cell>
          <cell r="I235">
            <v>8685</v>
          </cell>
          <cell r="J235">
            <v>11581.447499999998</v>
          </cell>
          <cell r="K235">
            <v>2258100</v>
          </cell>
        </row>
        <row r="237">
          <cell r="C237" t="str">
            <v>ACTIVIDADES COMPLEMENTARIAS</v>
          </cell>
        </row>
        <row r="238">
          <cell r="B238">
            <v>4042117</v>
          </cell>
          <cell r="C238" t="str">
            <v>423.N1</v>
          </cell>
          <cell r="D238">
            <v>47</v>
          </cell>
          <cell r="E238" t="str">
            <v>Suministro, transporte e instalación de cinta en polietileno para señalización de redes de acueducto</v>
          </cell>
          <cell r="F238" t="str">
            <v>m</v>
          </cell>
          <cell r="G238">
            <v>3950</v>
          </cell>
          <cell r="I238">
            <v>1082</v>
          </cell>
          <cell r="J238">
            <v>1442.847</v>
          </cell>
          <cell r="K238">
            <v>4273900</v>
          </cell>
        </row>
        <row r="240">
          <cell r="C240" t="str">
            <v>422.N1</v>
          </cell>
          <cell r="D240">
            <v>48</v>
          </cell>
          <cell r="E240" t="str">
            <v>Mano de obra (incluye prestaciones sociales)</v>
          </cell>
        </row>
        <row r="241">
          <cell r="B241">
            <v>4042152</v>
          </cell>
          <cell r="D241">
            <v>48.1</v>
          </cell>
          <cell r="E241" t="str">
            <v>Oficial</v>
          </cell>
          <cell r="F241" t="str">
            <v>h</v>
          </cell>
          <cell r="G241">
            <v>40</v>
          </cell>
          <cell r="I241">
            <v>8395.14</v>
          </cell>
          <cell r="J241">
            <v>11194.919189999999</v>
          </cell>
          <cell r="K241">
            <v>335805.6</v>
          </cell>
        </row>
        <row r="243">
          <cell r="B243">
            <v>4042150</v>
          </cell>
          <cell r="D243">
            <v>48.2</v>
          </cell>
          <cell r="E243" t="str">
            <v>Ayudante</v>
          </cell>
          <cell r="F243" t="str">
            <v>h</v>
          </cell>
          <cell r="G243">
            <v>40</v>
          </cell>
          <cell r="I243">
            <v>4095.26</v>
          </cell>
          <cell r="J243">
            <v>5461.0292099999997</v>
          </cell>
          <cell r="K243">
            <v>163810.40000000002</v>
          </cell>
        </row>
        <row r="246">
          <cell r="E246" t="str">
            <v xml:space="preserve">VALOR TOTAL DE LAS OBRAS EN NUMEROS </v>
          </cell>
          <cell r="K246">
            <v>546504406.83999991</v>
          </cell>
        </row>
        <row r="248">
          <cell r="E248" t="str">
            <v>VALOR TOTAL DE LAS OBRAS EN  LETRAS</v>
          </cell>
        </row>
        <row r="249">
          <cell r="C249" t="str">
            <v>Total suma AIUI</v>
          </cell>
          <cell r="E249">
            <v>0.33350000000000002</v>
          </cell>
        </row>
        <row r="251">
          <cell r="C251" t="str">
            <v xml:space="preserve">Además.              </v>
          </cell>
          <cell r="E251" t="str">
            <v xml:space="preserve">  _____________________%  (Especificar y soportar)</v>
          </cell>
        </row>
        <row r="253">
          <cell r="C253" t="str">
            <v>Firma del proponente. __________________________________________________________________________________</v>
          </cell>
        </row>
        <row r="255">
          <cell r="C255" t="str">
            <v>Nota:  El proponente  debe estudiar  todas y cada  una de  la especificaciones señaladas en los  ítem, para la elaboración de su oferta.</v>
          </cell>
        </row>
      </sheetData>
      <sheetData sheetId="2" refreshError="1">
        <row r="7">
          <cell r="D7" t="str">
            <v>ACTIVIDADES PRELIMINARES</v>
          </cell>
        </row>
        <row r="8">
          <cell r="B8" t="str">
            <v>103, 104,107 ,107A1, 201</v>
          </cell>
          <cell r="C8">
            <v>1</v>
          </cell>
          <cell r="D8" t="str">
            <v xml:space="preserve">Excavación manual o mecánica, en cualquier material y cualquier grado de humedad a las siguientes profundidades </v>
          </cell>
        </row>
        <row r="9">
          <cell r="A9">
            <v>4021103</v>
          </cell>
          <cell r="C9">
            <v>1.1000000000000001</v>
          </cell>
          <cell r="D9" t="str">
            <v>Excavación de zanjas entre 0 y 2,00 m de profundidad para redes de acueducto</v>
          </cell>
          <cell r="E9" t="str">
            <v>m3</v>
          </cell>
          <cell r="F9">
            <v>158</v>
          </cell>
          <cell r="G9">
            <v>11798</v>
          </cell>
          <cell r="H9">
            <v>7189</v>
          </cell>
          <cell r="I9">
            <v>9586.5314999999991</v>
          </cell>
          <cell r="J9">
            <v>1514671.977</v>
          </cell>
        </row>
        <row r="10">
          <cell r="A10">
            <v>4021130</v>
          </cell>
          <cell r="C10">
            <v>1.2</v>
          </cell>
          <cell r="D10" t="str">
            <v>Excavación de zanjas entre  2,00 y 4.00  m de profundidad para redes de acueducto</v>
          </cell>
          <cell r="E10" t="str">
            <v>m3</v>
          </cell>
          <cell r="F10">
            <v>65</v>
          </cell>
          <cell r="G10">
            <v>11798</v>
          </cell>
          <cell r="H10">
            <v>7962</v>
          </cell>
          <cell r="I10">
            <v>10617.326999999999</v>
          </cell>
          <cell r="J10">
            <v>690126.255</v>
          </cell>
        </row>
        <row r="11">
          <cell r="A11">
            <v>4021503</v>
          </cell>
          <cell r="C11">
            <v>1.3</v>
          </cell>
          <cell r="D11" t="str">
            <v>Excavaciòn para nichos de investigaciòn entre 0 y 2.00 metros  de profundidad (incluye lleno con material sobrante de la excavación y botada de los escombros)</v>
          </cell>
          <cell r="E11" t="str">
            <v>m3</v>
          </cell>
          <cell r="F11">
            <v>12</v>
          </cell>
          <cell r="G11">
            <v>15761</v>
          </cell>
          <cell r="H11">
            <v>18551</v>
          </cell>
          <cell r="I11">
            <v>24737.7585</v>
          </cell>
          <cell r="J11">
            <v>296853.10200000001</v>
          </cell>
        </row>
        <row r="12">
          <cell r="A12">
            <v>4021303</v>
          </cell>
          <cell r="C12">
            <v>1.4</v>
          </cell>
          <cell r="D12" t="str">
            <v>Excavación en roca, a cualquier profundidad</v>
          </cell>
          <cell r="E12" t="str">
            <v>m3</v>
          </cell>
          <cell r="F12">
            <v>5</v>
          </cell>
          <cell r="G12">
            <v>48891</v>
          </cell>
          <cell r="H12">
            <v>55428</v>
          </cell>
          <cell r="I12">
            <v>73913.237999999998</v>
          </cell>
          <cell r="J12">
            <v>369566.19</v>
          </cell>
        </row>
        <row r="14">
          <cell r="B14" t="str">
            <v>204, 204.A1,206,303,404</v>
          </cell>
          <cell r="C14">
            <v>2</v>
          </cell>
          <cell r="D14" t="str">
            <v>Llenos compactados en  zanjas y apiques:</v>
          </cell>
        </row>
        <row r="15">
          <cell r="A15">
            <v>4024103</v>
          </cell>
          <cell r="C15">
            <v>2.1</v>
          </cell>
          <cell r="D15" t="str">
            <v>Con material selecto de la excavación</v>
          </cell>
          <cell r="E15" t="str">
            <v>m3</v>
          </cell>
          <cell r="F15">
            <v>135</v>
          </cell>
          <cell r="G15">
            <v>6847</v>
          </cell>
          <cell r="H15">
            <v>8147</v>
          </cell>
          <cell r="I15">
            <v>10864.0245</v>
          </cell>
          <cell r="J15">
            <v>1466643.3074999999</v>
          </cell>
        </row>
        <row r="16">
          <cell r="A16">
            <v>4024112</v>
          </cell>
          <cell r="C16">
            <v>2.2000000000000002</v>
          </cell>
          <cell r="D16" t="str">
            <v>Con material de préstamo (arenilla o similar)</v>
          </cell>
          <cell r="E16" t="str">
            <v>m3</v>
          </cell>
          <cell r="F16">
            <v>90</v>
          </cell>
          <cell r="G16">
            <v>14409</v>
          </cell>
          <cell r="H16">
            <v>16896</v>
          </cell>
          <cell r="I16">
            <v>22530.815999999999</v>
          </cell>
          <cell r="J16">
            <v>2027773.44</v>
          </cell>
        </row>
        <row r="18">
          <cell r="A18">
            <v>4040401</v>
          </cell>
          <cell r="B18">
            <v>404</v>
          </cell>
          <cell r="C18">
            <v>3</v>
          </cell>
          <cell r="D18" t="str">
            <v>Suministro, transporte e instalación de entresuelo en arenilla, para apoyo de tubería.</v>
          </cell>
          <cell r="E18" t="str">
            <v>m3</v>
          </cell>
          <cell r="F18">
            <v>33</v>
          </cell>
          <cell r="G18">
            <v>30914</v>
          </cell>
          <cell r="H18">
            <v>40308</v>
          </cell>
          <cell r="I18">
            <v>53750.717999999993</v>
          </cell>
          <cell r="J18">
            <v>1773773.6939999997</v>
          </cell>
        </row>
        <row r="20">
          <cell r="A20">
            <v>4025001</v>
          </cell>
          <cell r="B20">
            <v>205</v>
          </cell>
          <cell r="C20">
            <v>4</v>
          </cell>
          <cell r="D20" t="str">
            <v>Cargue, retiro y botada de material sobrante y escombros, a cualquier distancia (incluye acarreo en sitio sin acceso vehicular)</v>
          </cell>
          <cell r="E20" t="str">
            <v>m3</v>
          </cell>
          <cell r="F20">
            <v>130</v>
          </cell>
          <cell r="G20">
            <v>19849</v>
          </cell>
          <cell r="H20">
            <v>16765</v>
          </cell>
          <cell r="I20">
            <v>22356.127499999999</v>
          </cell>
          <cell r="J20">
            <v>2906296.5749999997</v>
          </cell>
        </row>
        <row r="22">
          <cell r="B22">
            <v>202</v>
          </cell>
          <cell r="C22">
            <v>5</v>
          </cell>
          <cell r="D22" t="str">
            <v>Entibado de madera:</v>
          </cell>
        </row>
        <row r="23">
          <cell r="A23">
            <v>4022120</v>
          </cell>
          <cell r="C23">
            <v>5.0999999999999996</v>
          </cell>
          <cell r="D23" t="str">
            <v>Temporal</v>
          </cell>
          <cell r="E23" t="str">
            <v>m2</v>
          </cell>
          <cell r="F23">
            <v>30</v>
          </cell>
          <cell r="H23">
            <v>9932</v>
          </cell>
          <cell r="I23">
            <v>13244.321999999998</v>
          </cell>
          <cell r="J23">
            <v>397329.66</v>
          </cell>
        </row>
        <row r="25">
          <cell r="A25">
            <v>4023003</v>
          </cell>
          <cell r="B25">
            <v>203</v>
          </cell>
          <cell r="C25">
            <v>6</v>
          </cell>
          <cell r="D25" t="str">
            <v>Trinchos de madera permanente</v>
          </cell>
          <cell r="E25" t="str">
            <v>m2</v>
          </cell>
          <cell r="F25">
            <v>15</v>
          </cell>
          <cell r="H25">
            <v>7888</v>
          </cell>
          <cell r="I25">
            <v>10518.647999999999</v>
          </cell>
          <cell r="J25">
            <v>157779.72</v>
          </cell>
        </row>
        <row r="27">
          <cell r="B27" t="str">
            <v>701, 701.2, 704</v>
          </cell>
          <cell r="C27">
            <v>7</v>
          </cell>
          <cell r="D27" t="str">
            <v>Transporte y colocación de tubería de hierro dúctil TK9, unión mecánica, incluye el suministro y aplicación del lubricante requerido, en los siguientes diámetros:</v>
          </cell>
        </row>
        <row r="28">
          <cell r="A28">
            <v>4072006</v>
          </cell>
          <cell r="C28">
            <v>7.1</v>
          </cell>
          <cell r="D28" t="str">
            <v>De 150mm (6")</v>
          </cell>
          <cell r="E28" t="str">
            <v>m</v>
          </cell>
          <cell r="F28">
            <v>273</v>
          </cell>
          <cell r="G28">
            <v>16000</v>
          </cell>
          <cell r="H28">
            <v>10166</v>
          </cell>
          <cell r="I28">
            <v>13556.360999999999</v>
          </cell>
          <cell r="J28">
            <v>3700886.5529999998</v>
          </cell>
        </row>
        <row r="30">
          <cell r="A30">
            <v>4071068</v>
          </cell>
          <cell r="B30" t="str">
            <v>701, 701.N1</v>
          </cell>
          <cell r="C30">
            <v>8</v>
          </cell>
          <cell r="D30" t="str">
            <v xml:space="preserve">Suministro, transporte y colocación de tubería galvanizada de 37.5 mm (1 1/2") para atraque de tuberías ( incluye cortes y soldaduras) </v>
          </cell>
          <cell r="E30" t="str">
            <v>m</v>
          </cell>
          <cell r="F30">
            <v>25</v>
          </cell>
          <cell r="G30">
            <v>11908</v>
          </cell>
          <cell r="H30">
            <v>12099</v>
          </cell>
          <cell r="I30">
            <v>16134.0165</v>
          </cell>
          <cell r="J30">
            <v>403350.41249999998</v>
          </cell>
        </row>
        <row r="32">
          <cell r="B32" t="str">
            <v>705, 706, 701, 701.3</v>
          </cell>
          <cell r="C32">
            <v>9</v>
          </cell>
          <cell r="D32" t="str">
            <v>Suministro, transporte y colocación de unión de reparación universal , en los siguientes diámetros:</v>
          </cell>
        </row>
        <row r="33">
          <cell r="A33">
            <v>4079154</v>
          </cell>
          <cell r="C33">
            <v>9.1</v>
          </cell>
          <cell r="D33" t="str">
            <v>De 150 mm (6") - Rango de atención en extremos de 159.2 mm a 181.6 mm</v>
          </cell>
          <cell r="E33" t="str">
            <v>un</v>
          </cell>
          <cell r="F33">
            <v>6</v>
          </cell>
          <cell r="G33">
            <v>89697</v>
          </cell>
          <cell r="H33">
            <v>131600</v>
          </cell>
          <cell r="I33">
            <v>175488.59999999998</v>
          </cell>
          <cell r="J33">
            <v>1052931.5999999999</v>
          </cell>
        </row>
        <row r="35">
          <cell r="B35" t="str">
            <v>705, 706, 701, 701.3.A1</v>
          </cell>
          <cell r="C35">
            <v>10</v>
          </cell>
          <cell r="D35" t="str">
            <v>Suministro, transporte y colocación de unión de construcción  ( unión mecánica) en PVC RDE 21, en los siguientes diámetros:</v>
          </cell>
        </row>
        <row r="36">
          <cell r="A36">
            <v>4078992</v>
          </cell>
          <cell r="C36">
            <v>10.1</v>
          </cell>
          <cell r="D36" t="str">
            <v>De 150 mm (6")</v>
          </cell>
          <cell r="E36" t="str">
            <v>un</v>
          </cell>
          <cell r="F36">
            <v>4</v>
          </cell>
          <cell r="G36">
            <v>58514</v>
          </cell>
          <cell r="H36">
            <v>142805</v>
          </cell>
          <cell r="I36">
            <v>190430.4675</v>
          </cell>
          <cell r="J36">
            <v>761721.87</v>
          </cell>
        </row>
        <row r="37">
          <cell r="A37">
            <v>4078990</v>
          </cell>
          <cell r="B37" t="str">
            <v>701, 706, 701.2, 701.3, 701.7</v>
          </cell>
          <cell r="C37">
            <v>12</v>
          </cell>
          <cell r="D37" t="str">
            <v>Suministro, transporte y colocación de codos en hierro fundido o hierro dúctil, en los siguientes diámetros y ángulos</v>
          </cell>
          <cell r="I37">
            <v>0</v>
          </cell>
          <cell r="J37">
            <v>0</v>
          </cell>
        </row>
        <row r="38">
          <cell r="A38">
            <v>4078990</v>
          </cell>
          <cell r="C38">
            <v>12.1</v>
          </cell>
          <cell r="D38" t="str">
            <v>De 100 mm (4"), 90 grados</v>
          </cell>
          <cell r="E38" t="str">
            <v>un</v>
          </cell>
          <cell r="G38">
            <v>84875</v>
          </cell>
          <cell r="H38">
            <v>103265</v>
          </cell>
          <cell r="I38">
            <v>137703.8775</v>
          </cell>
          <cell r="J38">
            <v>0</v>
          </cell>
        </row>
        <row r="39">
          <cell r="A39">
            <v>4078990</v>
          </cell>
          <cell r="C39">
            <v>12.2</v>
          </cell>
          <cell r="D39" t="str">
            <v>De 100 mm (4"), 45 grados</v>
          </cell>
          <cell r="E39" t="str">
            <v>un</v>
          </cell>
          <cell r="G39">
            <v>178309</v>
          </cell>
          <cell r="H39">
            <v>85865</v>
          </cell>
          <cell r="I39">
            <v>114500.97749999999</v>
          </cell>
          <cell r="J39">
            <v>0</v>
          </cell>
        </row>
        <row r="40">
          <cell r="A40">
            <v>4078990</v>
          </cell>
          <cell r="C40">
            <v>12.3</v>
          </cell>
          <cell r="D40" t="str">
            <v>De 100 mm (4"), 22,50 grados</v>
          </cell>
          <cell r="E40" t="str">
            <v>un</v>
          </cell>
          <cell r="G40">
            <v>61225</v>
          </cell>
          <cell r="H40">
            <v>73105</v>
          </cell>
          <cell r="I40">
            <v>97485.517499999987</v>
          </cell>
          <cell r="J40">
            <v>0</v>
          </cell>
        </row>
        <row r="41">
          <cell r="A41">
            <v>4078990</v>
          </cell>
          <cell r="C41">
            <v>12.4</v>
          </cell>
          <cell r="D41" t="str">
            <v>De 100 mm (4"), 11,25 grados</v>
          </cell>
          <cell r="E41" t="str">
            <v>un</v>
          </cell>
          <cell r="G41">
            <v>61095</v>
          </cell>
          <cell r="H41">
            <v>73105</v>
          </cell>
          <cell r="I41">
            <v>97485.517499999987</v>
          </cell>
          <cell r="J41">
            <v>0</v>
          </cell>
        </row>
        <row r="42">
          <cell r="A42">
            <v>4078990</v>
          </cell>
          <cell r="C42">
            <v>12.5</v>
          </cell>
          <cell r="D42" t="str">
            <v>De 150 mm (6"), 90 grados</v>
          </cell>
          <cell r="E42" t="str">
            <v>un</v>
          </cell>
          <cell r="G42">
            <v>84875</v>
          </cell>
          <cell r="H42">
            <v>255194</v>
          </cell>
          <cell r="I42">
            <v>340301.19899999996</v>
          </cell>
          <cell r="J42">
            <v>0</v>
          </cell>
        </row>
        <row r="43">
          <cell r="A43">
            <v>4078990</v>
          </cell>
          <cell r="C43">
            <v>12.6</v>
          </cell>
          <cell r="D43" t="str">
            <v>De 150 mm (6"), 45 grados</v>
          </cell>
          <cell r="E43" t="str">
            <v>un</v>
          </cell>
          <cell r="G43">
            <v>178309</v>
          </cell>
          <cell r="H43">
            <v>179794</v>
          </cell>
          <cell r="I43">
            <v>239755.29899999997</v>
          </cell>
          <cell r="J43">
            <v>0</v>
          </cell>
        </row>
        <row r="44">
          <cell r="A44">
            <v>4078990</v>
          </cell>
          <cell r="C44">
            <v>12.7</v>
          </cell>
          <cell r="D44" t="str">
            <v>De 150 mm (6"), 22,50 grados</v>
          </cell>
          <cell r="E44" t="str">
            <v>un</v>
          </cell>
          <cell r="G44">
            <v>61225</v>
          </cell>
          <cell r="H44">
            <v>163554</v>
          </cell>
          <cell r="I44">
            <v>218099.25899999999</v>
          </cell>
          <cell r="J44">
            <v>0</v>
          </cell>
        </row>
        <row r="45">
          <cell r="A45">
            <v>4078990</v>
          </cell>
          <cell r="C45">
            <v>12.8</v>
          </cell>
          <cell r="D45" t="str">
            <v>De 150 mm (6"), 11,25 grados</v>
          </cell>
          <cell r="E45" t="str">
            <v>un</v>
          </cell>
          <cell r="G45">
            <v>61095</v>
          </cell>
          <cell r="H45">
            <v>153204</v>
          </cell>
          <cell r="I45">
            <v>204297.53399999999</v>
          </cell>
          <cell r="J45">
            <v>0</v>
          </cell>
        </row>
        <row r="46">
          <cell r="A46">
            <v>4078990</v>
          </cell>
          <cell r="C46">
            <v>12.9</v>
          </cell>
          <cell r="D46" t="str">
            <v>De 200 mm (8"), 90 grados</v>
          </cell>
          <cell r="E46" t="str">
            <v>un</v>
          </cell>
          <cell r="G46">
            <v>84875</v>
          </cell>
          <cell r="H46">
            <v>443863</v>
          </cell>
          <cell r="I46">
            <v>591891.31049999991</v>
          </cell>
          <cell r="J46">
            <v>0</v>
          </cell>
        </row>
        <row r="47">
          <cell r="A47">
            <v>4078990</v>
          </cell>
          <cell r="C47">
            <v>12.1</v>
          </cell>
          <cell r="D47" t="str">
            <v>De 200 mm (8"), 45 grados</v>
          </cell>
          <cell r="E47" t="str">
            <v>un</v>
          </cell>
          <cell r="G47">
            <v>178309</v>
          </cell>
          <cell r="H47">
            <v>359183</v>
          </cell>
          <cell r="I47">
            <v>478970.53049999999</v>
          </cell>
          <cell r="J47">
            <v>0</v>
          </cell>
        </row>
        <row r="48">
          <cell r="A48">
            <v>4078990</v>
          </cell>
          <cell r="C48">
            <v>12.11</v>
          </cell>
          <cell r="D48" t="str">
            <v>De 200 mm (8"), 22,50 grados</v>
          </cell>
          <cell r="E48" t="str">
            <v>un</v>
          </cell>
          <cell r="G48">
            <v>61225</v>
          </cell>
          <cell r="I48">
            <v>0</v>
          </cell>
          <cell r="J48">
            <v>0</v>
          </cell>
        </row>
        <row r="49">
          <cell r="A49">
            <v>4078990</v>
          </cell>
          <cell r="C49">
            <v>12.12</v>
          </cell>
          <cell r="D49" t="str">
            <v>De 200 mm (8"), 11,25 grados</v>
          </cell>
          <cell r="E49" t="str">
            <v>un</v>
          </cell>
          <cell r="G49">
            <v>61095</v>
          </cell>
          <cell r="I49">
            <v>0</v>
          </cell>
          <cell r="J49">
            <v>0</v>
          </cell>
        </row>
        <row r="50">
          <cell r="A50">
            <v>4078990</v>
          </cell>
          <cell r="B50" t="str">
            <v>701, 701.2, 706</v>
          </cell>
          <cell r="C50">
            <v>13</v>
          </cell>
          <cell r="D50" t="str">
            <v>Suministro, transporte y colocación de tees en hierro dúctil en los siguientes diámetros:</v>
          </cell>
          <cell r="I50">
            <v>0</v>
          </cell>
          <cell r="J50">
            <v>0</v>
          </cell>
        </row>
        <row r="51">
          <cell r="A51">
            <v>4078990</v>
          </cell>
          <cell r="C51">
            <v>13.1</v>
          </cell>
          <cell r="D51" t="str">
            <v>De 100mm x 100mm (4"x4")</v>
          </cell>
          <cell r="E51" t="str">
            <v>un</v>
          </cell>
          <cell r="G51">
            <v>79073</v>
          </cell>
          <cell r="H51">
            <v>109630</v>
          </cell>
          <cell r="I51">
            <v>146191.60499999998</v>
          </cell>
          <cell r="J51">
            <v>0</v>
          </cell>
        </row>
        <row r="52">
          <cell r="A52">
            <v>4078990</v>
          </cell>
          <cell r="C52">
            <v>13.2</v>
          </cell>
          <cell r="D52" t="str">
            <v>De 100 mm x 75 mm (4" x 3")</v>
          </cell>
          <cell r="E52" t="str">
            <v>un</v>
          </cell>
          <cell r="G52">
            <v>168813</v>
          </cell>
          <cell r="H52">
            <v>90287</v>
          </cell>
          <cell r="I52">
            <v>120397.71449999999</v>
          </cell>
          <cell r="J52">
            <v>0</v>
          </cell>
        </row>
        <row r="53">
          <cell r="A53">
            <v>4078990</v>
          </cell>
          <cell r="C53">
            <v>13.3</v>
          </cell>
          <cell r="D53" t="str">
            <v>De 150 mm x 150 mm (6" x 6")</v>
          </cell>
          <cell r="E53" t="str">
            <v>un</v>
          </cell>
          <cell r="G53">
            <v>168813</v>
          </cell>
          <cell r="H53">
            <v>228014</v>
          </cell>
          <cell r="I53">
            <v>304056.66899999999</v>
          </cell>
          <cell r="J53">
            <v>0</v>
          </cell>
        </row>
        <row r="54">
          <cell r="A54">
            <v>4078990</v>
          </cell>
          <cell r="C54">
            <v>13.4</v>
          </cell>
          <cell r="D54" t="str">
            <v>De 150 mm x 100 mm (6" x 4")</v>
          </cell>
          <cell r="E54" t="str">
            <v>un</v>
          </cell>
          <cell r="G54">
            <v>168813</v>
          </cell>
          <cell r="H54">
            <v>215254</v>
          </cell>
          <cell r="I54">
            <v>287041.20899999997</v>
          </cell>
          <cell r="J54">
            <v>0</v>
          </cell>
        </row>
        <row r="55">
          <cell r="A55">
            <v>4078990</v>
          </cell>
          <cell r="C55">
            <v>13.5</v>
          </cell>
          <cell r="D55" t="str">
            <v>De 200 mm x 200 mm (8" x 8")</v>
          </cell>
          <cell r="E55" t="str">
            <v>un</v>
          </cell>
          <cell r="H55">
            <v>0</v>
          </cell>
          <cell r="I55">
            <v>0</v>
          </cell>
          <cell r="J55">
            <v>0</v>
          </cell>
        </row>
        <row r="56">
          <cell r="A56">
            <v>4078990</v>
          </cell>
          <cell r="C56">
            <v>13.6</v>
          </cell>
          <cell r="D56" t="str">
            <v>De 200 mm x 150 mm (8" x 6")</v>
          </cell>
          <cell r="E56" t="str">
            <v>un</v>
          </cell>
          <cell r="H56">
            <v>365394</v>
          </cell>
          <cell r="I56">
            <v>487252.89899999998</v>
          </cell>
          <cell r="J56">
            <v>0</v>
          </cell>
        </row>
        <row r="57">
          <cell r="A57">
            <v>4078990</v>
          </cell>
          <cell r="C57">
            <v>13.7</v>
          </cell>
          <cell r="D57" t="str">
            <v>De 200 mm x 100 mm (8" x 4")</v>
          </cell>
          <cell r="E57" t="str">
            <v>un</v>
          </cell>
          <cell r="H57">
            <v>365394</v>
          </cell>
          <cell r="I57">
            <v>487252.89899999998</v>
          </cell>
          <cell r="J57">
            <v>0</v>
          </cell>
        </row>
        <row r="59">
          <cell r="B59" t="str">
            <v>701, 701.2, 701.7, 706</v>
          </cell>
          <cell r="C59">
            <v>11</v>
          </cell>
          <cell r="D59" t="str">
            <v>Suministro, transporte y colocación de tees en hierro fundido o hierro ductil para hierro dúctil, en los siguientes diámetros:</v>
          </cell>
          <cell r="F59">
            <v>0</v>
          </cell>
        </row>
        <row r="60">
          <cell r="F60">
            <v>0</v>
          </cell>
        </row>
        <row r="61">
          <cell r="A61">
            <v>4072345</v>
          </cell>
          <cell r="C61">
            <v>11.1</v>
          </cell>
          <cell r="D61" t="str">
            <v>150 mm x 150 mm (6" x 6")</v>
          </cell>
          <cell r="E61" t="str">
            <v>un</v>
          </cell>
          <cell r="F61">
            <v>2</v>
          </cell>
          <cell r="H61">
            <v>230038</v>
          </cell>
          <cell r="I61">
            <v>306755.67299999995</v>
          </cell>
          <cell r="J61">
            <v>613511.3459999999</v>
          </cell>
        </row>
        <row r="62">
          <cell r="F62">
            <v>0</v>
          </cell>
        </row>
        <row r="63">
          <cell r="B63" t="str">
            <v>701, 701.2,  701.3,  701.7, 706</v>
          </cell>
          <cell r="C63">
            <v>12</v>
          </cell>
          <cell r="D63" t="str">
            <v>Suministro, transporte y colocación de codos de hierro fundido o hierro dúctil para hierro dúctil, en los siguientes diámetros:</v>
          </cell>
        </row>
        <row r="64">
          <cell r="A64">
            <v>4072174</v>
          </cell>
          <cell r="C64">
            <v>12.1</v>
          </cell>
          <cell r="D64" t="str">
            <v>150  mm (6") de 22.5°</v>
          </cell>
          <cell r="E64" t="str">
            <v>un</v>
          </cell>
          <cell r="F64">
            <v>7</v>
          </cell>
          <cell r="H64">
            <v>165240</v>
          </cell>
          <cell r="I64">
            <v>220347.53999999998</v>
          </cell>
          <cell r="J64">
            <v>1542432.7799999998</v>
          </cell>
        </row>
        <row r="66">
          <cell r="A66">
            <v>4072192</v>
          </cell>
          <cell r="C66">
            <v>12.2</v>
          </cell>
          <cell r="D66" t="str">
            <v>150  mm  (6") de 11.25°</v>
          </cell>
          <cell r="E66" t="str">
            <v>un</v>
          </cell>
          <cell r="F66">
            <v>6</v>
          </cell>
          <cell r="H66">
            <v>154047</v>
          </cell>
          <cell r="I66">
            <v>205421.67449999999</v>
          </cell>
          <cell r="J66">
            <v>1232530.047</v>
          </cell>
        </row>
        <row r="68">
          <cell r="A68">
            <v>4072124</v>
          </cell>
          <cell r="C68">
            <v>12.3</v>
          </cell>
          <cell r="D68" t="str">
            <v>150 mm (16") de 90°</v>
          </cell>
          <cell r="E68" t="str">
            <v>un</v>
          </cell>
          <cell r="F68">
            <v>1</v>
          </cell>
          <cell r="H68">
            <v>256880</v>
          </cell>
          <cell r="I68">
            <v>342549.48</v>
          </cell>
          <cell r="J68">
            <v>342549.48</v>
          </cell>
        </row>
        <row r="70">
          <cell r="A70">
            <v>4072152</v>
          </cell>
          <cell r="C70">
            <v>12.4</v>
          </cell>
          <cell r="D70" t="str">
            <v>150 mm  (6") de 45°</v>
          </cell>
          <cell r="E70" t="str">
            <v>un</v>
          </cell>
          <cell r="F70">
            <v>9</v>
          </cell>
          <cell r="H70">
            <v>181480</v>
          </cell>
          <cell r="I70">
            <v>242003.58</v>
          </cell>
          <cell r="J70">
            <v>2178032.2199999997</v>
          </cell>
        </row>
        <row r="72">
          <cell r="B72" t="str">
            <v>707, 707.A1</v>
          </cell>
          <cell r="C72">
            <v>13</v>
          </cell>
          <cell r="D72" t="str">
            <v>Construcción de cajas para  válvulas incluye tapa y marco, según esquema No.1 de la norma 707</v>
          </cell>
        </row>
        <row r="73">
          <cell r="A73">
            <v>4079302</v>
          </cell>
          <cell r="C73">
            <v>13.1</v>
          </cell>
          <cell r="D73" t="str">
            <v xml:space="preserve">Para válvulas de  diámetro  6 "  </v>
          </cell>
          <cell r="E73" t="str">
            <v>un</v>
          </cell>
          <cell r="F73">
            <v>2</v>
          </cell>
          <cell r="G73">
            <v>140354</v>
          </cell>
          <cell r="H73">
            <v>134682</v>
          </cell>
          <cell r="I73">
            <v>179598.44699999999</v>
          </cell>
          <cell r="J73">
            <v>359196.89399999997</v>
          </cell>
        </row>
        <row r="74">
          <cell r="A74">
            <v>4079302</v>
          </cell>
          <cell r="C74">
            <v>13.2</v>
          </cell>
          <cell r="D74" t="str">
            <v xml:space="preserve">Para válvulas de  diámetro  2 "  </v>
          </cell>
          <cell r="E74" t="str">
            <v>un</v>
          </cell>
          <cell r="F74">
            <v>2</v>
          </cell>
          <cell r="G74">
            <v>140354</v>
          </cell>
          <cell r="H74">
            <v>134682</v>
          </cell>
          <cell r="I74">
            <v>179598.44699999999</v>
          </cell>
          <cell r="J74">
            <v>359196.89399999997</v>
          </cell>
        </row>
        <row r="76">
          <cell r="B76" t="str">
            <v>702, 702.1 y 702.1.A1</v>
          </cell>
          <cell r="C76">
            <v>14</v>
          </cell>
          <cell r="D76" t="str">
            <v>Transporte y colocación de válvulas de compuerta elástica de vástago no ascendente extremo CxC (junta perdida con empaque), en los siguientes diámetros:</v>
          </cell>
        </row>
        <row r="77">
          <cell r="A77">
            <v>4077725</v>
          </cell>
          <cell r="C77">
            <v>24.1</v>
          </cell>
          <cell r="D77" t="str">
            <v xml:space="preserve">De 50 mm (2") </v>
          </cell>
          <cell r="E77" t="str">
            <v>un</v>
          </cell>
          <cell r="F77">
            <v>2</v>
          </cell>
          <cell r="H77">
            <v>23200</v>
          </cell>
          <cell r="I77">
            <v>30937.199999999997</v>
          </cell>
          <cell r="J77">
            <v>61874.399999999994</v>
          </cell>
        </row>
        <row r="78">
          <cell r="A78">
            <v>4078208</v>
          </cell>
          <cell r="C78">
            <v>14.1</v>
          </cell>
          <cell r="D78" t="str">
            <v xml:space="preserve">De 150 mm (6") </v>
          </cell>
          <cell r="E78" t="str">
            <v>un</v>
          </cell>
          <cell r="F78">
            <v>2</v>
          </cell>
          <cell r="H78">
            <v>40162</v>
          </cell>
          <cell r="I78">
            <v>53556.026999999995</v>
          </cell>
          <cell r="J78">
            <v>107112.05399999999</v>
          </cell>
        </row>
        <row r="79">
          <cell r="B79" t="str">
            <v>411,    411.A1</v>
          </cell>
          <cell r="C79">
            <v>15</v>
          </cell>
          <cell r="D79" t="str">
            <v>Cortes de tubería  (incluye biselada)</v>
          </cell>
          <cell r="I79">
            <v>0</v>
          </cell>
          <cell r="J79">
            <v>0</v>
          </cell>
        </row>
        <row r="80">
          <cell r="C80">
            <v>15.1</v>
          </cell>
          <cell r="D80" t="str">
            <v>Con acetileno</v>
          </cell>
          <cell r="E80" t="str">
            <v>cm</v>
          </cell>
          <cell r="G80">
            <v>611</v>
          </cell>
          <cell r="I80">
            <v>0</v>
          </cell>
          <cell r="J80">
            <v>0</v>
          </cell>
        </row>
        <row r="81">
          <cell r="C81">
            <v>15.2</v>
          </cell>
          <cell r="D81" t="str">
            <v>Sin acetileno</v>
          </cell>
          <cell r="E81" t="str">
            <v>cm</v>
          </cell>
          <cell r="G81">
            <v>611</v>
          </cell>
          <cell r="I81">
            <v>0</v>
          </cell>
          <cell r="J81">
            <v>0</v>
          </cell>
        </row>
        <row r="82">
          <cell r="I82">
            <v>0</v>
          </cell>
          <cell r="J82">
            <v>0</v>
          </cell>
        </row>
        <row r="83">
          <cell r="B83" t="str">
            <v>411, 411.A.1</v>
          </cell>
          <cell r="C83">
            <v>16</v>
          </cell>
          <cell r="D83" t="str">
            <v>Suministro, transporte y colocación de cordón de soldadura completo</v>
          </cell>
          <cell r="E83" t="str">
            <v>cm</v>
          </cell>
          <cell r="G83">
            <v>826</v>
          </cell>
          <cell r="I83">
            <v>0</v>
          </cell>
          <cell r="J83">
            <v>0</v>
          </cell>
        </row>
        <row r="84">
          <cell r="B84" t="str">
            <v>711, 702.N4</v>
          </cell>
          <cell r="C84">
            <v>27</v>
          </cell>
          <cell r="D84" t="str">
            <v>Retiro de válvulas de compuerta e hidrantes y reintegro al almacén de EPM en Guayabal, tal y como se encuentren en el terreno, en cualquier diámetro</v>
          </cell>
          <cell r="E84" t="str">
            <v>un</v>
          </cell>
          <cell r="I84">
            <v>0</v>
          </cell>
          <cell r="J84">
            <v>0</v>
          </cell>
        </row>
        <row r="86">
          <cell r="B86" t="str">
            <v>703, 703.A1</v>
          </cell>
          <cell r="C86">
            <v>17</v>
          </cell>
          <cell r="D86" t="str">
            <v xml:space="preserve">Transporte y colocación de hidrante suministrado por EPM (no incluye la válvula), en los siguientes diámetros. </v>
          </cell>
        </row>
        <row r="87">
          <cell r="A87">
            <v>4078716</v>
          </cell>
          <cell r="C87">
            <v>15.1</v>
          </cell>
          <cell r="D87" t="str">
            <v xml:space="preserve">De  100 mm (4") </v>
          </cell>
          <cell r="E87" t="str">
            <v>un</v>
          </cell>
          <cell r="F87">
            <v>3</v>
          </cell>
          <cell r="G87">
            <v>30104</v>
          </cell>
          <cell r="H87">
            <v>67049</v>
          </cell>
          <cell r="I87">
            <v>89409.841499999995</v>
          </cell>
          <cell r="J87">
            <v>268229.5245</v>
          </cell>
        </row>
        <row r="89">
          <cell r="A89">
            <v>4042117</v>
          </cell>
          <cell r="B89" t="str">
            <v>423.N1</v>
          </cell>
          <cell r="C89">
            <v>16</v>
          </cell>
          <cell r="D89" t="str">
            <v>Suministro, transporte e instalación de cinta en polietileno para señalización de redes de acueducto</v>
          </cell>
          <cell r="E89" t="str">
            <v>m</v>
          </cell>
          <cell r="F89">
            <v>280</v>
          </cell>
          <cell r="H89">
            <v>1082</v>
          </cell>
          <cell r="I89">
            <v>1442.847</v>
          </cell>
          <cell r="J89">
            <v>403997.16</v>
          </cell>
        </row>
        <row r="91">
          <cell r="B91" t="str">
            <v>702.2, 702.2A1</v>
          </cell>
          <cell r="C91">
            <v>17</v>
          </cell>
          <cell r="D91" t="str">
            <v>Suministro, transporte y colocación de válvulas reguladoras de presión, incluye las reducciones niples de acero soldados y roscados, bridas, válvula de admisión y expulsión de aire, válvula de guarda, manómetros, filtro en Y, válvulas auxiliares de entrad</v>
          </cell>
        </row>
        <row r="92">
          <cell r="A92">
            <v>4078414</v>
          </cell>
          <cell r="C92">
            <v>17.100000000000001</v>
          </cell>
          <cell r="D92" t="str">
            <v>75 mm (3")</v>
          </cell>
          <cell r="E92" t="str">
            <v>un</v>
          </cell>
          <cell r="F92">
            <v>2</v>
          </cell>
          <cell r="H92">
            <v>2319080</v>
          </cell>
          <cell r="I92">
            <v>3092493.1799999997</v>
          </cell>
          <cell r="J92">
            <v>6184986.3599999994</v>
          </cell>
        </row>
        <row r="94">
          <cell r="B94">
            <v>707</v>
          </cell>
          <cell r="C94">
            <v>18</v>
          </cell>
          <cell r="D94" t="str">
            <v>Construcción de cajas para estación reguladora de presión según plano ACC-02-05-0119-16, se incluye excavación, lleno y botada de escombros, en los siguientes diámetros:</v>
          </cell>
        </row>
        <row r="95">
          <cell r="A95">
            <v>4079320</v>
          </cell>
          <cell r="C95">
            <v>18.100000000000001</v>
          </cell>
          <cell r="D95" t="str">
            <v>75 mm (3")</v>
          </cell>
          <cell r="E95" t="str">
            <v>un</v>
          </cell>
          <cell r="F95">
            <v>2</v>
          </cell>
          <cell r="H95">
            <v>1451620</v>
          </cell>
          <cell r="I95">
            <v>1935735.2699999998</v>
          </cell>
          <cell r="J95">
            <v>3871470.5399999996</v>
          </cell>
        </row>
        <row r="97">
          <cell r="D97" t="str">
            <v>ACTIVIDADES COMPLEMENTARIAS</v>
          </cell>
        </row>
        <row r="98">
          <cell r="A98">
            <v>4051101</v>
          </cell>
          <cell r="B98" t="str">
            <v>306, 306.A1,   307</v>
          </cell>
          <cell r="C98">
            <v>19</v>
          </cell>
          <cell r="D98" t="str">
            <v>Suministro, transporte y colocación de concreto (incluye aditivos requeridos por la mezcla), de f'c=21 MPa (210 kg/cm2) para vaciado de anclajes, fundaciones, apoyos de la tubería</v>
          </cell>
          <cell r="E98" t="str">
            <v>m3</v>
          </cell>
          <cell r="F98">
            <v>10</v>
          </cell>
          <cell r="G98">
            <v>201419</v>
          </cell>
          <cell r="H98">
            <v>206324</v>
          </cell>
          <cell r="I98">
            <v>275133.054</v>
          </cell>
          <cell r="J98">
            <v>2751330.54</v>
          </cell>
        </row>
        <row r="100">
          <cell r="B100">
            <v>601</v>
          </cell>
          <cell r="C100">
            <v>20</v>
          </cell>
          <cell r="D100" t="str">
            <v>Suministro, transporte, figuración y colocación de acero de refuerzo, en los siguientes diametros:</v>
          </cell>
        </row>
        <row r="101">
          <cell r="A101">
            <v>4060122</v>
          </cell>
          <cell r="C101">
            <v>20.100000000000001</v>
          </cell>
          <cell r="D101" t="str">
            <v>9,52 mm  (3/8"), grado 60</v>
          </cell>
          <cell r="E101" t="str">
            <v>Kg</v>
          </cell>
          <cell r="F101">
            <v>50</v>
          </cell>
          <cell r="G101">
            <v>0</v>
          </cell>
          <cell r="H101">
            <v>3162</v>
          </cell>
          <cell r="I101">
            <v>4216.527</v>
          </cell>
          <cell r="J101">
            <v>210826.35</v>
          </cell>
        </row>
        <row r="102">
          <cell r="A102">
            <v>4060120</v>
          </cell>
          <cell r="C102">
            <v>20.2</v>
          </cell>
          <cell r="D102" t="str">
            <v>12,70 mm  (1/2"), grado 60</v>
          </cell>
          <cell r="E102" t="str">
            <v>Kg</v>
          </cell>
          <cell r="F102">
            <v>250</v>
          </cell>
          <cell r="G102">
            <v>0</v>
          </cell>
          <cell r="H102">
            <v>2244</v>
          </cell>
          <cell r="I102">
            <v>2992.3739999999998</v>
          </cell>
          <cell r="J102">
            <v>748093.5</v>
          </cell>
        </row>
        <row r="104">
          <cell r="B104" t="str">
            <v>422.N1</v>
          </cell>
          <cell r="C104">
            <v>21</v>
          </cell>
          <cell r="D104" t="str">
            <v>Mano de obra (incluye prestaciones sociales, y herramienta menor)</v>
          </cell>
        </row>
        <row r="105">
          <cell r="A105">
            <v>4042152</v>
          </cell>
          <cell r="C105">
            <v>21.1</v>
          </cell>
          <cell r="D105" t="str">
            <v>Oficial</v>
          </cell>
          <cell r="E105" t="str">
            <v>h</v>
          </cell>
          <cell r="F105">
            <v>56</v>
          </cell>
          <cell r="G105">
            <v>6500</v>
          </cell>
          <cell r="H105">
            <v>8395</v>
          </cell>
          <cell r="I105">
            <v>11194.7325</v>
          </cell>
          <cell r="J105">
            <v>626905.02</v>
          </cell>
        </row>
        <row r="106">
          <cell r="A106">
            <v>4042150</v>
          </cell>
          <cell r="C106">
            <v>21.2</v>
          </cell>
          <cell r="D106" t="str">
            <v>Ayudante</v>
          </cell>
          <cell r="E106" t="str">
            <v>h</v>
          </cell>
          <cell r="F106">
            <v>150</v>
          </cell>
          <cell r="G106">
            <v>12000</v>
          </cell>
          <cell r="H106">
            <v>4095</v>
          </cell>
          <cell r="I106">
            <v>5460.6824999999999</v>
          </cell>
          <cell r="J106">
            <v>819102.375</v>
          </cell>
        </row>
        <row r="107">
          <cell r="G107" t="str">
            <v>SUBTOTAL     $</v>
          </cell>
          <cell r="J107">
            <v>40201081.840500005</v>
          </cell>
        </row>
        <row r="109">
          <cell r="D109" t="str">
            <v>VALOR TOTAL DE LAS OBRAS ( en números)</v>
          </cell>
        </row>
        <row r="110">
          <cell r="D110" t="str">
            <v xml:space="preserve">VALOR TOTAL DE LAS OBRAS ( en letras) </v>
          </cell>
        </row>
        <row r="111">
          <cell r="D111" t="str">
            <v xml:space="preserve">PLAZO (en días comunes o solares, cuarenta y cinco dias) </v>
          </cell>
        </row>
        <row r="113">
          <cell r="D113" t="str">
            <v>LOS PRECIOS ANTERIORES SON A TODO COSTO (incluyen costos directos más indirectos)</v>
          </cell>
        </row>
        <row r="114">
          <cell r="D114" t="str">
            <v>ADMINISTRACIÓN                                        21.50  %</v>
          </cell>
        </row>
        <row r="115">
          <cell r="D115" t="str">
            <v>IMPREVISTOS                                                 2.00  %</v>
          </cell>
        </row>
        <row r="116">
          <cell r="D116" t="str">
            <v>UTILIDADES                                                    6.00   %</v>
          </cell>
        </row>
        <row r="117">
          <cell r="D117" t="str">
            <v>IMPACTO COMUNITARIO                            47.85  %</v>
          </cell>
        </row>
        <row r="118">
          <cell r="D118" t="str">
            <v xml:space="preserve">TOTAL SUMA AIU                                          33.35  %               </v>
          </cell>
        </row>
        <row r="119">
          <cell r="D119" t="str">
            <v>OTROS (especificar y soportar)                             %</v>
          </cell>
        </row>
        <row r="124">
          <cell r="C124" t="str">
            <v>FIRMA DEL PROPONENTE</v>
          </cell>
          <cell r="E124" t="str">
            <v>FIRMA DEL INGENIERO QUE ABONA LA PROPUESTA</v>
          </cell>
        </row>
        <row r="129">
          <cell r="D129" t="str">
            <v xml:space="preserve">Zona Sur </v>
          </cell>
        </row>
        <row r="130">
          <cell r="D130" t="str">
            <v>Plan de la Infraestructura</v>
          </cell>
        </row>
        <row r="131">
          <cell r="D131" t="str">
            <v>En abril 21 de 2004 :</v>
          </cell>
        </row>
        <row r="133">
          <cell r="H133">
            <v>40201082</v>
          </cell>
        </row>
        <row r="134">
          <cell r="H134">
            <v>1126112260</v>
          </cell>
        </row>
        <row r="135">
          <cell r="H135">
            <v>728763626</v>
          </cell>
        </row>
        <row r="136">
          <cell r="D136" t="str">
            <v xml:space="preserve">Lo que vale actualmente </v>
          </cell>
          <cell r="H136">
            <v>1895076968</v>
          </cell>
        </row>
        <row r="140">
          <cell r="H140">
            <v>580859771</v>
          </cell>
        </row>
        <row r="141">
          <cell r="H141">
            <v>83769871</v>
          </cell>
        </row>
        <row r="142">
          <cell r="H142">
            <v>31130992</v>
          </cell>
        </row>
      </sheetData>
      <sheetData sheetId="3" refreshError="1"/>
      <sheetData sheetId="4"/>
      <sheetData sheetId="5" refreshError="1"/>
      <sheetData sheetId="6" refreshError="1"/>
      <sheetData sheetId="7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teriales"/>
      <sheetName val="Personal"/>
      <sheetName val="Equipo"/>
      <sheetName val="Transporte"/>
      <sheetName val="FP"/>
      <sheetName val="Jornal"/>
      <sheetName val="Cuadrillas"/>
      <sheetName val="Datos"/>
    </sheetNames>
    <sheetDataSet>
      <sheetData sheetId="0"/>
      <sheetData sheetId="1"/>
      <sheetData sheetId="2"/>
      <sheetData sheetId="3"/>
      <sheetData sheetId="4"/>
      <sheetData sheetId="5" refreshError="1">
        <row r="12">
          <cell r="A12" t="str">
            <v>Trabajador</v>
          </cell>
          <cell r="B12" t="str">
            <v>Salario Básico Mensual</v>
          </cell>
          <cell r="D12" t="str">
            <v>Jornal</v>
          </cell>
          <cell r="E12" t="str">
            <v>Prestaciones</v>
          </cell>
          <cell r="F12" t="str">
            <v>Días no</v>
          </cell>
          <cell r="G12" t="str">
            <v>Total</v>
          </cell>
          <cell r="H12" t="str">
            <v>Jornal Real $</v>
          </cell>
        </row>
        <row r="13">
          <cell r="B13" t="str">
            <v>S.M.</v>
          </cell>
          <cell r="C13" t="str">
            <v>$</v>
          </cell>
          <cell r="D13" t="str">
            <v>Básico</v>
          </cell>
          <cell r="E13" t="str">
            <v>Sociales</v>
          </cell>
          <cell r="F13" t="str">
            <v>habiles</v>
          </cell>
          <cell r="G13" t="str">
            <v>Prestaciones</v>
          </cell>
          <cell r="H13" t="str">
            <v>Jornal Real</v>
          </cell>
          <cell r="I13" t="str">
            <v>Jornal Real</v>
          </cell>
        </row>
        <row r="14">
          <cell r="F14">
            <v>0.19</v>
          </cell>
          <cell r="H14" t="str">
            <v>día</v>
          </cell>
          <cell r="I14" t="str">
            <v>hora</v>
          </cell>
        </row>
        <row r="15">
          <cell r="B15">
            <v>1</v>
          </cell>
          <cell r="C15">
            <v>496900</v>
          </cell>
        </row>
        <row r="16">
          <cell r="A16" t="str">
            <v>Obrero</v>
          </cell>
          <cell r="B16">
            <v>1.4</v>
          </cell>
          <cell r="C16">
            <v>695660</v>
          </cell>
          <cell r="D16">
            <v>23188.666666666668</v>
          </cell>
          <cell r="E16">
            <v>39530</v>
          </cell>
          <cell r="F16">
            <v>4406</v>
          </cell>
          <cell r="G16">
            <v>43936</v>
          </cell>
          <cell r="H16">
            <v>67124.666666666672</v>
          </cell>
          <cell r="I16">
            <v>8390.5833333333339</v>
          </cell>
        </row>
        <row r="17">
          <cell r="A17" t="str">
            <v>Ayudante</v>
          </cell>
          <cell r="B17">
            <v>1.4</v>
          </cell>
          <cell r="C17">
            <v>695660</v>
          </cell>
          <cell r="D17">
            <v>23188.666666666668</v>
          </cell>
          <cell r="E17">
            <v>39530</v>
          </cell>
          <cell r="F17">
            <v>4406</v>
          </cell>
          <cell r="G17">
            <v>43936</v>
          </cell>
          <cell r="H17">
            <v>67124.666666666672</v>
          </cell>
          <cell r="I17">
            <v>8390.5833333333339</v>
          </cell>
        </row>
        <row r="18">
          <cell r="A18" t="str">
            <v>Oficial</v>
          </cell>
          <cell r="B18">
            <v>2.62</v>
          </cell>
          <cell r="C18">
            <v>1302000</v>
          </cell>
          <cell r="D18">
            <v>43400</v>
          </cell>
          <cell r="E18">
            <v>68698</v>
          </cell>
          <cell r="F18">
            <v>8246</v>
          </cell>
          <cell r="G18">
            <v>76944</v>
          </cell>
          <cell r="H18">
            <v>120344</v>
          </cell>
          <cell r="I18">
            <v>15043</v>
          </cell>
        </row>
        <row r="19">
          <cell r="A19" t="str">
            <v>Inspector</v>
          </cell>
          <cell r="B19">
            <v>3.14</v>
          </cell>
          <cell r="C19">
            <v>1560000</v>
          </cell>
          <cell r="D19">
            <v>52000</v>
          </cell>
          <cell r="E19">
            <v>82311</v>
          </cell>
          <cell r="F19">
            <v>9880</v>
          </cell>
          <cell r="G19">
            <v>92191</v>
          </cell>
          <cell r="H19">
            <v>144191</v>
          </cell>
          <cell r="I19">
            <v>18023.875</v>
          </cell>
        </row>
        <row r="20">
          <cell r="A20" t="str">
            <v>Maestro</v>
          </cell>
          <cell r="B20">
            <v>4.1500000000000004</v>
          </cell>
          <cell r="C20">
            <v>2062000</v>
          </cell>
          <cell r="D20">
            <v>68733.333333333328</v>
          </cell>
          <cell r="E20">
            <v>108798</v>
          </cell>
          <cell r="F20">
            <v>13059</v>
          </cell>
          <cell r="G20">
            <v>121857</v>
          </cell>
          <cell r="H20">
            <v>190590.33333333331</v>
          </cell>
          <cell r="I20">
            <v>23823.791666666664</v>
          </cell>
        </row>
        <row r="21">
          <cell r="A21" t="str">
            <v>Perforador</v>
          </cell>
          <cell r="B21">
            <v>4.1500000000000004</v>
          </cell>
          <cell r="C21">
            <v>2062000</v>
          </cell>
          <cell r="D21">
            <v>68733.333333333328</v>
          </cell>
          <cell r="E21">
            <v>108798</v>
          </cell>
          <cell r="F21">
            <v>13059</v>
          </cell>
          <cell r="G21">
            <v>121857</v>
          </cell>
          <cell r="H21">
            <v>190590.33333333331</v>
          </cell>
          <cell r="I21">
            <v>23823.791666666664</v>
          </cell>
        </row>
        <row r="22">
          <cell r="A22" t="str">
            <v>Cadenero</v>
          </cell>
          <cell r="B22">
            <v>2.1800000000000002</v>
          </cell>
          <cell r="C22">
            <v>1083000</v>
          </cell>
          <cell r="D22">
            <v>36100</v>
          </cell>
          <cell r="E22">
            <v>57143</v>
          </cell>
          <cell r="F22">
            <v>6859</v>
          </cell>
          <cell r="G22">
            <v>64002</v>
          </cell>
          <cell r="H22">
            <v>100102</v>
          </cell>
          <cell r="I22">
            <v>12512.75</v>
          </cell>
        </row>
        <row r="23">
          <cell r="A23" t="str">
            <v>Topógrafo</v>
          </cell>
          <cell r="B23">
            <v>3.66</v>
          </cell>
          <cell r="C23">
            <v>1819000</v>
          </cell>
          <cell r="D23">
            <v>60633.333333333336</v>
          </cell>
          <cell r="E23">
            <v>95977</v>
          </cell>
          <cell r="F23">
            <v>11520</v>
          </cell>
          <cell r="G23">
            <v>107497</v>
          </cell>
          <cell r="H23">
            <v>168130.33333333334</v>
          </cell>
          <cell r="I23">
            <v>21016.291666666668</v>
          </cell>
        </row>
        <row r="24">
          <cell r="A24" t="str">
            <v>Machinero</v>
          </cell>
          <cell r="B24">
            <v>2.97</v>
          </cell>
          <cell r="C24">
            <v>1476000</v>
          </cell>
          <cell r="D24">
            <v>49200</v>
          </cell>
          <cell r="E24">
            <v>77879</v>
          </cell>
          <cell r="F24">
            <v>9348</v>
          </cell>
          <cell r="G24">
            <v>87227</v>
          </cell>
          <cell r="H24">
            <v>136427</v>
          </cell>
          <cell r="I24">
            <v>17053.375</v>
          </cell>
        </row>
        <row r="25">
          <cell r="A25" t="str">
            <v>Polvorero</v>
          </cell>
          <cell r="B25">
            <v>2.09</v>
          </cell>
          <cell r="C25">
            <v>1039000</v>
          </cell>
          <cell r="D25">
            <v>34633.333333333336</v>
          </cell>
          <cell r="E25">
            <v>54821</v>
          </cell>
          <cell r="F25">
            <v>6580</v>
          </cell>
          <cell r="G25">
            <v>61401</v>
          </cell>
          <cell r="H25">
            <v>96034.333333333343</v>
          </cell>
          <cell r="I25">
            <v>12004.291666666668</v>
          </cell>
        </row>
      </sheetData>
      <sheetData sheetId="6" refreshError="1"/>
      <sheetData sheetId="7" refreshError="1">
        <row r="8">
          <cell r="B8">
            <v>2.8888699999999998</v>
          </cell>
        </row>
        <row r="11">
          <cell r="B11">
            <v>2.25027</v>
          </cell>
        </row>
      </sheetData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q med"/>
      <sheetName val="ANCLAJES PENDIENTE"/>
      <sheetName val="Caudales"/>
      <sheetName val="IDF"/>
      <sheetName val="TABLA"/>
      <sheetName val="Base de Diagnóstico"/>
      <sheetName val="Diseño"/>
      <sheetName val="Impresion diseño"/>
      <sheetName val="BALANCE DE TRAMOS"/>
      <sheetName val="Resumen tubería"/>
      <sheetName val="Cant Obra"/>
      <sheetName val="Cant Obra (imp)"/>
      <sheetName val="Plantilla C.O "/>
      <sheetName val="Plantilla C.O ALDO"/>
      <sheetName val="C.O-PPTO total"/>
      <sheetName val="C.O-PPTO Interceptor"/>
      <sheetName val="C.O-PPTO Rdes AL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TACIONES SOCIALES"/>
      <sheetName val="PERSONAL"/>
      <sheetName val="lisprecios"/>
      <sheetName val="PRESU"/>
    </sheetNames>
    <sheetDataSet>
      <sheetData sheetId="0"/>
      <sheetData sheetId="1"/>
      <sheetData sheetId="2"/>
      <sheetData sheetId="3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ANEXO IX"/>
      <sheetName val="Presupuesto"/>
      <sheetName val="\I\MANTENIMIENTO RUTA 1001_MARZ"/>
      <sheetName val="\F\MANTENIMIENTO RUTA 1001_MARZ"/>
      <sheetName val="Fornato 6"/>
      <sheetName val="#REF"/>
      <sheetName val="APUs"/>
      <sheetName val="INSUMOS"/>
      <sheetName val="PptoGral"/>
      <sheetName val="a__aaInformación"/>
      <sheetName val="a__aaInformación1"/>
      <sheetName val="a__aaInformación2"/>
      <sheetName val="otros"/>
      <sheetName val="\\SERVIDOR\Public2\MANTENIMIENT"/>
      <sheetName val="Materiales"/>
      <sheetName val="Cuadrillas"/>
      <sheetName val="Concretos y morteros"/>
      <sheetName val="Equipo"/>
      <sheetName val="Datos iniciales "/>
      <sheetName val="Transporte"/>
      <sheetName val="CONT_ADI"/>
      <sheetName val="Formulario N° 4"/>
      <sheetName val="Datos"/>
      <sheetName val="Jornal"/>
      <sheetName val="\Users\USUARIO\Downloads\MANTEN"/>
      <sheetName val="\G\I\MANTENIMIENTO RUTA 1001_MA"/>
      <sheetName val="\D\MANTENIMIENTO RUTA 1001_MARZ"/>
      <sheetName val="\G\D\MANTENIMIENTO RUTA 1001_MA"/>
      <sheetName val="\I\I\MANTENIMIENTO RUTA 1001_MA"/>
      <sheetName val="\Users\Personal\Downloads\MANTE"/>
      <sheetName val="TOTALES"/>
      <sheetName val="INDICMICROEMP"/>
      <sheetName val="INDICE"/>
      <sheetName val="[a  aaInformación][a  aaInforma"/>
      <sheetName val="lisprecios"/>
      <sheetName val="PERSONAL"/>
      <sheetName val="PRESTACIONES SOCIALES"/>
      <sheetName val="Emboquillar"/>
      <sheetName val="Acometidacobrerígido"/>
      <sheetName val="Acometidatoma"/>
      <sheetName val="Acometidahasta1&quot;"/>
      <sheetName val="precios-básicos2002"/>
      <sheetName val="M.O.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[a  aaInformación]__cceficien_4"/>
      <sheetName val="[a  aaInformación]__cceficien_3"/>
      <sheetName val="[a  aaInformación]//cceficiente"/>
      <sheetName val="[a  aaInformación]__cceficien_2"/>
      <sheetName val="PRESUP"/>
      <sheetName val="AIU"/>
      <sheetName val="[a  aaInformación]__192_168_0_3"/>
      <sheetName val="a  aaInformaci%C3%B3n"/>
      <sheetName val="[a  aaInformación]__192_168_0_2"/>
      <sheetName val="[a  aaInformación]__192_168_0_4"/>
      <sheetName val="OCTUBRE"/>
      <sheetName val="CRA.MODI"/>
      <sheetName val="[a  aaInformación]__192_168_0_5"/>
      <sheetName val="[a  aaInformación]__192_168_0_6"/>
      <sheetName val="[a  aaInformación]__192_168_0_7"/>
      <sheetName val="[a  aaInformación]__192_168_0_8"/>
      <sheetName val="[a  aaInformación]__cceficien_8"/>
      <sheetName val="[a  aaInformación]__cceficien_6"/>
      <sheetName val="[a  aaInformación]__cceficien_5"/>
      <sheetName val="[a  aaInformación]__cceficien_7"/>
      <sheetName val="[a  aaInformación]__cceficie_10"/>
      <sheetName val="[a  aaInformación]__cceficien_9"/>
      <sheetName val="[a  aaInformación]__192_168_0_9"/>
      <sheetName val="[a  aaInformación]__192_168__10"/>
      <sheetName val="[a  aaInformación]\\192.168.0.4"/>
      <sheetName val="[a  aaInformación]__192_168__11"/>
      <sheetName val="[a  aaInformación]__192_168__12"/>
      <sheetName val="[a  aaInformación]__192_168__13"/>
      <sheetName val="[a  aaInformación]__192_168__14"/>
      <sheetName val="[a  aaInformación]__192_168__16"/>
      <sheetName val="[a  aaInformación]__192_168__15"/>
      <sheetName val="[a  aaInformación]__192_168__17"/>
      <sheetName val="[a  aaInformación]__192_168__18"/>
      <sheetName val="\MANTENIMIENTO_RUTA_1001_MARZO_"/>
      <sheetName val="ANEXO_IX"/>
      <sheetName val="\I\MANTENIMIENTO_RUTA_1001_MARZ"/>
      <sheetName val="\F\MANTENIMIENTO_RUTA_1001_MARZ"/>
      <sheetName val="PANEL"/>
      <sheetName val="a__aaInformación11"/>
      <sheetName val="a__aaInformación7"/>
      <sheetName val="a__aaInformación8"/>
      <sheetName val="a__aaInformación9"/>
      <sheetName val="a__aaInformación10"/>
      <sheetName val="a__aaInformación12"/>
      <sheetName val="a__aaInformación13"/>
      <sheetName val="\MANTENIMIENTO_RUTA_1001_MARZO1"/>
      <sheetName val="ANEXO_IX1"/>
      <sheetName val="\I\MANTENIMIENTO_RUTA_1001_MAR1"/>
      <sheetName val="\F\MANTENIMIENTO_RUTA_1001_MAR1"/>
      <sheetName val="a__aaInformación14"/>
      <sheetName val="a__aaInformación15"/>
      <sheetName val="a__aaInformación16"/>
      <sheetName val="Res-Accide-10"/>
      <sheetName val="PRECIOS"/>
      <sheetName val="[a  aaInformación]__cceficie_11"/>
      <sheetName val="aCCIDENTES_DE_1995_-_19964"/>
      <sheetName val="Fornato_6"/>
      <sheetName val="Concretos_y_morteros"/>
      <sheetName val="Datos_iniciales_"/>
      <sheetName val="Formulario_N°_4"/>
      <sheetName val="\G\I\MANTENIMIENTO_RUTA_1001_MA"/>
      <sheetName val="\D\MANTENIMIENTO_RUTA_1001_MARZ"/>
      <sheetName val="\G\D\MANTENIMIENTO_RUTA_1001_MA"/>
      <sheetName val="\I\I\MANTENIMIENTO_RUTA_1001_MA"/>
      <sheetName val="[a__aaInformación][a__aaInforma"/>
      <sheetName val="PRESTACIONES_SOCIALES"/>
      <sheetName val="M_O_"/>
      <sheetName val="[a__aaInformación]__cceficien_4"/>
      <sheetName val="[a__aaInformación]__cceficien_3"/>
      <sheetName val="[a__aaInformación]//cceficiente"/>
      <sheetName val="[a__aaInformación]__cceficien_2"/>
      <sheetName val="[a__aaInformación]__192_168_0_3"/>
      <sheetName val="a__aaInformaci%C3%B3n"/>
      <sheetName val="[a__aaInformación]__192_168_0_2"/>
      <sheetName val="[a__aaInformación]__192_168_0_4"/>
      <sheetName val="CRA_MODI"/>
      <sheetName val="[a__aaInformación]__192_168_0_5"/>
      <sheetName val="[a__aaInformación]__192_168_0_6"/>
      <sheetName val="[a__aaInformación]__192_168_0_7"/>
      <sheetName val="[a__aaInformación]__192_168_0_8"/>
      <sheetName val="[a__aaInformación]__cceficien_8"/>
      <sheetName val="[a__aaInformación]__cceficien_6"/>
      <sheetName val="[a__aaInformación]__cceficien_5"/>
      <sheetName val="[a__aaInformación]__cceficien_7"/>
      <sheetName val="[a__aaInformación]__cceficie_10"/>
      <sheetName val="[a__aaInformación]__cceficien_9"/>
      <sheetName val="[a__aaInformación]__192_168_0_9"/>
      <sheetName val="[a__aaInformación]__192_168__10"/>
      <sheetName val="[a__aaInformación]\\192_168_0_4"/>
      <sheetName val="[a__aaInformación]__192_168__11"/>
      <sheetName val="[a__aaInformación]__192_168__12"/>
      <sheetName val="[a__aaInformación]__192_168__13"/>
      <sheetName val="[a__aaInformación]__192_168__14"/>
      <sheetName val="[a__aaInformación]__192_168__16"/>
      <sheetName val="[a__aaInformación]__192_168__15"/>
      <sheetName val="[a__aaInformación]__192_168__17"/>
      <sheetName val="[a__aaInformación]__192_168__18"/>
      <sheetName val="CrudosA"/>
      <sheetName val="casosWTI"/>
      <sheetName val="ITEMS"/>
      <sheetName val="INFORME SEMANAL"/>
      <sheetName val="AVANCE SEMANAL"/>
      <sheetName val="CLIMA mes"/>
      <sheetName val="REG FOTO"/>
      <sheetName val="SISOMA"/>
      <sheetName val="_MANTENIMIENTO RUTA 1001_MARZO "/>
      <sheetName val="_I_MANTENIMIENTO RUTA 1001_MARZ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/>
      <sheetData sheetId="103"/>
      <sheetData sheetId="104"/>
      <sheetData sheetId="105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 refreshError="1"/>
      <sheetData sheetId="122" refreshError="1"/>
      <sheetData sheetId="123" refreshError="1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 refreshError="1"/>
      <sheetData sheetId="167" refreshError="1"/>
      <sheetData sheetId="168" refreshError="1"/>
      <sheetData sheetId="169"/>
      <sheetData sheetId="170"/>
      <sheetData sheetId="171"/>
      <sheetData sheetId="172"/>
      <sheetData sheetId="173"/>
      <sheetData sheetId="174" refreshError="1"/>
      <sheetData sheetId="175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illa"/>
      <sheetName val="Desmonte y Limpieza"/>
      <sheetName val="Excavación - Explanación"/>
      <sheetName val="Excavaciones Varias"/>
      <sheetName val="Terraplenes"/>
      <sheetName val="Mejoramiento Subrasante"/>
      <sheetName val="Rellenos Estructuras"/>
      <sheetName val="Filtros"/>
      <sheetName val="Tubería"/>
      <sheetName val="Concreto C"/>
      <sheetName val="Concreto F"/>
      <sheetName val="Muro Contención"/>
      <sheetName val="Afirmado"/>
      <sheetName val="Base estabilizada"/>
      <sheetName val="Base"/>
      <sheetName val="Mezcla"/>
      <sheetName val="Imprimación"/>
      <sheetName val="Cunetas"/>
      <sheetName val="Líneas Demarcación"/>
      <sheetName val="Marca Vial"/>
      <sheetName val="Tachas Reflectivas"/>
      <sheetName val="Señales Verticales"/>
      <sheetName val="Postes Kilometraje"/>
      <sheetName val="Defensas Metálicas"/>
      <sheetName val="Captafaros"/>
      <sheetName val="Transporte Materiales"/>
      <sheetName val="Presupues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NT  PROPUESTA"/>
      <sheetName val="CANT  ALTERNATIVAS"/>
      <sheetName val="CANT "/>
      <sheetName val="MATERIALES"/>
      <sheetName val="APU"/>
      <sheetName val="DETALLES (2)"/>
      <sheetName val="DETALLES"/>
      <sheetName val="FLUJO "/>
      <sheetName val="CANT. MAT. "/>
    </sheetNames>
    <sheetDataSet>
      <sheetData sheetId="0"/>
      <sheetData sheetId="1"/>
      <sheetData sheetId="2"/>
      <sheetData sheetId="3"/>
      <sheetData sheetId="4">
        <row r="44">
          <cell r="F44">
            <v>3420</v>
          </cell>
        </row>
        <row r="659">
          <cell r="F659">
            <v>17836.396499999999</v>
          </cell>
        </row>
        <row r="758">
          <cell r="F758">
            <v>19175.894749999999</v>
          </cell>
        </row>
        <row r="900">
          <cell r="F900">
            <v>12081.371885</v>
          </cell>
        </row>
        <row r="1105">
          <cell r="F1105">
            <v>30409.435000000001</v>
          </cell>
        </row>
        <row r="1145">
          <cell r="F1145">
            <v>37158.5</v>
          </cell>
        </row>
        <row r="1201">
          <cell r="F1201">
            <v>25790.949999999997</v>
          </cell>
        </row>
        <row r="1749">
          <cell r="F1749">
            <v>8233.3119999999999</v>
          </cell>
        </row>
        <row r="2292">
          <cell r="F2292">
            <v>58468.97</v>
          </cell>
        </row>
        <row r="2403">
          <cell r="F2403">
            <v>39269</v>
          </cell>
        </row>
        <row r="2416">
          <cell r="F2416">
            <v>246109.6</v>
          </cell>
        </row>
        <row r="2623">
          <cell r="F2623">
            <v>36512.5</v>
          </cell>
        </row>
        <row r="2871">
          <cell r="F2871">
            <v>5185.87</v>
          </cell>
        </row>
        <row r="2908">
          <cell r="F2908">
            <v>3355.4190000000003</v>
          </cell>
        </row>
        <row r="2946">
          <cell r="F2946">
            <v>7142.1</v>
          </cell>
        </row>
        <row r="3122">
          <cell r="F3122">
            <v>33660.2408</v>
          </cell>
        </row>
        <row r="3137">
          <cell r="F3137">
            <v>37587.2408</v>
          </cell>
        </row>
        <row r="3170">
          <cell r="F3170">
            <v>35857.230800000005</v>
          </cell>
        </row>
        <row r="3192">
          <cell r="F3192">
            <v>274905</v>
          </cell>
        </row>
        <row r="3237">
          <cell r="F3237">
            <v>62650</v>
          </cell>
        </row>
        <row r="3245">
          <cell r="F3245">
            <v>78100</v>
          </cell>
        </row>
        <row r="3253">
          <cell r="F3253">
            <v>207880</v>
          </cell>
        </row>
        <row r="3354">
          <cell r="F3354">
            <v>2050833</v>
          </cell>
        </row>
      </sheetData>
      <sheetData sheetId="5"/>
      <sheetData sheetId="6"/>
      <sheetData sheetId="7"/>
      <sheetData sheetId="8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ivot table"/>
      <sheetName val="Summary"/>
      <sheetName val="Pivot table (2)"/>
      <sheetName val="Budget Book"/>
      <sheetName val="Cal forecast"/>
      <sheetName val="Items"/>
      <sheetName val="% aprobados"/>
      <sheetName val="M1-157"/>
      <sheetName val="M1-158"/>
      <sheetName val="M1-161"/>
      <sheetName val="M1-166"/>
      <sheetName val="M1-179"/>
      <sheetName val="M1-188 A"/>
      <sheetName val="M1-188 B"/>
      <sheetName val="M1-188 2009 C"/>
      <sheetName val="M1-188 2010 C"/>
      <sheetName val="M1-188 D"/>
      <sheetName val="M1-188 E"/>
      <sheetName val="M1-193"/>
      <sheetName val="M1-196"/>
      <sheetName val="M1-204"/>
      <sheetName val="M1-228 A"/>
      <sheetName val="M1-228 B"/>
      <sheetName val="M1-228 C"/>
      <sheetName val="M1-229-2009"/>
      <sheetName val="M1-229-2010"/>
      <sheetName val="M1-229-2011"/>
      <sheetName val="M1-234"/>
      <sheetName val="M1-244"/>
      <sheetName val="M1-251"/>
      <sheetName val="M1-252"/>
      <sheetName val="M1-256"/>
      <sheetName val="M1-257"/>
      <sheetName val="M1-259"/>
      <sheetName val="M1-260"/>
      <sheetName val="M1-261"/>
      <sheetName val="M1-262"/>
      <sheetName val="M1-263"/>
      <sheetName val="M1-264"/>
      <sheetName val="M1-266"/>
      <sheetName val="M1-267 A"/>
      <sheetName val="M1-267 B"/>
      <sheetName val="M1-267 C"/>
      <sheetName val="M1-267 D"/>
      <sheetName val="M1-267 E"/>
      <sheetName val="M1-267 F"/>
      <sheetName val="M1-267 G"/>
      <sheetName val="M1-268"/>
      <sheetName val="M1-270"/>
      <sheetName val="M1-272"/>
      <sheetName val="M1-273"/>
      <sheetName val="M1-274"/>
      <sheetName val="M1-275"/>
      <sheetName val="M1-276"/>
      <sheetName val="M1-277"/>
      <sheetName val="M1-279"/>
      <sheetName val="M1-283"/>
      <sheetName val="M1-289"/>
      <sheetName val="M1-290"/>
      <sheetName val="M1-291"/>
      <sheetName val="M1-293"/>
      <sheetName val="M1-294"/>
      <sheetName val="M1-308"/>
      <sheetName val="M1-313"/>
      <sheetName val="M1-314"/>
      <sheetName val="M1-315"/>
      <sheetName val="M1-316"/>
      <sheetName val="M1-317"/>
      <sheetName val="M1-318"/>
      <sheetName val="M1-319"/>
      <sheetName val="M1-320"/>
      <sheetName val="M1-322-2009"/>
      <sheetName val="M1-322-2010"/>
      <sheetName val="M1-322-2011"/>
      <sheetName val="M1-324"/>
      <sheetName val="M1-325"/>
      <sheetName val="M1-326"/>
      <sheetName val="REF - Listas"/>
      <sheetName val="Sheet1"/>
      <sheetName val="M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>
        <row r="4">
          <cell r="B4" t="str">
            <v>TBD</v>
          </cell>
          <cell r="F4" t="str">
            <v>Exploration works</v>
          </cell>
        </row>
        <row r="5">
          <cell r="B5" t="str">
            <v>Defining scope</v>
          </cell>
          <cell r="F5" t="str">
            <v>Mining operations</v>
          </cell>
        </row>
        <row r="6">
          <cell r="B6" t="str">
            <v>In progress</v>
          </cell>
          <cell r="F6" t="str">
            <v>Health, Safety, Environment &amp; Community (HSEC)</v>
          </cell>
        </row>
        <row r="7">
          <cell r="B7" t="str">
            <v>For Approval</v>
          </cell>
          <cell r="F7" t="str">
            <v>Other</v>
          </cell>
        </row>
        <row r="8">
          <cell r="B8" t="str">
            <v>Partially Approved</v>
          </cell>
        </row>
        <row r="9">
          <cell r="B9" t="str">
            <v>Approved</v>
          </cell>
        </row>
        <row r="10">
          <cell r="B10" t="str">
            <v>Voided</v>
          </cell>
        </row>
        <row r="11">
          <cell r="B11" t="str">
            <v>Completed</v>
          </cell>
        </row>
        <row r="14">
          <cell r="B14" t="str">
            <v>Capital projects</v>
          </cell>
        </row>
        <row r="15">
          <cell r="B15" t="str">
            <v>Project Responsible</v>
          </cell>
        </row>
        <row r="16">
          <cell r="B16" t="str">
            <v>Purchasing</v>
          </cell>
          <cell r="D16" t="str">
            <v>Admin &amp; Infrastructure</v>
          </cell>
        </row>
        <row r="17">
          <cell r="B17" t="str">
            <v>Legal</v>
          </cell>
          <cell r="D17" t="str">
            <v>Mining - Support</v>
          </cell>
        </row>
        <row r="18">
          <cell r="B18" t="str">
            <v>Peter Tilston</v>
          </cell>
          <cell r="D18" t="str">
            <v>Mining - Waste Removal</v>
          </cell>
        </row>
        <row r="19">
          <cell r="B19" t="str">
            <v>Edward Delilla</v>
          </cell>
          <cell r="D19" t="str">
            <v>Coal Handling</v>
          </cell>
        </row>
        <row r="20">
          <cell r="B20" t="str">
            <v>Harold McBride</v>
          </cell>
          <cell r="D20" t="str">
            <v>HO &amp; Marketing</v>
          </cell>
        </row>
        <row r="21">
          <cell r="B21" t="str">
            <v>Chris Phillips</v>
          </cell>
          <cell r="D21" t="str">
            <v>Mining - Coal Mining</v>
          </cell>
        </row>
        <row r="22">
          <cell r="B22" t="str">
            <v>Darren Bowden</v>
          </cell>
          <cell r="D22" t="str">
            <v>Rail &amp; Transport</v>
          </cell>
        </row>
        <row r="23">
          <cell r="B23" t="str">
            <v>Gary Nagle</v>
          </cell>
          <cell r="D23" t="str">
            <v>Fenoco: Access Fees</v>
          </cell>
        </row>
        <row r="24">
          <cell r="D24" t="str">
            <v>Port</v>
          </cell>
        </row>
        <row r="27">
          <cell r="D27" t="str">
            <v>Expansion</v>
          </cell>
        </row>
        <row r="28">
          <cell r="D28" t="str">
            <v>Stay in business</v>
          </cell>
        </row>
        <row r="32">
          <cell r="D32" t="str">
            <v>Other</v>
          </cell>
        </row>
        <row r="33">
          <cell r="D33" t="str">
            <v>Electrical Infrastructure</v>
          </cell>
        </row>
        <row r="34">
          <cell r="D34" t="str">
            <v>Purchase New Equip</v>
          </cell>
        </row>
        <row r="35">
          <cell r="D35" t="str">
            <v>Civil Infrastructure</v>
          </cell>
        </row>
        <row r="36">
          <cell r="D36" t="str">
            <v>Overhaul</v>
          </cell>
        </row>
        <row r="37">
          <cell r="D37" t="str">
            <v>Engineering Studies</v>
          </cell>
        </row>
        <row r="38">
          <cell r="D38" t="str">
            <v>Purchase Used Equip</v>
          </cell>
        </row>
      </sheetData>
      <sheetData sheetId="78"/>
      <sheetData sheetId="79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IDAD"/>
      <sheetName val="SUMARIO"/>
      <sheetName val="PRODUCCION"/>
      <sheetName val="Prod. x Nivel"/>
      <sheetName val="CRONOG."/>
      <sheetName val="CIVILES"/>
      <sheetName val="BASE DAT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enturitas Valuation Summary"/>
      <sheetName val="Title"/>
      <sheetName val="Options"/>
      <sheetName val="Project Finance"/>
      <sheetName val="Equipment Leasing"/>
      <sheetName val="Parameters"/>
      <sheetName val="Pricing"/>
      <sheetName val="NPV Summary"/>
      <sheetName val="Cost Summ"/>
      <sheetName val="Sensitivities"/>
      <sheetName val="Economic  Graphs"/>
      <sheetName val="Quantity Graphs"/>
      <sheetName val="Deprec"/>
      <sheetName val="Coal Stocks &amp; Wkg Cap"/>
      <sheetName val="Total Cap"/>
      <sheetName val="Other Cap"/>
      <sheetName val="Init Cap"/>
      <sheetName val="Repl Cap"/>
      <sheetName val="Init"/>
      <sheetName val="Repl"/>
      <sheetName val="Total Op Costs"/>
      <sheetName val="Other Op Costs"/>
      <sheetName val="Royalties"/>
      <sheetName val="Blasting"/>
      <sheetName val="Total Lab Costs"/>
      <sheetName val="Total Lab Nos"/>
      <sheetName val="Mtce Lab Costs"/>
      <sheetName val="Mtce Lab Nos"/>
      <sheetName val="Op Lab Costs"/>
      <sheetName val="Op Lab Nos"/>
      <sheetName val="Tot Equip Op Costs"/>
      <sheetName val="Equip Ownership Cost"/>
      <sheetName val="Spare parts"/>
      <sheetName val="Tyres"/>
      <sheetName val="Power"/>
      <sheetName val="Fuel &amp; lube"/>
      <sheetName val="Fuel Cons"/>
      <sheetName val="Power Consump"/>
      <sheetName val="Equip Annual Hours"/>
      <sheetName val="Fleet Cost Hrs"/>
      <sheetName val="Fleet Op Hrs"/>
      <sheetName val="Utilisation"/>
      <sheetName val="Roster"/>
      <sheetName val="Fleet"/>
      <sheetName val="Combined Schedule Summary"/>
      <sheetName val="Paste in 2007 Capex"/>
      <sheetName val="Paste In Schedule_CDJ"/>
      <sheetName val="Paste In Schedule_Cal"/>
      <sheetName val="Paste In Utilisation"/>
      <sheetName val="Paste In Fleet"/>
      <sheetName val="Paste in Roster"/>
      <sheetName val="Equip Data"/>
      <sheetName val="Not Used ------&gt;"/>
      <sheetName val="Update_Header_Footer"/>
      <sheetName val="CALIDA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15">
          <cell r="K15">
            <v>0.1</v>
          </cell>
          <cell r="R15">
            <v>0.08</v>
          </cell>
        </row>
        <row r="16">
          <cell r="K16">
            <v>2.5000000000000001E-2</v>
          </cell>
        </row>
        <row r="17">
          <cell r="D17">
            <v>38353</v>
          </cell>
        </row>
        <row r="18">
          <cell r="K18">
            <v>11300</v>
          </cell>
          <cell r="R18">
            <v>0.55000000000000004</v>
          </cell>
        </row>
        <row r="19">
          <cell r="R19">
            <v>1800</v>
          </cell>
        </row>
        <row r="26">
          <cell r="O26">
            <v>4</v>
          </cell>
          <cell r="P26">
            <v>2</v>
          </cell>
          <cell r="Q26">
            <v>4</v>
          </cell>
          <cell r="R26">
            <v>5</v>
          </cell>
        </row>
        <row r="27">
          <cell r="O27">
            <v>7</v>
          </cell>
          <cell r="P27">
            <v>5</v>
          </cell>
          <cell r="Q27">
            <v>6</v>
          </cell>
          <cell r="R27">
            <v>7</v>
          </cell>
        </row>
        <row r="28">
          <cell r="O28">
            <v>2</v>
          </cell>
          <cell r="P28">
            <v>2</v>
          </cell>
          <cell r="Q28">
            <v>2</v>
          </cell>
          <cell r="R28">
            <v>3</v>
          </cell>
        </row>
        <row r="29">
          <cell r="O29">
            <v>12</v>
          </cell>
          <cell r="P29">
            <v>12</v>
          </cell>
          <cell r="Q29">
            <v>12</v>
          </cell>
          <cell r="R29">
            <v>8</v>
          </cell>
        </row>
        <row r="30">
          <cell r="O30" t="str">
            <v>4p7d</v>
          </cell>
          <cell r="P30" t="str">
            <v>2p5d2</v>
          </cell>
          <cell r="Q30" t="str">
            <v>4p6d</v>
          </cell>
          <cell r="R30" t="str">
            <v>5p7d</v>
          </cell>
        </row>
      </sheetData>
      <sheetData sheetId="6" refreshError="1"/>
      <sheetData sheetId="7" refreshError="1"/>
      <sheetData sheetId="8" refreshError="1"/>
      <sheetData sheetId="9" refreshError="1">
        <row r="10">
          <cell r="I10">
            <v>1</v>
          </cell>
        </row>
        <row r="12">
          <cell r="I12">
            <v>1</v>
          </cell>
        </row>
        <row r="13">
          <cell r="I13">
            <v>1</v>
          </cell>
        </row>
      </sheetData>
      <sheetData sheetId="10" refreshError="1"/>
      <sheetData sheetId="11" refreshError="1"/>
      <sheetData sheetId="12" refreshError="1">
        <row r="58">
          <cell r="H58">
            <v>0</v>
          </cell>
        </row>
        <row r="132">
          <cell r="H132">
            <v>0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>
        <row r="14">
          <cell r="B14">
            <v>110</v>
          </cell>
          <cell r="C14" t="str">
            <v>Front End Loader</v>
          </cell>
          <cell r="D14" t="str">
            <v>Caterpillar992G</v>
          </cell>
          <cell r="E14" t="str">
            <v>11.5 cu.m.</v>
          </cell>
          <cell r="F14">
            <v>0.75</v>
          </cell>
          <cell r="G14" t="str">
            <v>USA</v>
          </cell>
          <cell r="I14">
            <v>1681500</v>
          </cell>
          <cell r="J14">
            <v>1681500</v>
          </cell>
          <cell r="K14">
            <v>42500</v>
          </cell>
          <cell r="L14">
            <v>2</v>
          </cell>
          <cell r="M14">
            <v>5530.91</v>
          </cell>
          <cell r="Q14">
            <v>17.411240975383745</v>
          </cell>
          <cell r="S14">
            <v>30.401868770238533</v>
          </cell>
          <cell r="T14">
            <v>3.8002335962798166</v>
          </cell>
          <cell r="Y14">
            <v>107.46</v>
          </cell>
          <cell r="Z14">
            <v>59.103000000000002</v>
          </cell>
          <cell r="AA14">
            <v>0.1</v>
          </cell>
          <cell r="AB14">
            <v>5.9103000000000003</v>
          </cell>
          <cell r="AC14">
            <v>12.1653</v>
          </cell>
          <cell r="AD14">
            <v>6.2774999999999999</v>
          </cell>
          <cell r="AE14">
            <v>30.195</v>
          </cell>
          <cell r="AI14">
            <v>113.65109999999999</v>
          </cell>
          <cell r="AJ14">
            <v>19147</v>
          </cell>
          <cell r="AN14">
            <v>0.42</v>
          </cell>
        </row>
        <row r="15">
          <cell r="B15">
            <v>111</v>
          </cell>
          <cell r="C15" t="str">
            <v>Front End Loader</v>
          </cell>
          <cell r="D15" t="str">
            <v>Caterpillar994D</v>
          </cell>
          <cell r="E15" t="str">
            <v>18.0 cu.m.</v>
          </cell>
          <cell r="F15">
            <v>0.75</v>
          </cell>
          <cell r="G15" t="str">
            <v>USA</v>
          </cell>
          <cell r="I15">
            <v>3847500</v>
          </cell>
          <cell r="J15">
            <v>3847500</v>
          </cell>
          <cell r="K15">
            <v>45000</v>
          </cell>
          <cell r="L15">
            <v>2</v>
          </cell>
          <cell r="M15">
            <v>5530.91</v>
          </cell>
          <cell r="N15">
            <v>4200</v>
          </cell>
          <cell r="Q15">
            <v>39.839280197911968</v>
          </cell>
          <cell r="S15">
            <v>69.563598033596648</v>
          </cell>
          <cell r="T15">
            <v>8.695449754199581</v>
          </cell>
          <cell r="Y15">
            <v>167.94</v>
          </cell>
          <cell r="Z15">
            <v>92.367000000000004</v>
          </cell>
          <cell r="AA15">
            <v>0.1</v>
          </cell>
          <cell r="AB15">
            <v>9.2367000000000008</v>
          </cell>
          <cell r="AC15">
            <v>44.579587500000002</v>
          </cell>
          <cell r="AD15">
            <v>6.5175000000000001</v>
          </cell>
          <cell r="AE15">
            <v>47.61</v>
          </cell>
          <cell r="AI15">
            <v>200.3107875</v>
          </cell>
          <cell r="AJ15">
            <v>19147</v>
          </cell>
          <cell r="AN15">
            <v>0.48</v>
          </cell>
        </row>
        <row r="16">
          <cell r="B16">
            <v>118</v>
          </cell>
          <cell r="C16" t="str">
            <v>Front End Loader</v>
          </cell>
          <cell r="D16" t="str">
            <v>Caterpillar988G</v>
          </cell>
          <cell r="E16" t="str">
            <v>6.4 cu.m.</v>
          </cell>
          <cell r="F16">
            <v>0.75</v>
          </cell>
          <cell r="G16" t="str">
            <v>USA</v>
          </cell>
          <cell r="I16">
            <v>754500</v>
          </cell>
          <cell r="J16">
            <v>754500</v>
          </cell>
          <cell r="K16">
            <v>30000</v>
          </cell>
          <cell r="L16">
            <v>2</v>
          </cell>
          <cell r="M16">
            <v>5530.91</v>
          </cell>
          <cell r="Q16">
            <v>7.8125372084014515</v>
          </cell>
          <cell r="S16">
            <v>13.641516495477237</v>
          </cell>
          <cell r="T16">
            <v>1.7051895619346547</v>
          </cell>
          <cell r="Y16">
            <v>53.1</v>
          </cell>
          <cell r="Z16">
            <v>29.205000000000002</v>
          </cell>
          <cell r="AA16">
            <v>0.1</v>
          </cell>
          <cell r="AB16">
            <v>2.9205000000000005</v>
          </cell>
          <cell r="AC16">
            <v>4.8399749999999999</v>
          </cell>
          <cell r="AD16">
            <v>0</v>
          </cell>
          <cell r="AE16">
            <v>0</v>
          </cell>
          <cell r="AI16">
            <v>36.965475000000005</v>
          </cell>
          <cell r="AJ16">
            <v>19147</v>
          </cell>
          <cell r="AN16">
            <v>0.36</v>
          </cell>
        </row>
        <row r="17">
          <cell r="B17">
            <v>120</v>
          </cell>
          <cell r="C17" t="str">
            <v>Front End Loader</v>
          </cell>
          <cell r="D17" t="str">
            <v>Le TourneauL1850</v>
          </cell>
          <cell r="E17" t="str">
            <v>25.2 cu.m.</v>
          </cell>
          <cell r="F17">
            <v>0.79</v>
          </cell>
          <cell r="G17" t="str">
            <v>USA</v>
          </cell>
          <cell r="I17">
            <v>4521840</v>
          </cell>
          <cell r="J17">
            <v>4521840</v>
          </cell>
          <cell r="K17">
            <v>47000</v>
          </cell>
          <cell r="L17">
            <v>2</v>
          </cell>
          <cell r="M17">
            <v>5530.91</v>
          </cell>
          <cell r="Q17">
            <v>46.821793572482463</v>
          </cell>
          <cell r="S17">
            <v>81.755805102596142</v>
          </cell>
          <cell r="T17">
            <v>10.219475637824518</v>
          </cell>
          <cell r="Y17">
            <v>201.42</v>
          </cell>
          <cell r="Z17">
            <v>110.78100000000001</v>
          </cell>
          <cell r="AA17">
            <v>0.1</v>
          </cell>
          <cell r="AB17">
            <v>11.078100000000001</v>
          </cell>
          <cell r="AC17">
            <v>40.614525</v>
          </cell>
          <cell r="AD17">
            <v>0</v>
          </cell>
          <cell r="AE17">
            <v>100.515</v>
          </cell>
          <cell r="AI17">
            <v>262.98862500000001</v>
          </cell>
          <cell r="AJ17">
            <v>19147</v>
          </cell>
          <cell r="AN17">
            <v>0.5</v>
          </cell>
        </row>
        <row r="18">
          <cell r="B18">
            <v>202</v>
          </cell>
          <cell r="C18" t="str">
            <v>Hydraulic Excavator</v>
          </cell>
          <cell r="D18" t="str">
            <v>HitachiEX 2500</v>
          </cell>
          <cell r="E18" t="str">
            <v>238 t</v>
          </cell>
          <cell r="F18">
            <v>0.74</v>
          </cell>
          <cell r="G18" t="str">
            <v>Japan</v>
          </cell>
          <cell r="I18">
            <v>2479312.5</v>
          </cell>
          <cell r="J18">
            <v>2479312.5</v>
          </cell>
          <cell r="K18">
            <v>40000</v>
          </cell>
          <cell r="L18">
            <v>2</v>
          </cell>
          <cell r="M18">
            <v>5530.91</v>
          </cell>
          <cell r="Q18">
            <v>25.672261308820186</v>
          </cell>
          <cell r="S18">
            <v>44.82648424942731</v>
          </cell>
          <cell r="T18">
            <v>5.6033105311784137</v>
          </cell>
          <cell r="Y18">
            <v>174.6</v>
          </cell>
          <cell r="Z18">
            <v>96.03</v>
          </cell>
          <cell r="AA18">
            <v>0.12</v>
          </cell>
          <cell r="AB18">
            <v>11.5236</v>
          </cell>
          <cell r="AC18">
            <v>0</v>
          </cell>
          <cell r="AD18">
            <v>15.0375</v>
          </cell>
          <cell r="AE18">
            <v>67.875</v>
          </cell>
          <cell r="AI18">
            <v>190.46609999999998</v>
          </cell>
          <cell r="AJ18">
            <v>19147</v>
          </cell>
          <cell r="AN18">
            <v>0.9</v>
          </cell>
        </row>
        <row r="19">
          <cell r="B19">
            <v>204</v>
          </cell>
          <cell r="C19" t="str">
            <v>Hydraulic Excavator</v>
          </cell>
          <cell r="D19" t="str">
            <v>HitachiEX 5500</v>
          </cell>
          <cell r="E19" t="str">
            <v>515 t</v>
          </cell>
          <cell r="F19">
            <v>0.76</v>
          </cell>
          <cell r="G19" t="str">
            <v>Japan</v>
          </cell>
          <cell r="I19">
            <v>5587275</v>
          </cell>
          <cell r="J19">
            <v>5587275</v>
          </cell>
          <cell r="K19">
            <v>50000</v>
          </cell>
          <cell r="L19">
            <v>2</v>
          </cell>
          <cell r="M19">
            <v>5530.91</v>
          </cell>
          <cell r="Q19">
            <v>57.853934832433687</v>
          </cell>
          <cell r="S19">
            <v>101.01909089101071</v>
          </cell>
          <cell r="T19">
            <v>12.627386361376338</v>
          </cell>
          <cell r="Y19">
            <v>349.2</v>
          </cell>
          <cell r="Z19">
            <v>192.06</v>
          </cell>
          <cell r="AA19">
            <v>0.12</v>
          </cell>
          <cell r="AB19">
            <v>23.0472</v>
          </cell>
          <cell r="AC19">
            <v>0</v>
          </cell>
          <cell r="AD19">
            <v>37.005000000000003</v>
          </cell>
          <cell r="AE19">
            <v>130.5</v>
          </cell>
          <cell r="AI19">
            <v>382.61220000000003</v>
          </cell>
          <cell r="AJ19">
            <v>19147</v>
          </cell>
          <cell r="AN19">
            <v>1.2</v>
          </cell>
        </row>
        <row r="20">
          <cell r="B20">
            <v>207</v>
          </cell>
          <cell r="C20" t="str">
            <v>Hydraulic Excavator</v>
          </cell>
          <cell r="D20" t="str">
            <v>O&amp;KRH120-E</v>
          </cell>
          <cell r="E20" t="str">
            <v>250 t</v>
          </cell>
          <cell r="F20">
            <v>0.84</v>
          </cell>
          <cell r="G20" t="str">
            <v>Germany</v>
          </cell>
          <cell r="I20">
            <v>2500800</v>
          </cell>
          <cell r="J20">
            <v>2500800</v>
          </cell>
          <cell r="K20">
            <v>40000</v>
          </cell>
          <cell r="L20">
            <v>2</v>
          </cell>
          <cell r="M20">
            <v>5530.91</v>
          </cell>
          <cell r="N20">
            <v>4200</v>
          </cell>
          <cell r="Q20">
            <v>25.894755534486876</v>
          </cell>
          <cell r="S20">
            <v>45.21498270628161</v>
          </cell>
          <cell r="T20">
            <v>5.6518728382852013</v>
          </cell>
          <cell r="Y20">
            <v>171.72</v>
          </cell>
          <cell r="Z20">
            <v>94.446000000000012</v>
          </cell>
          <cell r="AA20">
            <v>0.12</v>
          </cell>
          <cell r="AB20">
            <v>11.333520000000002</v>
          </cell>
          <cell r="AC20">
            <v>0</v>
          </cell>
          <cell r="AD20">
            <v>10.2225</v>
          </cell>
          <cell r="AE20">
            <v>77.88</v>
          </cell>
          <cell r="AI20">
            <v>193.88202000000001</v>
          </cell>
          <cell r="AJ20">
            <v>19147</v>
          </cell>
          <cell r="AN20">
            <v>0.9</v>
          </cell>
        </row>
        <row r="21">
          <cell r="B21">
            <v>209</v>
          </cell>
          <cell r="C21" t="str">
            <v>Hydraulic Excavator</v>
          </cell>
          <cell r="D21" t="str">
            <v>O&amp;KRH170</v>
          </cell>
          <cell r="E21" t="str">
            <v>360 t</v>
          </cell>
          <cell r="F21">
            <v>0.86</v>
          </cell>
          <cell r="G21" t="str">
            <v>Germany</v>
          </cell>
          <cell r="I21">
            <v>3520125</v>
          </cell>
          <cell r="J21">
            <v>3520125</v>
          </cell>
          <cell r="K21">
            <v>45000</v>
          </cell>
          <cell r="L21">
            <v>2</v>
          </cell>
          <cell r="M21">
            <v>5530.91</v>
          </cell>
          <cell r="Q21">
            <v>36.449446707387892</v>
          </cell>
          <cell r="S21">
            <v>63.644590130737981</v>
          </cell>
          <cell r="T21">
            <v>7.9555737663422477</v>
          </cell>
          <cell r="Y21">
            <v>201.6</v>
          </cell>
          <cell r="Z21">
            <v>110.88000000000001</v>
          </cell>
          <cell r="AA21">
            <v>0.12</v>
          </cell>
          <cell r="AB21">
            <v>13.3056</v>
          </cell>
          <cell r="AC21">
            <v>0</v>
          </cell>
          <cell r="AD21">
            <v>10.8</v>
          </cell>
          <cell r="AE21">
            <v>81.412499999999994</v>
          </cell>
          <cell r="AI21">
            <v>216.3981</v>
          </cell>
          <cell r="AJ21">
            <v>19147</v>
          </cell>
          <cell r="AN21">
            <v>1.08</v>
          </cell>
        </row>
        <row r="22">
          <cell r="B22">
            <v>210</v>
          </cell>
          <cell r="C22" t="str">
            <v>Hydraulic Excavator</v>
          </cell>
          <cell r="D22" t="str">
            <v>O&amp;KRH200</v>
          </cell>
          <cell r="E22" t="str">
            <v>480 t</v>
          </cell>
          <cell r="F22">
            <v>0.87</v>
          </cell>
          <cell r="G22" t="str">
            <v>Germany</v>
          </cell>
          <cell r="I22">
            <v>5087062.5</v>
          </cell>
          <cell r="J22">
            <v>5087062.5</v>
          </cell>
          <cell r="K22">
            <v>50000</v>
          </cell>
          <cell r="L22">
            <v>2</v>
          </cell>
          <cell r="M22">
            <v>5530.91</v>
          </cell>
          <cell r="Q22">
            <v>52.674440109627177</v>
          </cell>
          <cell r="S22">
            <v>91.975145138865045</v>
          </cell>
          <cell r="T22">
            <v>11.496893142358131</v>
          </cell>
          <cell r="Y22">
            <v>286.52</v>
          </cell>
          <cell r="Z22">
            <v>157.58600000000001</v>
          </cell>
          <cell r="AA22">
            <v>0.12</v>
          </cell>
          <cell r="AB22">
            <v>18.910320000000002</v>
          </cell>
          <cell r="AC22">
            <v>0</v>
          </cell>
          <cell r="AD22">
            <v>15.615</v>
          </cell>
          <cell r="AE22">
            <v>123</v>
          </cell>
          <cell r="AI22">
            <v>315.11131999999998</v>
          </cell>
          <cell r="AJ22">
            <v>19147</v>
          </cell>
          <cell r="AN22">
            <v>1.2</v>
          </cell>
        </row>
        <row r="23">
          <cell r="B23">
            <v>211</v>
          </cell>
          <cell r="C23" t="str">
            <v>Hydraulic Excavator</v>
          </cell>
          <cell r="D23" t="str">
            <v>O&amp;KRH400</v>
          </cell>
          <cell r="E23" t="str">
            <v>800 t</v>
          </cell>
          <cell r="F23">
            <v>0.89</v>
          </cell>
          <cell r="G23" t="str">
            <v>Germany</v>
          </cell>
          <cell r="I23">
            <v>9792187.5</v>
          </cell>
          <cell r="J23">
            <v>9792187.5</v>
          </cell>
          <cell r="K23">
            <v>60000</v>
          </cell>
          <cell r="L23">
            <v>2</v>
          </cell>
          <cell r="M23">
            <v>5530.91</v>
          </cell>
          <cell r="Q23">
            <v>101.3940744803096</v>
          </cell>
          <cell r="S23">
            <v>177.0447810577283</v>
          </cell>
          <cell r="T23">
            <v>22.130597632216038</v>
          </cell>
          <cell r="Y23">
            <v>537.12</v>
          </cell>
          <cell r="Z23">
            <v>295.41600000000005</v>
          </cell>
          <cell r="AA23">
            <v>0.12</v>
          </cell>
          <cell r="AB23">
            <v>35.449920000000006</v>
          </cell>
          <cell r="AC23">
            <v>0</v>
          </cell>
          <cell r="AD23">
            <v>30.052499999999998</v>
          </cell>
          <cell r="AE23">
            <v>213</v>
          </cell>
          <cell r="AI23">
            <v>573.91842000000008</v>
          </cell>
          <cell r="AJ23">
            <v>19147</v>
          </cell>
          <cell r="AN23">
            <v>1.2</v>
          </cell>
        </row>
        <row r="24">
          <cell r="B24">
            <v>223</v>
          </cell>
          <cell r="C24" t="str">
            <v>Hydraulic Excavator</v>
          </cell>
          <cell r="D24" t="str">
            <v>Liebherr994 B</v>
          </cell>
          <cell r="E24" t="str">
            <v>296 t</v>
          </cell>
          <cell r="F24">
            <v>0.93</v>
          </cell>
          <cell r="G24" t="str">
            <v>Europe</v>
          </cell>
          <cell r="I24">
            <v>2804234.25</v>
          </cell>
          <cell r="J24">
            <v>2804234.25</v>
          </cell>
          <cell r="K24">
            <v>45000</v>
          </cell>
          <cell r="L24">
            <v>2</v>
          </cell>
          <cell r="M24">
            <v>5530.91</v>
          </cell>
          <cell r="Q24">
            <v>29.036692404504613</v>
          </cell>
          <cell r="S24">
            <v>50.701136883442331</v>
          </cell>
          <cell r="T24">
            <v>6.3376421104302905</v>
          </cell>
          <cell r="Y24">
            <v>204.96</v>
          </cell>
          <cell r="Z24">
            <v>112.72800000000001</v>
          </cell>
          <cell r="AA24">
            <v>0.12</v>
          </cell>
          <cell r="AB24">
            <v>13.52736</v>
          </cell>
          <cell r="AC24">
            <v>0</v>
          </cell>
          <cell r="AD24">
            <v>0</v>
          </cell>
          <cell r="AE24">
            <v>112.36499999999999</v>
          </cell>
          <cell r="AI24">
            <v>238.62036000000001</v>
          </cell>
          <cell r="AJ24">
            <v>19147</v>
          </cell>
          <cell r="AN24">
            <v>0.8</v>
          </cell>
        </row>
        <row r="25">
          <cell r="B25">
            <v>224</v>
          </cell>
          <cell r="C25" t="str">
            <v>Hydraulic Excavator</v>
          </cell>
          <cell r="D25" t="str">
            <v>Liebherr995</v>
          </cell>
          <cell r="E25" t="str">
            <v>390 t</v>
          </cell>
          <cell r="F25">
            <v>0.90400000000000003</v>
          </cell>
          <cell r="G25" t="str">
            <v>Europe</v>
          </cell>
          <cell r="I25">
            <v>4917230.25</v>
          </cell>
          <cell r="J25">
            <v>4917230.25</v>
          </cell>
          <cell r="K25">
            <v>45000</v>
          </cell>
          <cell r="L25">
            <v>2</v>
          </cell>
          <cell r="M25">
            <v>5530.91</v>
          </cell>
          <cell r="Q25">
            <v>50.915897005171885</v>
          </cell>
          <cell r="S25">
            <v>88.904542832915382</v>
          </cell>
          <cell r="T25">
            <v>11.113067854114425</v>
          </cell>
          <cell r="Y25">
            <v>302.39999999999998</v>
          </cell>
          <cell r="Z25">
            <v>166.32</v>
          </cell>
          <cell r="AA25">
            <v>0.15</v>
          </cell>
          <cell r="AB25">
            <v>24.947999999999997</v>
          </cell>
          <cell r="AC25">
            <v>0</v>
          </cell>
          <cell r="AD25">
            <v>0</v>
          </cell>
          <cell r="AE25">
            <v>191.625</v>
          </cell>
          <cell r="AI25">
            <v>382.89300000000003</v>
          </cell>
          <cell r="AJ25">
            <v>19147</v>
          </cell>
          <cell r="AN25">
            <v>0.9</v>
          </cell>
        </row>
        <row r="26">
          <cell r="B26">
            <v>225</v>
          </cell>
          <cell r="C26" t="str">
            <v>Hydraulic Excavator</v>
          </cell>
          <cell r="D26" t="str">
            <v>Liebherr996</v>
          </cell>
          <cell r="E26" t="str">
            <v>530 t</v>
          </cell>
          <cell r="F26">
            <v>0.91</v>
          </cell>
          <cell r="G26" t="str">
            <v>Europe</v>
          </cell>
          <cell r="I26">
            <v>5896669.5</v>
          </cell>
          <cell r="J26">
            <v>5896669.5</v>
          </cell>
          <cell r="K26">
            <v>50000</v>
          </cell>
          <cell r="L26">
            <v>2</v>
          </cell>
          <cell r="M26">
            <v>5530.91</v>
          </cell>
          <cell r="N26">
            <v>4200</v>
          </cell>
          <cell r="Q26">
            <v>61.05758764002119</v>
          </cell>
          <cell r="S26">
            <v>106.61300762442347</v>
          </cell>
          <cell r="T26">
            <v>13.326625953052936</v>
          </cell>
          <cell r="Y26">
            <v>436.8</v>
          </cell>
          <cell r="Z26">
            <v>240.24000000000004</v>
          </cell>
          <cell r="AA26">
            <v>0.15</v>
          </cell>
          <cell r="AB26">
            <v>36.036000000000001</v>
          </cell>
          <cell r="AC26">
            <v>0</v>
          </cell>
          <cell r="AD26">
            <v>20.475000000000001</v>
          </cell>
          <cell r="AE26">
            <v>270.375</v>
          </cell>
          <cell r="AI26">
            <v>567.12599999999998</v>
          </cell>
          <cell r="AJ26">
            <v>19147</v>
          </cell>
          <cell r="AN26">
            <v>1.1000000000000001</v>
          </cell>
        </row>
        <row r="27">
          <cell r="B27">
            <v>230</v>
          </cell>
          <cell r="C27" t="str">
            <v>Hydraulic Excavator</v>
          </cell>
          <cell r="D27" t="str">
            <v>HitachiEX 1200</v>
          </cell>
          <cell r="E27" t="str">
            <v>109 t</v>
          </cell>
          <cell r="F27">
            <v>0.8</v>
          </cell>
          <cell r="G27" t="str">
            <v>Japan</v>
          </cell>
          <cell r="I27">
            <v>881250</v>
          </cell>
          <cell r="J27">
            <v>881250</v>
          </cell>
          <cell r="K27">
            <v>30000</v>
          </cell>
          <cell r="L27">
            <v>2</v>
          </cell>
          <cell r="M27">
            <v>5530.91</v>
          </cell>
          <cell r="Q27">
            <v>9.1249813318804254</v>
          </cell>
          <cell r="S27">
            <v>15.933182785472916</v>
          </cell>
          <cell r="T27">
            <v>1.9916478481841144</v>
          </cell>
          <cell r="Y27">
            <v>90.34</v>
          </cell>
          <cell r="Z27">
            <v>49.687000000000005</v>
          </cell>
          <cell r="AA27">
            <v>0.12</v>
          </cell>
          <cell r="AB27">
            <v>5.96244</v>
          </cell>
          <cell r="AC27">
            <v>0</v>
          </cell>
          <cell r="AD27">
            <v>4.125</v>
          </cell>
          <cell r="AE27">
            <v>27.3</v>
          </cell>
          <cell r="AI27">
            <v>87.07444000000001</v>
          </cell>
          <cell r="AJ27">
            <v>19147</v>
          </cell>
          <cell r="AN27">
            <v>0.52</v>
          </cell>
        </row>
        <row r="28">
          <cell r="B28">
            <v>231</v>
          </cell>
          <cell r="C28" t="str">
            <v>Hydraulic Excavator</v>
          </cell>
          <cell r="D28" t="str">
            <v>HitachiEX 1900</v>
          </cell>
          <cell r="E28" t="str">
            <v>186 t</v>
          </cell>
          <cell r="F28">
            <v>0.74</v>
          </cell>
          <cell r="G28" t="str">
            <v>Japan</v>
          </cell>
          <cell r="I28">
            <v>1770937.5</v>
          </cell>
          <cell r="J28">
            <v>1770937.5</v>
          </cell>
          <cell r="K28">
            <v>35000</v>
          </cell>
          <cell r="L28">
            <v>2</v>
          </cell>
          <cell r="M28">
            <v>5530.91</v>
          </cell>
          <cell r="Q28">
            <v>18.337329506300133</v>
          </cell>
          <cell r="S28">
            <v>32.018917321019508</v>
          </cell>
          <cell r="T28">
            <v>4.0023646651274385</v>
          </cell>
          <cell r="Y28">
            <v>140.4</v>
          </cell>
          <cell r="Z28">
            <v>77.220000000000013</v>
          </cell>
          <cell r="AA28">
            <v>0.12</v>
          </cell>
          <cell r="AB28">
            <v>9.2664000000000009</v>
          </cell>
          <cell r="AC28">
            <v>0</v>
          </cell>
          <cell r="AD28">
            <v>11.25</v>
          </cell>
          <cell r="AE28">
            <v>52.8</v>
          </cell>
          <cell r="AI28">
            <v>150.53640000000001</v>
          </cell>
          <cell r="AJ28">
            <v>19147</v>
          </cell>
          <cell r="AN28">
            <v>0.72</v>
          </cell>
        </row>
        <row r="29">
          <cell r="B29">
            <v>232</v>
          </cell>
          <cell r="C29" t="str">
            <v>Hydraulic Excavator</v>
          </cell>
          <cell r="D29" t="str">
            <v>HitachiEX 3600</v>
          </cell>
          <cell r="E29" t="str">
            <v>348 t</v>
          </cell>
          <cell r="F29">
            <v>0.74</v>
          </cell>
          <cell r="G29" t="str">
            <v>Japan</v>
          </cell>
          <cell r="I29">
            <v>3754387.5</v>
          </cell>
          <cell r="J29">
            <v>3754387.5</v>
          </cell>
          <cell r="K29">
            <v>45000</v>
          </cell>
          <cell r="L29">
            <v>2</v>
          </cell>
          <cell r="M29">
            <v>5530.91</v>
          </cell>
          <cell r="Q29">
            <v>38.875138553356258</v>
          </cell>
          <cell r="S29">
            <v>67.880104720561363</v>
          </cell>
          <cell r="T29">
            <v>8.4850130900701703</v>
          </cell>
          <cell r="Y29">
            <v>252</v>
          </cell>
          <cell r="Z29">
            <v>138.60000000000002</v>
          </cell>
          <cell r="AA29">
            <v>0.12</v>
          </cell>
          <cell r="AB29">
            <v>16.632000000000001</v>
          </cell>
          <cell r="AC29">
            <v>0</v>
          </cell>
          <cell r="AD29">
            <v>21</v>
          </cell>
          <cell r="AE29">
            <v>97.95</v>
          </cell>
          <cell r="AI29">
            <v>274.18200000000002</v>
          </cell>
          <cell r="AJ29">
            <v>19147</v>
          </cell>
          <cell r="AN29">
            <v>1.08</v>
          </cell>
        </row>
        <row r="30">
          <cell r="B30">
            <v>300</v>
          </cell>
          <cell r="C30" t="str">
            <v>Truck - Rear Dump</v>
          </cell>
          <cell r="D30" t="str">
            <v>Caterpillar769D</v>
          </cell>
          <cell r="E30" t="str">
            <v>38.0 t</v>
          </cell>
          <cell r="F30">
            <v>0.75</v>
          </cell>
          <cell r="G30" t="str">
            <v>USA</v>
          </cell>
          <cell r="I30">
            <v>618690</v>
          </cell>
          <cell r="J30">
            <v>618690</v>
          </cell>
          <cell r="K30">
            <v>30000</v>
          </cell>
          <cell r="L30">
            <v>2</v>
          </cell>
          <cell r="M30">
            <v>5765.65</v>
          </cell>
          <cell r="Q30">
            <v>6.1454581773923387</v>
          </cell>
          <cell r="S30">
            <v>10.730620138232464</v>
          </cell>
          <cell r="T30">
            <v>1.341327517279058</v>
          </cell>
          <cell r="Y30">
            <v>35.840000000000003</v>
          </cell>
          <cell r="Z30">
            <v>19.712000000000003</v>
          </cell>
          <cell r="AA30">
            <v>0.1</v>
          </cell>
          <cell r="AB30">
            <v>1.9712000000000005</v>
          </cell>
          <cell r="AC30">
            <v>3.8969437500000002</v>
          </cell>
          <cell r="AD30">
            <v>0.63749999999999996</v>
          </cell>
          <cell r="AE30">
            <v>7.3425000000000002</v>
          </cell>
          <cell r="AI30">
            <v>33.560143750000002</v>
          </cell>
          <cell r="AJ30">
            <v>19147</v>
          </cell>
          <cell r="AN30">
            <v>0.24</v>
          </cell>
        </row>
        <row r="31">
          <cell r="B31">
            <v>301</v>
          </cell>
          <cell r="C31" t="str">
            <v>Truck - Rear Dump</v>
          </cell>
          <cell r="D31" t="str">
            <v>Caterpillar773D</v>
          </cell>
          <cell r="E31" t="str">
            <v>53.0 t</v>
          </cell>
          <cell r="F31">
            <v>0.75</v>
          </cell>
          <cell r="G31" t="str">
            <v>USA</v>
          </cell>
          <cell r="I31">
            <v>867675</v>
          </cell>
          <cell r="J31">
            <v>867675</v>
          </cell>
          <cell r="K31">
            <v>35000</v>
          </cell>
          <cell r="L31">
            <v>2</v>
          </cell>
          <cell r="M31">
            <v>5765.65</v>
          </cell>
          <cell r="Q31">
            <v>8.6186303707331557</v>
          </cell>
          <cell r="S31">
            <v>15.04904043776504</v>
          </cell>
          <cell r="T31">
            <v>1.88113005472063</v>
          </cell>
          <cell r="Y31">
            <v>48.02</v>
          </cell>
          <cell r="Z31">
            <v>26.411000000000005</v>
          </cell>
          <cell r="AA31">
            <v>0.1</v>
          </cell>
          <cell r="AB31">
            <v>2.6411000000000007</v>
          </cell>
          <cell r="AC31">
            <v>6.6291750000000009</v>
          </cell>
          <cell r="AD31">
            <v>1.125</v>
          </cell>
          <cell r="AE31">
            <v>17.625</v>
          </cell>
          <cell r="AI31">
            <v>54.431275000000007</v>
          </cell>
          <cell r="AJ31">
            <v>19147</v>
          </cell>
          <cell r="AN31">
            <v>0.3</v>
          </cell>
        </row>
        <row r="32">
          <cell r="B32">
            <v>302</v>
          </cell>
          <cell r="C32" t="str">
            <v>Truck - Rear Dump</v>
          </cell>
          <cell r="D32" t="str">
            <v>Caterpillar777D</v>
          </cell>
          <cell r="E32" t="str">
            <v>97.0 t</v>
          </cell>
          <cell r="F32">
            <v>0.75</v>
          </cell>
          <cell r="G32" t="str">
            <v>USA</v>
          </cell>
          <cell r="I32">
            <v>1140000</v>
          </cell>
          <cell r="J32">
            <v>1140000</v>
          </cell>
          <cell r="K32">
            <v>40000</v>
          </cell>
          <cell r="L32">
            <v>2</v>
          </cell>
          <cell r="M32">
            <v>5765.65</v>
          </cell>
          <cell r="Q32">
            <v>11.323639176691502</v>
          </cell>
          <cell r="S32">
            <v>19.772271990148553</v>
          </cell>
          <cell r="T32">
            <v>2.4715339987685692</v>
          </cell>
          <cell r="Y32">
            <v>69.2</v>
          </cell>
          <cell r="Z32">
            <v>38.06</v>
          </cell>
          <cell r="AA32">
            <v>0.1</v>
          </cell>
          <cell r="AB32">
            <v>3.8060000000000005</v>
          </cell>
          <cell r="AC32">
            <v>10.8037125</v>
          </cell>
          <cell r="AD32">
            <v>1.38</v>
          </cell>
          <cell r="AE32">
            <v>22.05</v>
          </cell>
          <cell r="AI32">
            <v>76.099712499999995</v>
          </cell>
          <cell r="AJ32">
            <v>19147</v>
          </cell>
          <cell r="AN32">
            <v>0.36</v>
          </cell>
        </row>
        <row r="33">
          <cell r="B33">
            <v>303</v>
          </cell>
          <cell r="C33" t="str">
            <v>Truck - Rear Dump</v>
          </cell>
          <cell r="D33" t="str">
            <v>Caterpillar785C</v>
          </cell>
          <cell r="E33" t="str">
            <v>154 t</v>
          </cell>
          <cell r="F33">
            <v>0.7</v>
          </cell>
          <cell r="G33" t="str">
            <v>USA</v>
          </cell>
          <cell r="I33">
            <v>1734660</v>
          </cell>
          <cell r="J33">
            <v>1734660</v>
          </cell>
          <cell r="K33">
            <v>45000</v>
          </cell>
          <cell r="L33">
            <v>2</v>
          </cell>
          <cell r="M33">
            <v>5765.65</v>
          </cell>
          <cell r="Q33">
            <v>17.230406959859366</v>
          </cell>
          <cell r="S33">
            <v>30.08611344774657</v>
          </cell>
          <cell r="T33">
            <v>3.7607641809683212</v>
          </cell>
          <cell r="Y33">
            <v>99.5</v>
          </cell>
          <cell r="Z33">
            <v>54.725000000000001</v>
          </cell>
          <cell r="AA33">
            <v>0.1</v>
          </cell>
          <cell r="AB33">
            <v>5.4725000000000001</v>
          </cell>
          <cell r="AC33">
            <v>18.1274625</v>
          </cell>
          <cell r="AD33">
            <v>1.56</v>
          </cell>
          <cell r="AE33">
            <v>22.454999999999998</v>
          </cell>
          <cell r="AI33">
            <v>102.3399625</v>
          </cell>
          <cell r="AJ33">
            <v>19147</v>
          </cell>
          <cell r="AN33">
            <v>0.4</v>
          </cell>
        </row>
        <row r="34">
          <cell r="B34">
            <v>304</v>
          </cell>
          <cell r="C34" t="str">
            <v>Truck - Rear Dump</v>
          </cell>
          <cell r="D34" t="str">
            <v>Caterpillar789C</v>
          </cell>
          <cell r="E34" t="str">
            <v>196 t</v>
          </cell>
          <cell r="F34">
            <v>0.7</v>
          </cell>
          <cell r="G34" t="str">
            <v>USA</v>
          </cell>
          <cell r="I34">
            <v>1930500</v>
          </cell>
          <cell r="J34">
            <v>1930500</v>
          </cell>
          <cell r="K34">
            <v>50000</v>
          </cell>
          <cell r="L34">
            <v>2</v>
          </cell>
          <cell r="M34">
            <v>5765.65</v>
          </cell>
          <cell r="Q34">
            <v>19.175688974213109</v>
          </cell>
          <cell r="S34">
            <v>33.482781646475246</v>
          </cell>
          <cell r="T34">
            <v>4.1853477058094057</v>
          </cell>
          <cell r="Y34">
            <v>124.16</v>
          </cell>
          <cell r="Z34">
            <v>68.287999999999997</v>
          </cell>
          <cell r="AA34">
            <v>0.1</v>
          </cell>
          <cell r="AB34">
            <v>6.8288000000000002</v>
          </cell>
          <cell r="AC34">
            <v>25.810312499999998</v>
          </cell>
          <cell r="AD34">
            <v>1.8825000000000001</v>
          </cell>
          <cell r="AE34">
            <v>39</v>
          </cell>
          <cell r="AI34">
            <v>141.80961249999999</v>
          </cell>
          <cell r="AJ34">
            <v>19147</v>
          </cell>
          <cell r="AN34">
            <v>0.4</v>
          </cell>
        </row>
        <row r="35">
          <cell r="B35">
            <v>305</v>
          </cell>
          <cell r="C35" t="str">
            <v>Truck - Rear Dump</v>
          </cell>
          <cell r="D35" t="str">
            <v>Caterpillar793C</v>
          </cell>
          <cell r="E35" t="str">
            <v>232 t</v>
          </cell>
          <cell r="F35">
            <v>0.77</v>
          </cell>
          <cell r="G35" t="str">
            <v>USA</v>
          </cell>
          <cell r="I35">
            <v>2490249.75</v>
          </cell>
          <cell r="J35">
            <v>2490249.75</v>
          </cell>
          <cell r="K35">
            <v>57500</v>
          </cell>
          <cell r="L35">
            <v>2</v>
          </cell>
          <cell r="M35">
            <v>5765.65</v>
          </cell>
          <cell r="N35">
            <v>4200</v>
          </cell>
          <cell r="Q35">
            <v>24.735692656882648</v>
          </cell>
          <cell r="S35">
            <v>43.191136298596</v>
          </cell>
          <cell r="T35">
            <v>5.3988920373245</v>
          </cell>
          <cell r="Y35">
            <v>145.44</v>
          </cell>
          <cell r="Z35">
            <v>79.992000000000004</v>
          </cell>
          <cell r="AA35">
            <v>0.1</v>
          </cell>
          <cell r="AB35">
            <v>7.999200000000001</v>
          </cell>
          <cell r="AC35">
            <v>31.825237500000004</v>
          </cell>
          <cell r="AD35">
            <v>1.6425000000000001</v>
          </cell>
          <cell r="AE35">
            <v>40.215000000000003</v>
          </cell>
          <cell r="AI35">
            <v>161.67393750000002</v>
          </cell>
          <cell r="AJ35">
            <v>19147</v>
          </cell>
          <cell r="AN35">
            <v>0.45</v>
          </cell>
        </row>
        <row r="36">
          <cell r="B36">
            <v>603</v>
          </cell>
          <cell r="C36" t="str">
            <v>Grader</v>
          </cell>
          <cell r="D36" t="str">
            <v>Caterpillar14H</v>
          </cell>
          <cell r="E36" t="str">
            <v>160 kW</v>
          </cell>
          <cell r="F36">
            <v>0.85</v>
          </cell>
          <cell r="G36" t="str">
            <v>USA</v>
          </cell>
          <cell r="I36">
            <v>517998.75</v>
          </cell>
          <cell r="J36">
            <v>517998.75</v>
          </cell>
          <cell r="K36">
            <v>25000</v>
          </cell>
          <cell r="L36">
            <v>2</v>
          </cell>
          <cell r="M36">
            <v>5826.6</v>
          </cell>
          <cell r="Q36">
            <v>5.0914672369661655</v>
          </cell>
          <cell r="S36">
            <v>8.8902404489753888</v>
          </cell>
          <cell r="T36">
            <v>1.1112800561219236</v>
          </cell>
          <cell r="Y36">
            <v>26.4</v>
          </cell>
          <cell r="Z36">
            <v>14.52</v>
          </cell>
          <cell r="AA36">
            <v>0.1</v>
          </cell>
          <cell r="AB36">
            <v>1.452</v>
          </cell>
          <cell r="AC36">
            <v>1.1963699999999999</v>
          </cell>
          <cell r="AD36">
            <v>2.7974999999999999</v>
          </cell>
          <cell r="AE36">
            <v>8.2424999999999997</v>
          </cell>
          <cell r="AI36">
            <v>28.208369999999999</v>
          </cell>
          <cell r="AJ36">
            <v>19147</v>
          </cell>
          <cell r="AN36">
            <v>0.18</v>
          </cell>
        </row>
        <row r="37">
          <cell r="B37">
            <v>604</v>
          </cell>
          <cell r="C37" t="str">
            <v>Grader</v>
          </cell>
          <cell r="D37" t="str">
            <v>Caterpillar16H</v>
          </cell>
          <cell r="E37" t="str">
            <v>205 kW</v>
          </cell>
          <cell r="F37">
            <v>0.78</v>
          </cell>
          <cell r="G37" t="str">
            <v>USA</v>
          </cell>
          <cell r="I37">
            <v>639900</v>
          </cell>
          <cell r="J37">
            <v>639900</v>
          </cell>
          <cell r="K37">
            <v>30000</v>
          </cell>
          <cell r="L37">
            <v>2</v>
          </cell>
          <cell r="M37">
            <v>5826.6</v>
          </cell>
          <cell r="Q37">
            <v>6.2896481602217182</v>
          </cell>
          <cell r="S37">
            <v>10.982391102873031</v>
          </cell>
          <cell r="T37">
            <v>1.3727988878591288</v>
          </cell>
          <cell r="Y37">
            <v>33.83</v>
          </cell>
          <cell r="Z37">
            <v>18.6065</v>
          </cell>
          <cell r="AA37">
            <v>0.1</v>
          </cell>
          <cell r="AB37">
            <v>1.8606500000000001</v>
          </cell>
          <cell r="AC37">
            <v>1.5762600000000002</v>
          </cell>
          <cell r="AD37">
            <v>3.5474999999999999</v>
          </cell>
          <cell r="AE37">
            <v>18.862500000000001</v>
          </cell>
          <cell r="AI37">
            <v>44.453410000000005</v>
          </cell>
          <cell r="AJ37">
            <v>19147</v>
          </cell>
          <cell r="AN37">
            <v>0.18</v>
          </cell>
        </row>
        <row r="38">
          <cell r="B38">
            <v>605</v>
          </cell>
          <cell r="C38" t="str">
            <v>Grader</v>
          </cell>
          <cell r="D38" t="str">
            <v>Caterpillar24H</v>
          </cell>
          <cell r="E38" t="str">
            <v>373 kW</v>
          </cell>
          <cell r="F38">
            <v>0.85</v>
          </cell>
          <cell r="G38" t="str">
            <v>USA</v>
          </cell>
          <cell r="I38">
            <v>1485750</v>
          </cell>
          <cell r="J38">
            <v>1485750</v>
          </cell>
          <cell r="K38">
            <v>45000</v>
          </cell>
          <cell r="L38">
            <v>2</v>
          </cell>
          <cell r="M38">
            <v>5826.6</v>
          </cell>
          <cell r="Q38">
            <v>14.60360174097424</v>
          </cell>
          <cell r="S38">
            <v>25.49943363196375</v>
          </cell>
          <cell r="T38">
            <v>3.1874292039954688</v>
          </cell>
          <cell r="Y38">
            <v>61.55</v>
          </cell>
          <cell r="Z38">
            <v>33.852499999999999</v>
          </cell>
          <cell r="AA38">
            <v>0.1</v>
          </cell>
          <cell r="AB38">
            <v>3.3852500000000001</v>
          </cell>
          <cell r="AC38">
            <v>4.4263800000000009</v>
          </cell>
          <cell r="AD38">
            <v>7.7925000000000004</v>
          </cell>
          <cell r="AE38">
            <v>30.824999999999999</v>
          </cell>
          <cell r="AI38">
            <v>80.281630000000007</v>
          </cell>
          <cell r="AJ38">
            <v>19147</v>
          </cell>
          <cell r="AN38">
            <v>0.24</v>
          </cell>
        </row>
        <row r="39">
          <cell r="B39">
            <v>701</v>
          </cell>
          <cell r="C39" t="str">
            <v>Dozer - Track</v>
          </cell>
          <cell r="D39" t="str">
            <v>CaterpillarD7R</v>
          </cell>
          <cell r="E39" t="str">
            <v>171 kW</v>
          </cell>
          <cell r="F39">
            <v>0.86</v>
          </cell>
          <cell r="G39" t="str">
            <v>USA</v>
          </cell>
          <cell r="I39">
            <v>509733</v>
          </cell>
          <cell r="J39">
            <v>509733</v>
          </cell>
          <cell r="K39">
            <v>22500</v>
          </cell>
          <cell r="L39">
            <v>2</v>
          </cell>
          <cell r="M39">
            <v>5887.1</v>
          </cell>
          <cell r="Q39">
            <v>4.9587336776332709</v>
          </cell>
          <cell r="S39">
            <v>8.6584736117952801</v>
          </cell>
          <cell r="T39">
            <v>1.0823092014744102</v>
          </cell>
          <cell r="Y39">
            <v>30.78</v>
          </cell>
          <cell r="Z39">
            <v>16.929000000000002</v>
          </cell>
          <cell r="AA39">
            <v>0.12</v>
          </cell>
          <cell r="AB39">
            <v>2.0314800000000002</v>
          </cell>
          <cell r="AC39">
            <v>0</v>
          </cell>
          <cell r="AD39">
            <v>3</v>
          </cell>
          <cell r="AE39">
            <v>13.125</v>
          </cell>
          <cell r="AI39">
            <v>35.085480000000004</v>
          </cell>
          <cell r="AJ39">
            <v>19147</v>
          </cell>
          <cell r="AN39">
            <v>0.3</v>
          </cell>
        </row>
        <row r="40">
          <cell r="B40">
            <v>702</v>
          </cell>
          <cell r="C40" t="str">
            <v>Dozer - Track</v>
          </cell>
          <cell r="D40" t="str">
            <v>CaterpillarD8R</v>
          </cell>
          <cell r="E40" t="str">
            <v>228 kW</v>
          </cell>
          <cell r="F40">
            <v>0.86</v>
          </cell>
          <cell r="G40" t="str">
            <v>USA</v>
          </cell>
          <cell r="I40">
            <v>677378.25</v>
          </cell>
          <cell r="J40">
            <v>677378.25</v>
          </cell>
          <cell r="K40">
            <v>25000</v>
          </cell>
          <cell r="L40">
            <v>2</v>
          </cell>
          <cell r="M40">
            <v>5887.1</v>
          </cell>
          <cell r="Q40">
            <v>6.5896034605789451</v>
          </cell>
          <cell r="S40">
            <v>11.50614479115354</v>
          </cell>
          <cell r="T40">
            <v>1.438268098894192</v>
          </cell>
          <cell r="Y40">
            <v>41.04</v>
          </cell>
          <cell r="Z40">
            <v>22.572000000000003</v>
          </cell>
          <cell r="AA40">
            <v>0.12</v>
          </cell>
          <cell r="AB40">
            <v>2.7086400000000004</v>
          </cell>
          <cell r="AC40">
            <v>0</v>
          </cell>
          <cell r="AD40">
            <v>3.8025000000000002</v>
          </cell>
          <cell r="AE40">
            <v>20.212499999999999</v>
          </cell>
          <cell r="AI40">
            <v>49.295640000000006</v>
          </cell>
          <cell r="AJ40">
            <v>19147</v>
          </cell>
          <cell r="AN40">
            <v>0.3</v>
          </cell>
        </row>
        <row r="41">
          <cell r="B41">
            <v>703</v>
          </cell>
          <cell r="C41" t="str">
            <v>Dozer - Track</v>
          </cell>
          <cell r="D41" t="str">
            <v>CaterpillarD9R</v>
          </cell>
          <cell r="E41" t="str">
            <v>302 kW</v>
          </cell>
          <cell r="F41">
            <v>0.86</v>
          </cell>
          <cell r="G41" t="str">
            <v>USA</v>
          </cell>
          <cell r="I41">
            <v>724953.75</v>
          </cell>
          <cell r="J41">
            <v>724953.75</v>
          </cell>
          <cell r="K41">
            <v>27500</v>
          </cell>
          <cell r="L41">
            <v>2</v>
          </cell>
          <cell r="M41">
            <v>5887.1</v>
          </cell>
          <cell r="Q41">
            <v>7.0524226896267868</v>
          </cell>
          <cell r="S41">
            <v>12.314276129163764</v>
          </cell>
          <cell r="T41">
            <v>1.5392845161454705</v>
          </cell>
          <cell r="Y41">
            <v>54.36</v>
          </cell>
          <cell r="Z41">
            <v>29.898000000000003</v>
          </cell>
          <cell r="AA41">
            <v>0.12</v>
          </cell>
          <cell r="AB41">
            <v>3.5877600000000003</v>
          </cell>
          <cell r="AC41">
            <v>0</v>
          </cell>
          <cell r="AD41">
            <v>5.0625</v>
          </cell>
          <cell r="AE41">
            <v>28.567499999999999</v>
          </cell>
          <cell r="AI41">
            <v>67.115759999999995</v>
          </cell>
          <cell r="AJ41">
            <v>19147</v>
          </cell>
          <cell r="AN41">
            <v>0.36</v>
          </cell>
        </row>
        <row r="42">
          <cell r="B42">
            <v>704</v>
          </cell>
          <cell r="C42" t="str">
            <v>Dozer - Track</v>
          </cell>
          <cell r="D42" t="str">
            <v>CaterpillarD10R</v>
          </cell>
          <cell r="E42" t="str">
            <v>425 kW</v>
          </cell>
          <cell r="F42">
            <v>0.86</v>
          </cell>
          <cell r="G42" t="str">
            <v>USA</v>
          </cell>
          <cell r="I42">
            <v>1046360.25</v>
          </cell>
          <cell r="J42">
            <v>1046360.25</v>
          </cell>
          <cell r="K42">
            <v>30000</v>
          </cell>
          <cell r="L42">
            <v>2</v>
          </cell>
          <cell r="M42">
            <v>5887.1</v>
          </cell>
          <cell r="Q42">
            <v>10.179097312930034</v>
          </cell>
          <cell r="S42">
            <v>17.773780808887228</v>
          </cell>
          <cell r="T42">
            <v>2.2217226011109035</v>
          </cell>
          <cell r="Y42">
            <v>76.5</v>
          </cell>
          <cell r="Z42">
            <v>42.075000000000003</v>
          </cell>
          <cell r="AA42">
            <v>0.12</v>
          </cell>
          <cell r="AB42">
            <v>5.0490000000000004</v>
          </cell>
          <cell r="AC42">
            <v>0</v>
          </cell>
          <cell r="AD42">
            <v>4.8600000000000003</v>
          </cell>
          <cell r="AE42">
            <v>60.15</v>
          </cell>
          <cell r="AI42">
            <v>112.134</v>
          </cell>
          <cell r="AJ42">
            <v>19147</v>
          </cell>
          <cell r="AN42">
            <v>0.36</v>
          </cell>
        </row>
        <row r="43">
          <cell r="B43">
            <v>705</v>
          </cell>
          <cell r="C43" t="str">
            <v>Dozer - Track</v>
          </cell>
          <cell r="D43" t="str">
            <v>CaterpillarD11R</v>
          </cell>
          <cell r="E43" t="str">
            <v>634 kW</v>
          </cell>
          <cell r="F43">
            <v>0.8</v>
          </cell>
          <cell r="G43" t="str">
            <v>USA</v>
          </cell>
          <cell r="I43">
            <v>1540700.25</v>
          </cell>
          <cell r="J43">
            <v>1540700.25</v>
          </cell>
          <cell r="K43">
            <v>32500</v>
          </cell>
          <cell r="L43">
            <v>2</v>
          </cell>
          <cell r="M43">
            <v>5887.1</v>
          </cell>
          <cell r="Q43">
            <v>14.98808634483739</v>
          </cell>
          <cell r="S43">
            <v>26.170784426967437</v>
          </cell>
          <cell r="T43">
            <v>3.2713480533709292</v>
          </cell>
          <cell r="Y43">
            <v>114.12</v>
          </cell>
          <cell r="Z43">
            <v>62.766000000000005</v>
          </cell>
          <cell r="AA43">
            <v>0.12</v>
          </cell>
          <cell r="AB43">
            <v>7.5319200000000004</v>
          </cell>
          <cell r="AC43">
            <v>0</v>
          </cell>
          <cell r="AD43">
            <v>11.5875</v>
          </cell>
          <cell r="AE43">
            <v>61.424999999999997</v>
          </cell>
          <cell r="AI43">
            <v>143.31042000000002</v>
          </cell>
          <cell r="AJ43">
            <v>19147</v>
          </cell>
          <cell r="AN43">
            <v>0.42</v>
          </cell>
        </row>
        <row r="44">
          <cell r="B44">
            <v>706</v>
          </cell>
          <cell r="C44" t="str">
            <v>Dozer - Track</v>
          </cell>
          <cell r="D44" t="str">
            <v>CaterpillarD11R CD</v>
          </cell>
          <cell r="E44" t="str">
            <v>634 kW</v>
          </cell>
          <cell r="F44">
            <v>0.86</v>
          </cell>
          <cell r="G44" t="str">
            <v>USA</v>
          </cell>
          <cell r="I44">
            <v>1397046</v>
          </cell>
          <cell r="J44">
            <v>1397046</v>
          </cell>
          <cell r="K44">
            <v>32500</v>
          </cell>
          <cell r="L44">
            <v>2</v>
          </cell>
          <cell r="M44">
            <v>5887.1</v>
          </cell>
          <cell r="Q44">
            <v>13.590603412772662</v>
          </cell>
          <cell r="S44">
            <v>23.730631380475952</v>
          </cell>
          <cell r="T44">
            <v>2.9663289225594944</v>
          </cell>
          <cell r="Y44">
            <v>114.12</v>
          </cell>
          <cell r="Z44">
            <v>62.766000000000005</v>
          </cell>
          <cell r="AA44">
            <v>0.12</v>
          </cell>
          <cell r="AB44">
            <v>7.5319200000000004</v>
          </cell>
          <cell r="AC44">
            <v>0</v>
          </cell>
          <cell r="AD44">
            <v>11.5875</v>
          </cell>
          <cell r="AE44">
            <v>42.674999999999997</v>
          </cell>
          <cell r="AI44">
            <v>124.56042000000001</v>
          </cell>
          <cell r="AJ44">
            <v>19147</v>
          </cell>
          <cell r="AN44">
            <v>0.42</v>
          </cell>
        </row>
        <row r="45">
          <cell r="B45">
            <v>800</v>
          </cell>
          <cell r="C45" t="str">
            <v>Dozer - Rubber Tyre</v>
          </cell>
          <cell r="D45" t="str">
            <v>Caterpillar824G</v>
          </cell>
          <cell r="E45" t="str">
            <v>235 kW</v>
          </cell>
          <cell r="F45">
            <v>0.9</v>
          </cell>
          <cell r="G45" t="str">
            <v>USA</v>
          </cell>
          <cell r="I45">
            <v>626982</v>
          </cell>
          <cell r="J45">
            <v>626982</v>
          </cell>
          <cell r="K45">
            <v>25000</v>
          </cell>
          <cell r="L45">
            <v>2</v>
          </cell>
          <cell r="M45">
            <v>5887.1</v>
          </cell>
          <cell r="Q45">
            <v>6.0993436930115585</v>
          </cell>
          <cell r="S45">
            <v>10.650099369808565</v>
          </cell>
          <cell r="T45">
            <v>1.3312624212260706</v>
          </cell>
          <cell r="Y45">
            <v>35.25</v>
          </cell>
          <cell r="Z45">
            <v>19.387500000000003</v>
          </cell>
          <cell r="AA45">
            <v>0.1</v>
          </cell>
          <cell r="AB45">
            <v>1.9387500000000004</v>
          </cell>
          <cell r="AC45">
            <v>2.8294874999999999</v>
          </cell>
          <cell r="AD45">
            <v>1.8075000000000001</v>
          </cell>
          <cell r="AE45">
            <v>13.875</v>
          </cell>
          <cell r="AI45">
            <v>39.838237500000005</v>
          </cell>
          <cell r="AJ45">
            <v>19147</v>
          </cell>
          <cell r="AN45">
            <v>0.3</v>
          </cell>
        </row>
        <row r="46">
          <cell r="B46">
            <v>801</v>
          </cell>
          <cell r="C46" t="str">
            <v>Dozer - Rubber Tyre</v>
          </cell>
          <cell r="D46" t="str">
            <v>Caterpillar834G</v>
          </cell>
          <cell r="E46" t="str">
            <v>358 kW</v>
          </cell>
          <cell r="F46">
            <v>0.9</v>
          </cell>
          <cell r="G46" t="str">
            <v>USA</v>
          </cell>
          <cell r="I46">
            <v>830940</v>
          </cell>
          <cell r="J46">
            <v>830940</v>
          </cell>
          <cell r="K46">
            <v>32500</v>
          </cell>
          <cell r="L46">
            <v>2</v>
          </cell>
          <cell r="M46">
            <v>5887.1</v>
          </cell>
          <cell r="Q46">
            <v>8.083467544955079</v>
          </cell>
          <cell r="S46">
            <v>14.114589526252313</v>
          </cell>
          <cell r="T46">
            <v>1.7643236907815392</v>
          </cell>
          <cell r="Y46">
            <v>53.7</v>
          </cell>
          <cell r="Z46">
            <v>29.535000000000004</v>
          </cell>
          <cell r="AA46">
            <v>0.1</v>
          </cell>
          <cell r="AB46">
            <v>2.9535000000000005</v>
          </cell>
          <cell r="AC46">
            <v>4.8399749999999999</v>
          </cell>
          <cell r="AD46">
            <v>0</v>
          </cell>
          <cell r="AE46">
            <v>0</v>
          </cell>
          <cell r="AI46">
            <v>37.328475000000005</v>
          </cell>
          <cell r="AJ46">
            <v>19147</v>
          </cell>
          <cell r="AN46">
            <v>0.3</v>
          </cell>
        </row>
        <row r="47">
          <cell r="B47">
            <v>802</v>
          </cell>
          <cell r="C47" t="str">
            <v>Dozer - Rubber Tyre</v>
          </cell>
          <cell r="D47" t="str">
            <v>Caterpillar844</v>
          </cell>
          <cell r="E47" t="str">
            <v>466 kW</v>
          </cell>
          <cell r="F47">
            <v>0.75</v>
          </cell>
          <cell r="G47" t="str">
            <v>USA</v>
          </cell>
          <cell r="I47">
            <v>1282500</v>
          </cell>
          <cell r="J47">
            <v>1282500</v>
          </cell>
          <cell r="K47">
            <v>32500</v>
          </cell>
          <cell r="L47">
            <v>2</v>
          </cell>
          <cell r="M47">
            <v>5887.1</v>
          </cell>
          <cell r="Q47">
            <v>12.476288452120361</v>
          </cell>
          <cell r="S47">
            <v>21.784919569907082</v>
          </cell>
          <cell r="T47">
            <v>2.7231149462383852</v>
          </cell>
          <cell r="Y47">
            <v>69.900000000000006</v>
          </cell>
          <cell r="Z47">
            <v>38.445000000000007</v>
          </cell>
          <cell r="AA47">
            <v>0.1</v>
          </cell>
          <cell r="AB47">
            <v>3.8445000000000009</v>
          </cell>
          <cell r="AC47">
            <v>9.0704250000000002</v>
          </cell>
          <cell r="AD47">
            <v>4.4400000000000004</v>
          </cell>
          <cell r="AE47">
            <v>27.824999999999999</v>
          </cell>
          <cell r="AI47">
            <v>83.624925000000005</v>
          </cell>
          <cell r="AJ47">
            <v>19147</v>
          </cell>
          <cell r="AN47">
            <v>0.33</v>
          </cell>
        </row>
        <row r="48">
          <cell r="B48">
            <v>803</v>
          </cell>
          <cell r="C48" t="str">
            <v>Dozer - Rubber Tyre</v>
          </cell>
          <cell r="D48" t="str">
            <v>Caterpillar854G</v>
          </cell>
          <cell r="E48" t="str">
            <v>597 kW</v>
          </cell>
          <cell r="F48">
            <v>0.9</v>
          </cell>
          <cell r="G48" t="str">
            <v>USA</v>
          </cell>
          <cell r="I48">
            <v>1473030</v>
          </cell>
          <cell r="J48">
            <v>1473030</v>
          </cell>
          <cell r="K48">
            <v>35000</v>
          </cell>
          <cell r="L48">
            <v>2</v>
          </cell>
          <cell r="M48">
            <v>5887.1</v>
          </cell>
          <cell r="Q48">
            <v>14.329783375147644</v>
          </cell>
          <cell r="S48">
            <v>25.021317796538192</v>
          </cell>
          <cell r="T48">
            <v>3.127664724567274</v>
          </cell>
          <cell r="Y48">
            <v>89.55</v>
          </cell>
          <cell r="Z48">
            <v>49.252500000000005</v>
          </cell>
          <cell r="AA48">
            <v>0.1</v>
          </cell>
          <cell r="AB48">
            <v>4.925250000000001</v>
          </cell>
          <cell r="AC48">
            <v>13.362300000000001</v>
          </cell>
          <cell r="AD48">
            <v>5.4074999999999998</v>
          </cell>
          <cell r="AE48">
            <v>37.65</v>
          </cell>
          <cell r="AI48">
            <v>110.59755000000001</v>
          </cell>
          <cell r="AJ48">
            <v>19147</v>
          </cell>
          <cell r="AN48">
            <v>0.36</v>
          </cell>
        </row>
        <row r="49">
          <cell r="B49">
            <v>1101</v>
          </cell>
          <cell r="C49" t="str">
            <v>Watercart</v>
          </cell>
          <cell r="D49" t="str">
            <v>Caterpillar773D</v>
          </cell>
          <cell r="E49" t="str">
            <v>45.0 kl</v>
          </cell>
          <cell r="F49">
            <v>0.75</v>
          </cell>
          <cell r="G49" t="str">
            <v>USA</v>
          </cell>
          <cell r="I49">
            <v>727462.5</v>
          </cell>
          <cell r="J49">
            <v>727462.5</v>
          </cell>
          <cell r="K49">
            <v>27500</v>
          </cell>
          <cell r="L49">
            <v>2</v>
          </cell>
          <cell r="M49">
            <v>4773.2</v>
          </cell>
          <cell r="Q49">
            <v>8.7283152763989946</v>
          </cell>
          <cell r="S49">
            <v>15.240561887203553</v>
          </cell>
          <cell r="T49">
            <v>1.9050702359004441</v>
          </cell>
          <cell r="Y49">
            <v>48.02</v>
          </cell>
          <cell r="Z49">
            <v>26.411000000000005</v>
          </cell>
          <cell r="AA49">
            <v>0.1</v>
          </cell>
          <cell r="AB49">
            <v>2.6411000000000007</v>
          </cell>
          <cell r="AC49">
            <v>6.6291750000000009</v>
          </cell>
          <cell r="AD49">
            <v>1.125</v>
          </cell>
          <cell r="AE49">
            <v>29.07</v>
          </cell>
          <cell r="AI49">
            <v>65.876275000000007</v>
          </cell>
          <cell r="AJ49">
            <v>19147</v>
          </cell>
          <cell r="AN49">
            <v>0.3</v>
          </cell>
        </row>
        <row r="50">
          <cell r="B50">
            <v>1102</v>
          </cell>
          <cell r="C50" t="str">
            <v>Watercart</v>
          </cell>
          <cell r="D50" t="str">
            <v>Caterpillar777D</v>
          </cell>
          <cell r="E50" t="str">
            <v>80.0 kl</v>
          </cell>
          <cell r="F50">
            <v>0.75</v>
          </cell>
          <cell r="G50" t="str">
            <v>USA</v>
          </cell>
          <cell r="I50">
            <v>1068750</v>
          </cell>
          <cell r="J50">
            <v>1068750</v>
          </cell>
          <cell r="K50">
            <v>30000</v>
          </cell>
          <cell r="L50">
            <v>2</v>
          </cell>
          <cell r="M50">
            <v>4773.2</v>
          </cell>
          <cell r="Q50">
            <v>12.823186008421638</v>
          </cell>
          <cell r="S50">
            <v>22.390639403335289</v>
          </cell>
          <cell r="T50">
            <v>2.7988299254169111</v>
          </cell>
          <cell r="Y50">
            <v>69.2</v>
          </cell>
          <cell r="Z50">
            <v>38.06</v>
          </cell>
          <cell r="AA50">
            <v>0.1</v>
          </cell>
          <cell r="AB50">
            <v>3.8060000000000005</v>
          </cell>
          <cell r="AC50">
            <v>10.8037125</v>
          </cell>
          <cell r="AD50">
            <v>1.5</v>
          </cell>
          <cell r="AE50">
            <v>37.935000000000002</v>
          </cell>
          <cell r="AI50">
            <v>92.104712500000005</v>
          </cell>
          <cell r="AJ50">
            <v>19147</v>
          </cell>
          <cell r="AN50">
            <v>0.36</v>
          </cell>
        </row>
        <row r="51">
          <cell r="B51">
            <v>1103</v>
          </cell>
          <cell r="C51" t="str">
            <v>Watercart</v>
          </cell>
          <cell r="D51" t="str">
            <v>Caterpillar785C</v>
          </cell>
          <cell r="E51" t="str">
            <v>120 kl</v>
          </cell>
          <cell r="F51">
            <v>0.7</v>
          </cell>
          <cell r="G51" t="str">
            <v>USA</v>
          </cell>
          <cell r="I51">
            <v>1734660</v>
          </cell>
          <cell r="J51">
            <v>1734660</v>
          </cell>
          <cell r="K51">
            <v>30000</v>
          </cell>
          <cell r="L51">
            <v>2</v>
          </cell>
          <cell r="M51">
            <v>4773.2</v>
          </cell>
          <cell r="Q51">
            <v>20.812975758005773</v>
          </cell>
          <cell r="S51">
            <v>36.341657588200789</v>
          </cell>
          <cell r="T51">
            <v>4.5427071985250986</v>
          </cell>
          <cell r="Y51">
            <v>99.5</v>
          </cell>
          <cell r="Z51">
            <v>54.725000000000001</v>
          </cell>
          <cell r="AA51">
            <v>0.1</v>
          </cell>
          <cell r="AB51">
            <v>5.4725000000000001</v>
          </cell>
          <cell r="AC51">
            <v>18.1274625</v>
          </cell>
          <cell r="AD51">
            <v>1.7250000000000001</v>
          </cell>
          <cell r="AE51">
            <v>39.75</v>
          </cell>
          <cell r="AI51">
            <v>119.79996250000001</v>
          </cell>
          <cell r="AJ51">
            <v>19147</v>
          </cell>
          <cell r="AN51">
            <v>0.4</v>
          </cell>
        </row>
        <row r="52">
          <cell r="B52">
            <v>1318</v>
          </cell>
          <cell r="C52" t="str">
            <v>Drill - Diesel</v>
          </cell>
          <cell r="D52" t="str">
            <v>DrillTechD40KS (LP)</v>
          </cell>
          <cell r="E52" t="str">
            <v>40000 lb</v>
          </cell>
          <cell r="F52">
            <v>0.91</v>
          </cell>
          <cell r="G52" t="str">
            <v>USA</v>
          </cell>
          <cell r="I52">
            <v>864531.75</v>
          </cell>
          <cell r="J52">
            <v>864531.75</v>
          </cell>
          <cell r="K52">
            <v>45000</v>
          </cell>
          <cell r="L52">
            <v>2</v>
          </cell>
          <cell r="M52">
            <v>5826.6</v>
          </cell>
          <cell r="Q52">
            <v>8.4975785760912075</v>
          </cell>
          <cell r="S52">
            <v>14.837671197610955</v>
          </cell>
          <cell r="T52">
            <v>1.8547088997013697</v>
          </cell>
          <cell r="Y52">
            <v>67.41</v>
          </cell>
          <cell r="Z52">
            <v>37.075499999999998</v>
          </cell>
          <cell r="AA52">
            <v>0.12</v>
          </cell>
          <cell r="AB52">
            <v>4.4490599999999993</v>
          </cell>
          <cell r="AC52">
            <v>0</v>
          </cell>
          <cell r="AD52">
            <v>0</v>
          </cell>
          <cell r="AE52">
            <v>26.25</v>
          </cell>
          <cell r="AI52">
            <v>67.774559999999994</v>
          </cell>
          <cell r="AJ52">
            <v>19147</v>
          </cell>
          <cell r="AN52">
            <v>0.8</v>
          </cell>
        </row>
        <row r="53">
          <cell r="B53">
            <v>1319</v>
          </cell>
          <cell r="C53" t="str">
            <v>Drill - Diesel</v>
          </cell>
          <cell r="D53" t="str">
            <v>DrillTechD55SP</v>
          </cell>
          <cell r="E53" t="str">
            <v>55000 lb</v>
          </cell>
          <cell r="F53">
            <v>1</v>
          </cell>
          <cell r="G53" t="str">
            <v>Australia</v>
          </cell>
          <cell r="I53">
            <v>1097180</v>
          </cell>
          <cell r="J53">
            <v>1097180</v>
          </cell>
          <cell r="K53">
            <v>45000</v>
          </cell>
          <cell r="L53">
            <v>2</v>
          </cell>
          <cell r="M53">
            <v>5826.6</v>
          </cell>
          <cell r="Q53">
            <v>10.784304060684583</v>
          </cell>
          <cell r="S53">
            <v>18.830535818487625</v>
          </cell>
          <cell r="T53">
            <v>2.3538169773109532</v>
          </cell>
          <cell r="Y53">
            <v>86.1</v>
          </cell>
          <cell r="Z53">
            <v>47.355000000000004</v>
          </cell>
          <cell r="AA53">
            <v>0.12</v>
          </cell>
          <cell r="AB53">
            <v>5.6825999999999999</v>
          </cell>
          <cell r="AC53">
            <v>0</v>
          </cell>
          <cell r="AD53">
            <v>0</v>
          </cell>
          <cell r="AE53">
            <v>0</v>
          </cell>
          <cell r="AI53">
            <v>53.037600000000005</v>
          </cell>
          <cell r="AJ53">
            <v>19147</v>
          </cell>
          <cell r="AN53">
            <v>0.8</v>
          </cell>
        </row>
        <row r="54">
          <cell r="B54">
            <v>1320</v>
          </cell>
          <cell r="C54" t="str">
            <v>Drill - Diesel</v>
          </cell>
          <cell r="D54" t="str">
            <v>DrillTechD60KS</v>
          </cell>
          <cell r="E54" t="str">
            <v>60000 lb</v>
          </cell>
          <cell r="F54">
            <v>0.93</v>
          </cell>
          <cell r="G54" t="str">
            <v>USA</v>
          </cell>
          <cell r="I54">
            <v>1097181</v>
          </cell>
          <cell r="J54">
            <v>1097181</v>
          </cell>
          <cell r="K54">
            <v>45000</v>
          </cell>
          <cell r="L54">
            <v>2</v>
          </cell>
          <cell r="M54">
            <v>5826.6</v>
          </cell>
          <cell r="Q54">
            <v>10.784313889795632</v>
          </cell>
          <cell r="S54">
            <v>18.830552981155389</v>
          </cell>
          <cell r="T54">
            <v>2.3538191226444241</v>
          </cell>
          <cell r="Y54">
            <v>98.7</v>
          </cell>
          <cell r="Z54">
            <v>54.285000000000004</v>
          </cell>
          <cell r="AA54">
            <v>0.12</v>
          </cell>
          <cell r="AB54">
            <v>6.5141999999999998</v>
          </cell>
          <cell r="AC54">
            <v>0</v>
          </cell>
          <cell r="AD54">
            <v>0</v>
          </cell>
          <cell r="AE54">
            <v>0</v>
          </cell>
          <cell r="AI54">
            <v>60.799200000000006</v>
          </cell>
          <cell r="AJ54">
            <v>19147</v>
          </cell>
          <cell r="AN54">
            <v>0.8</v>
          </cell>
        </row>
        <row r="55">
          <cell r="B55">
            <v>1321</v>
          </cell>
          <cell r="C55" t="str">
            <v>Drill - Diesel</v>
          </cell>
          <cell r="D55" t="str">
            <v>DrillTechD75KS</v>
          </cell>
          <cell r="E55" t="str">
            <v>75000 lb</v>
          </cell>
          <cell r="F55">
            <v>0.93</v>
          </cell>
          <cell r="G55" t="str">
            <v>USA</v>
          </cell>
          <cell r="I55">
            <v>1152136.5</v>
          </cell>
          <cell r="J55">
            <v>1152136.5</v>
          </cell>
          <cell r="K55">
            <v>45000</v>
          </cell>
          <cell r="L55">
            <v>2</v>
          </cell>
          <cell r="M55">
            <v>5826.6</v>
          </cell>
          <cell r="Q55">
            <v>11.32447760204608</v>
          </cell>
          <cell r="S55">
            <v>19.773735969519102</v>
          </cell>
          <cell r="T55">
            <v>2.4717169961898877</v>
          </cell>
          <cell r="Y55">
            <v>98.7</v>
          </cell>
          <cell r="Z55">
            <v>54.285000000000004</v>
          </cell>
          <cell r="AA55">
            <v>0.12</v>
          </cell>
          <cell r="AB55">
            <v>6.5141999999999998</v>
          </cell>
          <cell r="AC55">
            <v>1</v>
          </cell>
          <cell r="AD55">
            <v>0</v>
          </cell>
          <cell r="AE55">
            <v>31.5</v>
          </cell>
          <cell r="AI55">
            <v>93.299200000000013</v>
          </cell>
          <cell r="AJ55">
            <v>19147</v>
          </cell>
          <cell r="AN55">
            <v>1</v>
          </cell>
        </row>
        <row r="56">
          <cell r="B56">
            <v>247</v>
          </cell>
          <cell r="C56" t="str">
            <v>Hydraulic Excavator</v>
          </cell>
          <cell r="D56" t="str">
            <v>Caterpillar345CL</v>
          </cell>
          <cell r="E56" t="str">
            <v>44 t</v>
          </cell>
          <cell r="F56">
            <v>1</v>
          </cell>
          <cell r="G56" t="str">
            <v>USA</v>
          </cell>
          <cell r="H56">
            <v>1</v>
          </cell>
          <cell r="I56">
            <v>582937</v>
          </cell>
          <cell r="J56">
            <v>582937</v>
          </cell>
          <cell r="K56">
            <v>45000</v>
          </cell>
          <cell r="L56">
            <v>2</v>
          </cell>
          <cell r="M56">
            <v>5530.91</v>
          </cell>
          <cell r="Q56">
            <v>9.1249813318804254</v>
          </cell>
          <cell r="S56">
            <v>15.933182785472916</v>
          </cell>
          <cell r="T56">
            <v>1.9916478481841144</v>
          </cell>
          <cell r="Y56">
            <v>90.34</v>
          </cell>
          <cell r="Z56">
            <v>49.687000000000005</v>
          </cell>
          <cell r="AA56">
            <v>0.12</v>
          </cell>
          <cell r="AB56">
            <v>5.96244</v>
          </cell>
          <cell r="AC56">
            <v>0</v>
          </cell>
          <cell r="AD56">
            <v>4.125</v>
          </cell>
          <cell r="AE56">
            <v>27.3</v>
          </cell>
          <cell r="AI56">
            <v>87.07444000000001</v>
          </cell>
          <cell r="AJ56">
            <v>19147</v>
          </cell>
          <cell r="AN56">
            <v>0.52</v>
          </cell>
        </row>
      </sheetData>
      <sheetData sheetId="52" refreshError="1"/>
      <sheetData sheetId="53" refreshError="1"/>
      <sheetData sheetId="54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D100-45"/>
      <sheetName val="EQUIPOS"/>
      <sheetName val="SUMARIO"/>
      <sheetName val="PRODUCC"/>
      <sheetName val="Grono-Pala"/>
      <sheetName val="CALIDAD"/>
      <sheetName val="BD_831"/>
      <sheetName val="BD_OREG1"/>
      <sheetName val="BD_OREG2"/>
      <sheetName val="BD100_45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ARIO"/>
      <sheetName val="PRODUCCION"/>
      <sheetName val="Prod. x Nivel"/>
      <sheetName val="CRONOG."/>
      <sheetName val="CIVILES"/>
      <sheetName val="BD-831"/>
      <sheetName val="BD100-45-P1"/>
      <sheetName val="ANEXO"/>
      <sheetName val="BD100_45_P1"/>
      <sheetName val="BD100-45"/>
      <sheetName val="EQUIPOS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/>
      <sheetData sheetId="9" refreshError="1"/>
      <sheetData sheetId="10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HABILITACION"/>
      <sheetName val="DIBUJAR"/>
      <sheetName val="POZOS"/>
      <sheetName val="AERCVIEW"/>
    </sheetNames>
    <sheetDataSet>
      <sheetData sheetId="0" refreshError="1">
        <row r="1">
          <cell r="B1" t="str">
            <v>FNODE_</v>
          </cell>
          <cell r="C1" t="str">
            <v>TNODE_</v>
          </cell>
          <cell r="D1" t="str">
            <v>CRINI</v>
          </cell>
          <cell r="E1" t="str">
            <v>CRFIN</v>
          </cell>
          <cell r="F1" t="str">
            <v>CCLSAL</v>
          </cell>
          <cell r="G1" t="str">
            <v>CCLLLE</v>
          </cell>
          <cell r="H1" t="str">
            <v>DIM3</v>
          </cell>
          <cell r="I1" t="str">
            <v>DIM2</v>
          </cell>
          <cell r="J1" t="str">
            <v>PENDI</v>
          </cell>
          <cell r="K1" t="str">
            <v>RIONN_</v>
          </cell>
        </row>
        <row r="2">
          <cell r="B2">
            <v>21574</v>
          </cell>
          <cell r="C2">
            <v>21733</v>
          </cell>
          <cell r="D2">
            <v>2580.85</v>
          </cell>
          <cell r="E2">
            <v>2580.4499999999998</v>
          </cell>
          <cell r="F2">
            <v>2578.54</v>
          </cell>
          <cell r="G2">
            <v>2577.9499999999998</v>
          </cell>
          <cell r="H2">
            <v>0</v>
          </cell>
          <cell r="I2">
            <v>0.25</v>
          </cell>
          <cell r="J2">
            <v>0.6</v>
          </cell>
          <cell r="K2">
            <v>1</v>
          </cell>
        </row>
        <row r="3">
          <cell r="B3">
            <v>21930</v>
          </cell>
          <cell r="C3">
            <v>22147</v>
          </cell>
          <cell r="D3">
            <v>2579.9</v>
          </cell>
          <cell r="E3">
            <v>2579</v>
          </cell>
          <cell r="F3">
            <v>2577.61</v>
          </cell>
          <cell r="G3">
            <v>2577.14</v>
          </cell>
          <cell r="H3">
            <v>0</v>
          </cell>
          <cell r="I3">
            <v>0.3</v>
          </cell>
          <cell r="J3">
            <v>0.46</v>
          </cell>
          <cell r="K3">
            <v>2</v>
          </cell>
        </row>
        <row r="4">
          <cell r="B4">
            <v>22147</v>
          </cell>
          <cell r="C4">
            <v>22374</v>
          </cell>
          <cell r="D4">
            <v>2580</v>
          </cell>
          <cell r="E4">
            <v>2579.5</v>
          </cell>
          <cell r="F4">
            <v>2577.16</v>
          </cell>
          <cell r="G4">
            <v>2576.54</v>
          </cell>
          <cell r="H4">
            <v>0</v>
          </cell>
          <cell r="I4">
            <v>0.35</v>
          </cell>
          <cell r="J4">
            <v>0.6</v>
          </cell>
          <cell r="K4">
            <v>3</v>
          </cell>
        </row>
        <row r="5">
          <cell r="B5">
            <v>21733</v>
          </cell>
          <cell r="C5">
            <v>21930</v>
          </cell>
          <cell r="D5">
            <v>2580.4299999999998</v>
          </cell>
          <cell r="E5">
            <v>2579.9</v>
          </cell>
          <cell r="F5">
            <v>2577.9499999999998</v>
          </cell>
          <cell r="G5">
            <v>2577.6</v>
          </cell>
          <cell r="H5">
            <v>0</v>
          </cell>
          <cell r="I5">
            <v>0.3</v>
          </cell>
          <cell r="J5">
            <v>0.33</v>
          </cell>
          <cell r="K5">
            <v>4</v>
          </cell>
        </row>
        <row r="6">
          <cell r="B6">
            <v>20464</v>
          </cell>
          <cell r="C6">
            <v>20617</v>
          </cell>
          <cell r="D6">
            <v>2580.56</v>
          </cell>
          <cell r="E6">
            <v>2580.37</v>
          </cell>
          <cell r="F6">
            <v>2578.87</v>
          </cell>
          <cell r="G6">
            <v>2578.64</v>
          </cell>
          <cell r="H6">
            <v>0</v>
          </cell>
          <cell r="I6">
            <v>0.2</v>
          </cell>
          <cell r="J6">
            <v>0.4</v>
          </cell>
          <cell r="K6">
            <v>5</v>
          </cell>
        </row>
        <row r="7">
          <cell r="B7">
            <v>20387</v>
          </cell>
          <cell r="C7">
            <v>20464</v>
          </cell>
          <cell r="D7">
            <v>2580.54</v>
          </cell>
          <cell r="E7">
            <v>2580.56</v>
          </cell>
          <cell r="F7">
            <v>0</v>
          </cell>
          <cell r="G7">
            <v>2578.87</v>
          </cell>
          <cell r="H7">
            <v>0</v>
          </cell>
          <cell r="I7">
            <v>0.2</v>
          </cell>
          <cell r="J7">
            <v>0.4</v>
          </cell>
          <cell r="K7">
            <v>6</v>
          </cell>
        </row>
        <row r="8">
          <cell r="B8">
            <v>20254</v>
          </cell>
          <cell r="C8">
            <v>20387</v>
          </cell>
          <cell r="D8">
            <v>2580.79</v>
          </cell>
          <cell r="E8">
            <v>2580.54</v>
          </cell>
          <cell r="F8">
            <v>2579.19</v>
          </cell>
          <cell r="G8">
            <v>0</v>
          </cell>
          <cell r="H8">
            <v>0</v>
          </cell>
          <cell r="I8">
            <v>0.2</v>
          </cell>
          <cell r="J8">
            <v>0.4</v>
          </cell>
          <cell r="K8">
            <v>7</v>
          </cell>
        </row>
        <row r="9">
          <cell r="B9">
            <v>20327</v>
          </cell>
          <cell r="C9">
            <v>20387</v>
          </cell>
          <cell r="D9">
            <v>2581.06</v>
          </cell>
          <cell r="E9">
            <v>2580.54</v>
          </cell>
          <cell r="F9">
            <v>2580.1799999999998</v>
          </cell>
          <cell r="G9">
            <v>2579.92</v>
          </cell>
          <cell r="H9">
            <v>0</v>
          </cell>
          <cell r="I9">
            <v>0.2</v>
          </cell>
          <cell r="J9">
            <v>4</v>
          </cell>
          <cell r="K9">
            <v>8</v>
          </cell>
        </row>
        <row r="10">
          <cell r="B10">
            <v>20239</v>
          </cell>
          <cell r="C10">
            <v>20537</v>
          </cell>
          <cell r="D10">
            <v>2581.0500000000002</v>
          </cell>
          <cell r="E10">
            <v>2580.37</v>
          </cell>
          <cell r="F10">
            <v>2579.35</v>
          </cell>
          <cell r="G10">
            <v>2578.4699999999998</v>
          </cell>
          <cell r="H10">
            <v>0</v>
          </cell>
          <cell r="I10">
            <v>0.2</v>
          </cell>
          <cell r="J10">
            <v>0.72</v>
          </cell>
          <cell r="K10">
            <v>9</v>
          </cell>
        </row>
        <row r="11">
          <cell r="B11">
            <v>20239</v>
          </cell>
          <cell r="C11">
            <v>20427</v>
          </cell>
          <cell r="D11">
            <v>2581.0500000000002</v>
          </cell>
          <cell r="E11">
            <v>2580.59</v>
          </cell>
          <cell r="F11">
            <v>2579.71</v>
          </cell>
          <cell r="G11">
            <v>2578.12</v>
          </cell>
          <cell r="H11">
            <v>0</v>
          </cell>
          <cell r="I11">
            <v>0.2</v>
          </cell>
          <cell r="J11">
            <v>2</v>
          </cell>
          <cell r="K11">
            <v>10</v>
          </cell>
        </row>
        <row r="12">
          <cell r="B12">
            <v>22114</v>
          </cell>
          <cell r="C12">
            <v>22157</v>
          </cell>
          <cell r="D12">
            <v>2579.44</v>
          </cell>
          <cell r="E12">
            <v>2580.46</v>
          </cell>
          <cell r="F12">
            <v>2578.9699999999998</v>
          </cell>
          <cell r="G12">
            <v>2578.7399999999998</v>
          </cell>
          <cell r="H12">
            <v>0</v>
          </cell>
          <cell r="I12">
            <v>0.25</v>
          </cell>
          <cell r="J12">
            <v>0.47</v>
          </cell>
          <cell r="K12">
            <v>11</v>
          </cell>
        </row>
        <row r="13">
          <cell r="B13">
            <v>21799</v>
          </cell>
          <cell r="C13">
            <v>21810</v>
          </cell>
          <cell r="D13">
            <v>2580.31</v>
          </cell>
          <cell r="E13">
            <v>2580.3200000000002</v>
          </cell>
          <cell r="F13">
            <v>2579.09</v>
          </cell>
          <cell r="G13">
            <v>2579</v>
          </cell>
          <cell r="H13">
            <v>0</v>
          </cell>
          <cell r="I13">
            <v>0.3</v>
          </cell>
          <cell r="J13">
            <v>0.25</v>
          </cell>
          <cell r="K13">
            <v>12</v>
          </cell>
        </row>
        <row r="14">
          <cell r="B14">
            <v>21604</v>
          </cell>
          <cell r="C14">
            <v>21457</v>
          </cell>
          <cell r="D14">
            <v>2580.86</v>
          </cell>
          <cell r="E14">
            <v>2580.36</v>
          </cell>
          <cell r="F14">
            <v>2578.75</v>
          </cell>
          <cell r="G14">
            <v>2578.54</v>
          </cell>
          <cell r="H14">
            <v>0</v>
          </cell>
          <cell r="I14">
            <v>0.2</v>
          </cell>
          <cell r="J14">
            <v>0.5</v>
          </cell>
          <cell r="K14">
            <v>13</v>
          </cell>
        </row>
        <row r="15">
          <cell r="B15">
            <v>21457</v>
          </cell>
          <cell r="C15">
            <v>21435</v>
          </cell>
          <cell r="D15">
            <v>2580.36</v>
          </cell>
          <cell r="E15">
            <v>2580.31</v>
          </cell>
          <cell r="F15">
            <v>2578.46</v>
          </cell>
          <cell r="G15">
            <v>2578.17</v>
          </cell>
          <cell r="H15">
            <v>0</v>
          </cell>
          <cell r="I15">
            <v>0.2</v>
          </cell>
          <cell r="J15">
            <v>0.78</v>
          </cell>
          <cell r="K15">
            <v>14</v>
          </cell>
        </row>
        <row r="16">
          <cell r="B16">
            <v>20710</v>
          </cell>
          <cell r="C16">
            <v>20427</v>
          </cell>
          <cell r="D16">
            <v>2581.02</v>
          </cell>
          <cell r="E16">
            <v>2580.59</v>
          </cell>
          <cell r="F16">
            <v>2578.4699999999998</v>
          </cell>
          <cell r="G16">
            <v>2578.12</v>
          </cell>
          <cell r="H16">
            <v>0</v>
          </cell>
          <cell r="I16">
            <v>0.2</v>
          </cell>
          <cell r="J16">
            <v>0.34</v>
          </cell>
          <cell r="K16">
            <v>15</v>
          </cell>
        </row>
        <row r="17">
          <cell r="B17">
            <v>21297</v>
          </cell>
          <cell r="C17">
            <v>21239</v>
          </cell>
          <cell r="D17">
            <v>2580.27</v>
          </cell>
          <cell r="E17">
            <v>2579.16</v>
          </cell>
          <cell r="F17">
            <v>2578.4699999999998</v>
          </cell>
          <cell r="G17">
            <v>2577.35</v>
          </cell>
          <cell r="H17">
            <v>0</v>
          </cell>
          <cell r="I17">
            <v>0.2</v>
          </cell>
          <cell r="J17">
            <v>1.4</v>
          </cell>
          <cell r="K17">
            <v>16</v>
          </cell>
        </row>
        <row r="18">
          <cell r="B18">
            <v>20703</v>
          </cell>
          <cell r="C18">
            <v>20977</v>
          </cell>
          <cell r="D18">
            <v>2580.4899999999998</v>
          </cell>
          <cell r="E18">
            <v>2580.29</v>
          </cell>
          <cell r="F18">
            <v>2578.7399999999998</v>
          </cell>
          <cell r="G18">
            <v>2578.35</v>
          </cell>
          <cell r="H18">
            <v>0</v>
          </cell>
          <cell r="I18">
            <v>0.2</v>
          </cell>
          <cell r="J18">
            <v>0.4</v>
          </cell>
          <cell r="K18">
            <v>17</v>
          </cell>
        </row>
        <row r="19">
          <cell r="B19">
            <v>22385</v>
          </cell>
          <cell r="C19">
            <v>22351</v>
          </cell>
          <cell r="D19">
            <v>2579.4699999999998</v>
          </cell>
          <cell r="E19">
            <v>2579.04</v>
          </cell>
          <cell r="F19">
            <v>2577.8000000000002</v>
          </cell>
          <cell r="G19">
            <v>2577.36</v>
          </cell>
          <cell r="H19">
            <v>0</v>
          </cell>
          <cell r="I19">
            <v>0.2</v>
          </cell>
          <cell r="J19">
            <v>0.57999999999999996</v>
          </cell>
          <cell r="K19">
            <v>18</v>
          </cell>
        </row>
        <row r="20">
          <cell r="B20">
            <v>22007</v>
          </cell>
          <cell r="C20">
            <v>22237</v>
          </cell>
          <cell r="D20">
            <v>2579.17</v>
          </cell>
          <cell r="E20">
            <v>2577.44</v>
          </cell>
          <cell r="F20">
            <v>2576.5</v>
          </cell>
          <cell r="G20">
            <v>2575.62</v>
          </cell>
          <cell r="H20">
            <v>0</v>
          </cell>
          <cell r="I20">
            <v>0.2</v>
          </cell>
          <cell r="J20">
            <v>1.2</v>
          </cell>
          <cell r="K20">
            <v>19</v>
          </cell>
        </row>
        <row r="21">
          <cell r="B21">
            <v>21401</v>
          </cell>
          <cell r="C21">
            <v>21456</v>
          </cell>
          <cell r="D21">
            <v>2580.5</v>
          </cell>
          <cell r="E21">
            <v>2580.04</v>
          </cell>
          <cell r="F21">
            <v>2579.5</v>
          </cell>
          <cell r="G21">
            <v>2579.15</v>
          </cell>
          <cell r="H21">
            <v>0</v>
          </cell>
          <cell r="I21">
            <v>0.2</v>
          </cell>
          <cell r="J21">
            <v>0.37</v>
          </cell>
          <cell r="K21">
            <v>20</v>
          </cell>
        </row>
        <row r="22">
          <cell r="B22">
            <v>21820</v>
          </cell>
          <cell r="C22">
            <v>21844</v>
          </cell>
          <cell r="D22">
            <v>2578.87</v>
          </cell>
          <cell r="E22">
            <v>2579.42</v>
          </cell>
          <cell r="F22">
            <v>2577.7199999999998</v>
          </cell>
          <cell r="G22">
            <v>2577.2199999999998</v>
          </cell>
          <cell r="H22">
            <v>0</v>
          </cell>
          <cell r="I22">
            <v>0.2</v>
          </cell>
          <cell r="J22">
            <v>1.6</v>
          </cell>
          <cell r="K22">
            <v>21</v>
          </cell>
        </row>
        <row r="23">
          <cell r="B23">
            <v>21687</v>
          </cell>
          <cell r="C23">
            <v>21820</v>
          </cell>
          <cell r="D23">
            <v>2580.1799999999998</v>
          </cell>
          <cell r="E23">
            <v>2578.87</v>
          </cell>
          <cell r="F23">
            <v>2578.1999999999998</v>
          </cell>
          <cell r="G23">
            <v>2577.7399999999998</v>
          </cell>
          <cell r="H23">
            <v>0</v>
          </cell>
          <cell r="I23">
            <v>0.2</v>
          </cell>
          <cell r="J23">
            <v>1.1000000000000001</v>
          </cell>
          <cell r="K23">
            <v>22</v>
          </cell>
        </row>
        <row r="24">
          <cell r="B24">
            <v>21940</v>
          </cell>
          <cell r="C24">
            <v>22053</v>
          </cell>
          <cell r="D24">
            <v>2579.39</v>
          </cell>
          <cell r="E24">
            <v>2578.7399999999998</v>
          </cell>
          <cell r="F24">
            <v>2577.29</v>
          </cell>
          <cell r="G24">
            <v>2576.9699999999998</v>
          </cell>
          <cell r="H24">
            <v>0</v>
          </cell>
          <cell r="I24">
            <v>0.2</v>
          </cell>
          <cell r="J24">
            <v>0.48</v>
          </cell>
          <cell r="K24">
            <v>23</v>
          </cell>
        </row>
        <row r="25">
          <cell r="B25">
            <v>21942</v>
          </cell>
          <cell r="C25">
            <v>22053</v>
          </cell>
          <cell r="D25">
            <v>2578.9699999999998</v>
          </cell>
          <cell r="E25">
            <v>2578.7399999999998</v>
          </cell>
          <cell r="F25">
            <v>0</v>
          </cell>
          <cell r="G25">
            <v>2576.96</v>
          </cell>
          <cell r="H25">
            <v>0</v>
          </cell>
          <cell r="I25">
            <v>0.2</v>
          </cell>
          <cell r="J25">
            <v>0.49</v>
          </cell>
          <cell r="K25">
            <v>24</v>
          </cell>
        </row>
        <row r="26">
          <cell r="B26">
            <v>21808</v>
          </cell>
          <cell r="C26">
            <v>22138</v>
          </cell>
          <cell r="D26">
            <v>2577.25</v>
          </cell>
          <cell r="E26">
            <v>2576.9899999999998</v>
          </cell>
          <cell r="F26">
            <v>2575.5500000000002</v>
          </cell>
          <cell r="G26">
            <v>2575.12</v>
          </cell>
          <cell r="H26">
            <v>0</v>
          </cell>
          <cell r="I26">
            <v>0.2</v>
          </cell>
          <cell r="J26">
            <v>0.4</v>
          </cell>
          <cell r="K26">
            <v>25</v>
          </cell>
        </row>
        <row r="27">
          <cell r="B27">
            <v>21902</v>
          </cell>
          <cell r="C27">
            <v>22241</v>
          </cell>
          <cell r="D27">
            <v>2576.9299999999998</v>
          </cell>
          <cell r="E27">
            <v>2576.7600000000002</v>
          </cell>
          <cell r="F27">
            <v>2575.04</v>
          </cell>
          <cell r="G27">
            <v>2574.81</v>
          </cell>
          <cell r="H27">
            <v>0</v>
          </cell>
          <cell r="I27">
            <v>0.3</v>
          </cell>
          <cell r="J27">
            <v>0.21</v>
          </cell>
          <cell r="K27">
            <v>26</v>
          </cell>
        </row>
        <row r="28">
          <cell r="B28">
            <v>21994</v>
          </cell>
          <cell r="C28">
            <v>22342</v>
          </cell>
          <cell r="D28">
            <v>2577.5700000000002</v>
          </cell>
          <cell r="E28">
            <v>2577.38</v>
          </cell>
          <cell r="F28">
            <v>2575.8000000000002</v>
          </cell>
          <cell r="G28">
            <v>2575.35</v>
          </cell>
          <cell r="H28">
            <v>0</v>
          </cell>
          <cell r="I28">
            <v>0.2</v>
          </cell>
          <cell r="J28">
            <v>0.41</v>
          </cell>
          <cell r="K28">
            <v>27</v>
          </cell>
        </row>
        <row r="29">
          <cell r="B29">
            <v>22054</v>
          </cell>
          <cell r="C29">
            <v>21994</v>
          </cell>
          <cell r="D29">
            <v>2577.96</v>
          </cell>
          <cell r="E29">
            <v>2577.5700000000002</v>
          </cell>
          <cell r="F29">
            <v>2576.1999999999998</v>
          </cell>
          <cell r="G29">
            <v>2575.62</v>
          </cell>
          <cell r="H29">
            <v>0</v>
          </cell>
          <cell r="I29">
            <v>0.2</v>
          </cell>
          <cell r="J29">
            <v>1.69</v>
          </cell>
          <cell r="K29">
            <v>28</v>
          </cell>
        </row>
        <row r="30">
          <cell r="B30">
            <v>22066</v>
          </cell>
          <cell r="C30">
            <v>22003</v>
          </cell>
          <cell r="D30">
            <v>2579.4299999999998</v>
          </cell>
          <cell r="E30">
            <v>2578.98</v>
          </cell>
          <cell r="F30">
            <v>2577.5500000000002</v>
          </cell>
          <cell r="G30">
            <v>2577</v>
          </cell>
          <cell r="H30">
            <v>0</v>
          </cell>
          <cell r="I30">
            <v>0.2</v>
          </cell>
          <cell r="J30">
            <v>0.7</v>
          </cell>
          <cell r="K30">
            <v>29</v>
          </cell>
        </row>
        <row r="31">
          <cell r="B31">
            <v>22060</v>
          </cell>
          <cell r="C31">
            <v>21995</v>
          </cell>
          <cell r="D31">
            <v>2578.7600000000002</v>
          </cell>
          <cell r="E31">
            <v>2578.2800000000002</v>
          </cell>
          <cell r="F31">
            <v>2576.86</v>
          </cell>
          <cell r="G31">
            <v>2576.6</v>
          </cell>
          <cell r="H31">
            <v>0</v>
          </cell>
          <cell r="I31">
            <v>0.2</v>
          </cell>
          <cell r="J31">
            <v>0.7</v>
          </cell>
          <cell r="K31">
            <v>30</v>
          </cell>
        </row>
        <row r="32">
          <cell r="B32">
            <v>22003</v>
          </cell>
          <cell r="C32">
            <v>22060</v>
          </cell>
          <cell r="D32">
            <v>2578.98</v>
          </cell>
          <cell r="E32">
            <v>2578.7600000000002</v>
          </cell>
          <cell r="F32">
            <v>2576.98</v>
          </cell>
          <cell r="G32">
            <v>2576.88</v>
          </cell>
          <cell r="H32">
            <v>0</v>
          </cell>
          <cell r="I32">
            <v>0.2</v>
          </cell>
          <cell r="J32">
            <v>0.7</v>
          </cell>
          <cell r="K32">
            <v>31</v>
          </cell>
        </row>
        <row r="33">
          <cell r="B33">
            <v>22090</v>
          </cell>
          <cell r="C33">
            <v>22138</v>
          </cell>
          <cell r="D33">
            <v>2577.1799999999998</v>
          </cell>
          <cell r="E33">
            <v>2576.9899999999998</v>
          </cell>
          <cell r="F33">
            <v>2575.2800000000002</v>
          </cell>
          <cell r="G33">
            <v>2575.08</v>
          </cell>
          <cell r="H33">
            <v>0</v>
          </cell>
          <cell r="I33">
            <v>0.2</v>
          </cell>
          <cell r="J33">
            <v>0.62</v>
          </cell>
          <cell r="K33">
            <v>32</v>
          </cell>
        </row>
        <row r="34">
          <cell r="B34">
            <v>22053</v>
          </cell>
          <cell r="C34">
            <v>22090</v>
          </cell>
          <cell r="D34">
            <v>2578.7399999999998</v>
          </cell>
          <cell r="E34">
            <v>2577.19</v>
          </cell>
          <cell r="F34">
            <v>2577.09</v>
          </cell>
          <cell r="G34">
            <v>2575.5500000000002</v>
          </cell>
          <cell r="H34">
            <v>0</v>
          </cell>
          <cell r="I34">
            <v>0.2</v>
          </cell>
          <cell r="J34">
            <v>0</v>
          </cell>
          <cell r="K34">
            <v>33</v>
          </cell>
        </row>
        <row r="35">
          <cell r="B35">
            <v>22138</v>
          </cell>
          <cell r="C35">
            <v>22241</v>
          </cell>
          <cell r="D35">
            <v>2576.9899999999998</v>
          </cell>
          <cell r="E35">
            <v>2576.7800000000002</v>
          </cell>
          <cell r="F35">
            <v>2575.12</v>
          </cell>
          <cell r="G35">
            <v>2574.8200000000002</v>
          </cell>
          <cell r="H35">
            <v>0</v>
          </cell>
          <cell r="I35">
            <v>0.2</v>
          </cell>
          <cell r="J35">
            <v>0.49</v>
          </cell>
          <cell r="K35">
            <v>34</v>
          </cell>
        </row>
        <row r="36">
          <cell r="B36">
            <v>22342</v>
          </cell>
          <cell r="C36">
            <v>22241</v>
          </cell>
          <cell r="D36">
            <v>2577.38</v>
          </cell>
          <cell r="E36">
            <v>2576.7600000000002</v>
          </cell>
          <cell r="F36">
            <v>2575.33</v>
          </cell>
          <cell r="G36">
            <v>2574.8000000000002</v>
          </cell>
          <cell r="H36">
            <v>0</v>
          </cell>
          <cell r="I36">
            <v>0.2</v>
          </cell>
          <cell r="J36">
            <v>0.82</v>
          </cell>
          <cell r="K36">
            <v>35</v>
          </cell>
        </row>
        <row r="37">
          <cell r="B37">
            <v>22314</v>
          </cell>
          <cell r="C37">
            <v>22351</v>
          </cell>
          <cell r="D37">
            <v>2579.1799999999998</v>
          </cell>
          <cell r="E37">
            <v>2579.04</v>
          </cell>
          <cell r="F37">
            <v>2577.6799999999998</v>
          </cell>
          <cell r="G37">
            <v>2577.34</v>
          </cell>
          <cell r="H37">
            <v>0</v>
          </cell>
          <cell r="I37">
            <v>0.2</v>
          </cell>
          <cell r="J37">
            <v>0.5</v>
          </cell>
          <cell r="K37">
            <v>36</v>
          </cell>
        </row>
        <row r="38">
          <cell r="B38">
            <v>22098</v>
          </cell>
          <cell r="C38">
            <v>22066</v>
          </cell>
          <cell r="D38">
            <v>2579.46</v>
          </cell>
          <cell r="E38">
            <v>2579.4299999999998</v>
          </cell>
          <cell r="F38">
            <v>2577.6799999999998</v>
          </cell>
          <cell r="G38">
            <v>2577.5700000000002</v>
          </cell>
          <cell r="H38">
            <v>0</v>
          </cell>
          <cell r="I38">
            <v>0.2</v>
          </cell>
          <cell r="J38">
            <v>0.7</v>
          </cell>
          <cell r="K38">
            <v>37</v>
          </cell>
        </row>
        <row r="39">
          <cell r="B39">
            <v>22096</v>
          </cell>
          <cell r="C39">
            <v>22060</v>
          </cell>
          <cell r="D39">
            <v>2578.92</v>
          </cell>
          <cell r="E39">
            <v>2578.7600000000002</v>
          </cell>
          <cell r="F39">
            <v>2576.98</v>
          </cell>
          <cell r="G39">
            <v>2576.88</v>
          </cell>
          <cell r="H39">
            <v>0</v>
          </cell>
          <cell r="I39">
            <v>0.2</v>
          </cell>
          <cell r="J39">
            <v>0.7</v>
          </cell>
          <cell r="K39">
            <v>38</v>
          </cell>
        </row>
        <row r="40">
          <cell r="B40">
            <v>22146</v>
          </cell>
          <cell r="C40">
            <v>22096</v>
          </cell>
          <cell r="D40">
            <v>2579.52</v>
          </cell>
          <cell r="E40">
            <v>2578.92</v>
          </cell>
          <cell r="F40">
            <v>2577.64</v>
          </cell>
          <cell r="G40">
            <v>2577.0100000000002</v>
          </cell>
          <cell r="H40">
            <v>0</v>
          </cell>
          <cell r="I40">
            <v>0.2</v>
          </cell>
          <cell r="J40">
            <v>0.7</v>
          </cell>
          <cell r="K40">
            <v>39</v>
          </cell>
        </row>
        <row r="41">
          <cell r="B41">
            <v>22114</v>
          </cell>
          <cell r="C41">
            <v>22098</v>
          </cell>
          <cell r="D41">
            <v>2579.44</v>
          </cell>
          <cell r="E41">
            <v>2579.46</v>
          </cell>
          <cell r="F41">
            <v>2577.87</v>
          </cell>
          <cell r="G41">
            <v>2577.6799999999998</v>
          </cell>
          <cell r="H41">
            <v>0</v>
          </cell>
          <cell r="I41">
            <v>0.2</v>
          </cell>
          <cell r="J41">
            <v>0.7</v>
          </cell>
          <cell r="K41">
            <v>40</v>
          </cell>
        </row>
        <row r="42">
          <cell r="B42">
            <v>21167</v>
          </cell>
          <cell r="C42">
            <v>21160</v>
          </cell>
          <cell r="D42">
            <v>2579.42</v>
          </cell>
          <cell r="E42">
            <v>2577.38</v>
          </cell>
          <cell r="F42">
            <v>2575.94</v>
          </cell>
          <cell r="G42">
            <v>2575.62</v>
          </cell>
          <cell r="H42">
            <v>0</v>
          </cell>
          <cell r="I42">
            <v>0.2</v>
          </cell>
          <cell r="J42">
            <v>0.4</v>
          </cell>
          <cell r="K42">
            <v>41</v>
          </cell>
        </row>
        <row r="43">
          <cell r="B43">
            <v>21186</v>
          </cell>
          <cell r="C43">
            <v>21171</v>
          </cell>
          <cell r="D43">
            <v>2579.8000000000002</v>
          </cell>
          <cell r="E43">
            <v>2578.9699999999998</v>
          </cell>
          <cell r="F43">
            <v>2578.1</v>
          </cell>
          <cell r="G43">
            <v>2577.9</v>
          </cell>
          <cell r="H43">
            <v>0</v>
          </cell>
          <cell r="I43">
            <v>0.2</v>
          </cell>
          <cell r="J43">
            <v>0.4</v>
          </cell>
          <cell r="K43">
            <v>42</v>
          </cell>
        </row>
        <row r="44">
          <cell r="B44">
            <v>21196</v>
          </cell>
          <cell r="C44">
            <v>21186</v>
          </cell>
          <cell r="D44">
            <v>2580.21</v>
          </cell>
          <cell r="E44">
            <v>2579.8000000000002</v>
          </cell>
          <cell r="F44">
            <v>2578.8000000000002</v>
          </cell>
          <cell r="G44">
            <v>2578.1</v>
          </cell>
          <cell r="H44">
            <v>0</v>
          </cell>
          <cell r="I44">
            <v>0.2</v>
          </cell>
          <cell r="J44">
            <v>0.4</v>
          </cell>
          <cell r="K44">
            <v>43</v>
          </cell>
        </row>
        <row r="45">
          <cell r="B45">
            <v>21621</v>
          </cell>
          <cell r="C45">
            <v>21792</v>
          </cell>
          <cell r="D45">
            <v>2580.42</v>
          </cell>
          <cell r="E45">
            <v>2579.94</v>
          </cell>
          <cell r="F45">
            <v>2579.4</v>
          </cell>
          <cell r="G45">
            <v>2579.1</v>
          </cell>
          <cell r="H45">
            <v>0</v>
          </cell>
          <cell r="I45">
            <v>0.25</v>
          </cell>
          <cell r="J45">
            <v>0.6</v>
          </cell>
          <cell r="K45">
            <v>44</v>
          </cell>
        </row>
        <row r="46">
          <cell r="B46">
            <v>21770</v>
          </cell>
          <cell r="C46">
            <v>21792</v>
          </cell>
          <cell r="D46">
            <v>2579.85</v>
          </cell>
          <cell r="E46">
            <v>2579.94</v>
          </cell>
          <cell r="F46">
            <v>2579.23</v>
          </cell>
          <cell r="G46">
            <v>2579.1</v>
          </cell>
          <cell r="H46">
            <v>0</v>
          </cell>
          <cell r="I46">
            <v>0.3</v>
          </cell>
          <cell r="J46">
            <v>0.25</v>
          </cell>
          <cell r="K46">
            <v>45</v>
          </cell>
        </row>
        <row r="47">
          <cell r="B47">
            <v>21792</v>
          </cell>
          <cell r="C47">
            <v>21799</v>
          </cell>
          <cell r="D47">
            <v>2579.94</v>
          </cell>
          <cell r="E47">
            <v>2580.31</v>
          </cell>
          <cell r="F47">
            <v>2579.1</v>
          </cell>
          <cell r="G47">
            <v>0</v>
          </cell>
          <cell r="H47">
            <v>0</v>
          </cell>
          <cell r="I47">
            <v>0.3</v>
          </cell>
          <cell r="J47">
            <v>0.25</v>
          </cell>
          <cell r="K47">
            <v>46</v>
          </cell>
        </row>
        <row r="48">
          <cell r="B48">
            <v>21963</v>
          </cell>
          <cell r="C48">
            <v>21799</v>
          </cell>
          <cell r="D48">
            <v>2580.4299999999998</v>
          </cell>
          <cell r="E48">
            <v>2580.31</v>
          </cell>
          <cell r="F48">
            <v>2579.2600000000002</v>
          </cell>
          <cell r="G48">
            <v>2579.06</v>
          </cell>
          <cell r="H48">
            <v>0</v>
          </cell>
          <cell r="I48">
            <v>0.2</v>
          </cell>
          <cell r="J48">
            <v>0.4</v>
          </cell>
          <cell r="K48">
            <v>47</v>
          </cell>
        </row>
        <row r="49">
          <cell r="B49">
            <v>21338</v>
          </cell>
          <cell r="C49">
            <v>21328</v>
          </cell>
          <cell r="D49">
            <v>2579.8000000000002</v>
          </cell>
          <cell r="E49">
            <v>2577.69</v>
          </cell>
          <cell r="F49">
            <v>0</v>
          </cell>
          <cell r="G49">
            <v>2575.52</v>
          </cell>
          <cell r="H49">
            <v>0</v>
          </cell>
          <cell r="I49">
            <v>0.2</v>
          </cell>
          <cell r="J49">
            <v>0.3</v>
          </cell>
          <cell r="K49">
            <v>48</v>
          </cell>
        </row>
        <row r="50">
          <cell r="B50">
            <v>20938</v>
          </cell>
          <cell r="C50">
            <v>21156</v>
          </cell>
          <cell r="D50">
            <v>0</v>
          </cell>
          <cell r="E50">
            <v>2579.0300000000002</v>
          </cell>
          <cell r="F50">
            <v>0</v>
          </cell>
          <cell r="G50">
            <v>2577.33</v>
          </cell>
          <cell r="H50">
            <v>0</v>
          </cell>
          <cell r="I50">
            <v>0.2</v>
          </cell>
          <cell r="J50">
            <v>0.4</v>
          </cell>
          <cell r="K50">
            <v>49</v>
          </cell>
        </row>
        <row r="51">
          <cell r="B51">
            <v>21171</v>
          </cell>
          <cell r="C51">
            <v>21167</v>
          </cell>
          <cell r="D51">
            <v>2578.9699999999998</v>
          </cell>
          <cell r="E51">
            <v>2579.42</v>
          </cell>
          <cell r="F51">
            <v>2577.9</v>
          </cell>
          <cell r="G51">
            <v>2576.6999999999998</v>
          </cell>
          <cell r="H51">
            <v>0</v>
          </cell>
          <cell r="I51">
            <v>0.2</v>
          </cell>
          <cell r="J51">
            <v>0.4</v>
          </cell>
          <cell r="K51">
            <v>50</v>
          </cell>
        </row>
        <row r="52">
          <cell r="B52">
            <v>20964</v>
          </cell>
          <cell r="C52">
            <v>21186</v>
          </cell>
          <cell r="D52">
            <v>2580.23</v>
          </cell>
          <cell r="E52">
            <v>2579.8000000000002</v>
          </cell>
          <cell r="F52">
            <v>2578.79</v>
          </cell>
          <cell r="G52">
            <v>2578.2199999999998</v>
          </cell>
          <cell r="H52">
            <v>0</v>
          </cell>
          <cell r="I52">
            <v>0.2</v>
          </cell>
          <cell r="J52">
            <v>0.5</v>
          </cell>
          <cell r="K52">
            <v>51</v>
          </cell>
        </row>
        <row r="53">
          <cell r="B53">
            <v>20978</v>
          </cell>
          <cell r="C53">
            <v>20964</v>
          </cell>
          <cell r="D53">
            <v>2580.06</v>
          </cell>
          <cell r="E53">
            <v>2580.23</v>
          </cell>
          <cell r="F53">
            <v>2578.66</v>
          </cell>
          <cell r="G53">
            <v>2576.61</v>
          </cell>
          <cell r="H53">
            <v>0</v>
          </cell>
          <cell r="I53">
            <v>0</v>
          </cell>
          <cell r="J53">
            <v>0</v>
          </cell>
          <cell r="K53">
            <v>52</v>
          </cell>
        </row>
        <row r="54">
          <cell r="B54">
            <v>20936</v>
          </cell>
          <cell r="C54">
            <v>20964</v>
          </cell>
          <cell r="D54">
            <v>2580.4699999999998</v>
          </cell>
          <cell r="E54">
            <v>2580.23</v>
          </cell>
          <cell r="F54">
            <v>2579.0700000000002</v>
          </cell>
          <cell r="G54">
            <v>2578.79</v>
          </cell>
          <cell r="H54">
            <v>0</v>
          </cell>
          <cell r="I54">
            <v>0.2</v>
          </cell>
          <cell r="J54">
            <v>1.4</v>
          </cell>
          <cell r="K54">
            <v>53</v>
          </cell>
        </row>
        <row r="55">
          <cell r="B55">
            <v>20864</v>
          </cell>
          <cell r="C55">
            <v>21042</v>
          </cell>
          <cell r="D55">
            <v>2580.92</v>
          </cell>
          <cell r="E55">
            <v>2580.5300000000002</v>
          </cell>
          <cell r="F55">
            <v>2579.5</v>
          </cell>
          <cell r="G55">
            <v>2579.11</v>
          </cell>
          <cell r="H55">
            <v>0</v>
          </cell>
          <cell r="I55">
            <v>0.2</v>
          </cell>
          <cell r="J55">
            <v>0.6</v>
          </cell>
          <cell r="K55">
            <v>54</v>
          </cell>
        </row>
        <row r="56">
          <cell r="B56">
            <v>21156</v>
          </cell>
          <cell r="C56">
            <v>21167</v>
          </cell>
          <cell r="D56">
            <v>2579.0300000000002</v>
          </cell>
          <cell r="E56">
            <v>2579.42</v>
          </cell>
          <cell r="F56">
            <v>2577.3000000000002</v>
          </cell>
          <cell r="G56">
            <v>2575.94</v>
          </cell>
          <cell r="H56">
            <v>0</v>
          </cell>
          <cell r="I56">
            <v>0.2</v>
          </cell>
          <cell r="J56">
            <v>0.4</v>
          </cell>
          <cell r="K56">
            <v>55</v>
          </cell>
        </row>
        <row r="57">
          <cell r="B57">
            <v>21147</v>
          </cell>
          <cell r="C57">
            <v>21156</v>
          </cell>
          <cell r="D57">
            <v>2579.39</v>
          </cell>
          <cell r="E57">
            <v>2579.0300000000002</v>
          </cell>
          <cell r="F57">
            <v>2577.33</v>
          </cell>
          <cell r="G57">
            <v>2577.3000000000002</v>
          </cell>
          <cell r="H57">
            <v>0</v>
          </cell>
          <cell r="I57">
            <v>0.2</v>
          </cell>
          <cell r="J57">
            <v>0.33</v>
          </cell>
          <cell r="K57">
            <v>56</v>
          </cell>
        </row>
        <row r="58">
          <cell r="B58">
            <v>21196</v>
          </cell>
          <cell r="C58">
            <v>21215</v>
          </cell>
          <cell r="D58">
            <v>2580.0500000000002</v>
          </cell>
          <cell r="E58">
            <v>2580.17</v>
          </cell>
          <cell r="F58">
            <v>2578.8000000000002</v>
          </cell>
          <cell r="G58">
            <v>2578.13</v>
          </cell>
          <cell r="H58">
            <v>0</v>
          </cell>
          <cell r="I58">
            <v>0.3</v>
          </cell>
          <cell r="J58">
            <v>0.26</v>
          </cell>
          <cell r="K58">
            <v>57</v>
          </cell>
        </row>
        <row r="59">
          <cell r="B59">
            <v>21844</v>
          </cell>
          <cell r="C59">
            <v>22007</v>
          </cell>
          <cell r="D59">
            <v>2579.42</v>
          </cell>
          <cell r="E59">
            <v>2579.17</v>
          </cell>
          <cell r="F59">
            <v>2577.08</v>
          </cell>
          <cell r="G59">
            <v>2576.5</v>
          </cell>
          <cell r="H59">
            <v>0</v>
          </cell>
          <cell r="I59">
            <v>0.2</v>
          </cell>
          <cell r="J59">
            <v>1.1000000000000001</v>
          </cell>
          <cell r="K59">
            <v>58</v>
          </cell>
        </row>
        <row r="60">
          <cell r="B60">
            <v>21443</v>
          </cell>
          <cell r="C60">
            <v>21659</v>
          </cell>
          <cell r="D60">
            <v>2580.09</v>
          </cell>
          <cell r="E60">
            <v>2579.79</v>
          </cell>
          <cell r="F60">
            <v>2578.86</v>
          </cell>
          <cell r="G60">
            <v>2578.17</v>
          </cell>
          <cell r="H60">
            <v>0</v>
          </cell>
          <cell r="I60">
            <v>0.2</v>
          </cell>
          <cell r="J60">
            <v>1</v>
          </cell>
          <cell r="K60">
            <v>59</v>
          </cell>
        </row>
        <row r="61">
          <cell r="B61">
            <v>21659</v>
          </cell>
          <cell r="C61">
            <v>21844</v>
          </cell>
          <cell r="D61">
            <v>2579.79</v>
          </cell>
          <cell r="E61">
            <v>2579.42</v>
          </cell>
          <cell r="F61">
            <v>2578.12</v>
          </cell>
          <cell r="G61">
            <v>2577.4899999999998</v>
          </cell>
          <cell r="H61">
            <v>0</v>
          </cell>
          <cell r="I61">
            <v>0.2</v>
          </cell>
          <cell r="J61">
            <v>1.05</v>
          </cell>
          <cell r="K61">
            <v>60</v>
          </cell>
        </row>
        <row r="62">
          <cell r="B62">
            <v>21493</v>
          </cell>
          <cell r="C62">
            <v>21687</v>
          </cell>
          <cell r="D62">
            <v>2580.5500000000002</v>
          </cell>
          <cell r="E62">
            <v>2580.1799999999998</v>
          </cell>
          <cell r="F62">
            <v>2578.79</v>
          </cell>
          <cell r="G62">
            <v>2578.25</v>
          </cell>
          <cell r="H62">
            <v>0</v>
          </cell>
          <cell r="I62">
            <v>0.2</v>
          </cell>
          <cell r="J62">
            <v>0.9</v>
          </cell>
          <cell r="K62">
            <v>61</v>
          </cell>
        </row>
        <row r="63">
          <cell r="B63">
            <v>21491</v>
          </cell>
          <cell r="C63">
            <v>21656</v>
          </cell>
          <cell r="D63">
            <v>2580.6</v>
          </cell>
          <cell r="E63">
            <v>0</v>
          </cell>
          <cell r="F63">
            <v>2578.8000000000002</v>
          </cell>
          <cell r="G63">
            <v>2578.75</v>
          </cell>
          <cell r="H63">
            <v>0</v>
          </cell>
          <cell r="I63">
            <v>0.45</v>
          </cell>
          <cell r="J63">
            <v>0.7</v>
          </cell>
          <cell r="K63">
            <v>62</v>
          </cell>
        </row>
        <row r="64">
          <cell r="B64">
            <v>21694</v>
          </cell>
          <cell r="C64">
            <v>21940</v>
          </cell>
          <cell r="D64">
            <v>2579.67</v>
          </cell>
          <cell r="E64">
            <v>2578.39</v>
          </cell>
          <cell r="F64">
            <v>2578</v>
          </cell>
          <cell r="G64">
            <v>2577.29</v>
          </cell>
          <cell r="H64">
            <v>0</v>
          </cell>
          <cell r="I64">
            <v>0.2</v>
          </cell>
          <cell r="J64">
            <v>0.5</v>
          </cell>
          <cell r="K64">
            <v>63</v>
          </cell>
        </row>
        <row r="65">
          <cell r="B65">
            <v>21336</v>
          </cell>
          <cell r="C65">
            <v>21348</v>
          </cell>
          <cell r="D65">
            <v>2579.91</v>
          </cell>
          <cell r="E65">
            <v>2579.79</v>
          </cell>
          <cell r="F65">
            <v>2578</v>
          </cell>
          <cell r="G65">
            <v>2577.88</v>
          </cell>
          <cell r="H65">
            <v>0</v>
          </cell>
          <cell r="I65">
            <v>0.2</v>
          </cell>
          <cell r="J65">
            <v>0.4</v>
          </cell>
          <cell r="K65">
            <v>64</v>
          </cell>
        </row>
        <row r="66">
          <cell r="B66">
            <v>21348</v>
          </cell>
          <cell r="C66">
            <v>21690</v>
          </cell>
          <cell r="D66">
            <v>2579.79</v>
          </cell>
          <cell r="E66">
            <v>2579.23</v>
          </cell>
          <cell r="F66">
            <v>2577.8000000000002</v>
          </cell>
          <cell r="G66">
            <v>2577.31</v>
          </cell>
          <cell r="H66">
            <v>0</v>
          </cell>
          <cell r="I66">
            <v>0.2</v>
          </cell>
          <cell r="J66">
            <v>0.48</v>
          </cell>
          <cell r="K66">
            <v>65</v>
          </cell>
        </row>
        <row r="67">
          <cell r="B67">
            <v>21587</v>
          </cell>
          <cell r="C67">
            <v>21690</v>
          </cell>
          <cell r="D67">
            <v>2579.87</v>
          </cell>
          <cell r="E67">
            <v>2579.23</v>
          </cell>
          <cell r="F67">
            <v>2577.75</v>
          </cell>
          <cell r="G67">
            <v>2577.4899999999998</v>
          </cell>
          <cell r="H67">
            <v>0</v>
          </cell>
          <cell r="I67">
            <v>0.2</v>
          </cell>
          <cell r="J67">
            <v>0.39</v>
          </cell>
          <cell r="K67">
            <v>66</v>
          </cell>
        </row>
        <row r="68">
          <cell r="B68">
            <v>21391</v>
          </cell>
          <cell r="C68">
            <v>21587</v>
          </cell>
          <cell r="D68">
            <v>2580.09</v>
          </cell>
          <cell r="E68">
            <v>2579.87</v>
          </cell>
          <cell r="F68">
            <v>2578.04</v>
          </cell>
          <cell r="G68">
            <v>2577.75</v>
          </cell>
          <cell r="H68">
            <v>0</v>
          </cell>
          <cell r="I68">
            <v>0.2</v>
          </cell>
          <cell r="J68">
            <v>0.35</v>
          </cell>
          <cell r="K68">
            <v>67</v>
          </cell>
        </row>
        <row r="69">
          <cell r="B69">
            <v>21364</v>
          </cell>
          <cell r="C69">
            <v>21391</v>
          </cell>
          <cell r="D69">
            <v>2580.0500000000002</v>
          </cell>
          <cell r="E69">
            <v>2580.09</v>
          </cell>
          <cell r="F69">
            <v>2578.25</v>
          </cell>
          <cell r="G69">
            <v>2578.02</v>
          </cell>
          <cell r="H69">
            <v>0</v>
          </cell>
          <cell r="I69">
            <v>0.2</v>
          </cell>
          <cell r="J69">
            <v>0.35</v>
          </cell>
          <cell r="K69">
            <v>68</v>
          </cell>
        </row>
        <row r="70">
          <cell r="B70">
            <v>21690</v>
          </cell>
          <cell r="C70">
            <v>21942</v>
          </cell>
          <cell r="D70">
            <v>2579.23</v>
          </cell>
          <cell r="E70">
            <v>2578.9699999999998</v>
          </cell>
          <cell r="F70">
            <v>2577.31</v>
          </cell>
          <cell r="G70">
            <v>2576.92</v>
          </cell>
          <cell r="H70">
            <v>0</v>
          </cell>
          <cell r="I70">
            <v>0.2</v>
          </cell>
          <cell r="J70">
            <v>0.49</v>
          </cell>
          <cell r="K70">
            <v>69</v>
          </cell>
        </row>
        <row r="71">
          <cell r="B71">
            <v>21918</v>
          </cell>
          <cell r="C71">
            <v>21942</v>
          </cell>
          <cell r="D71">
            <v>2579.25</v>
          </cell>
          <cell r="E71">
            <v>2578.9699999999998</v>
          </cell>
          <cell r="F71">
            <v>2577.23</v>
          </cell>
          <cell r="G71">
            <v>2577.16</v>
          </cell>
          <cell r="H71">
            <v>0</v>
          </cell>
          <cell r="I71">
            <v>0.2</v>
          </cell>
          <cell r="J71">
            <v>0.5</v>
          </cell>
          <cell r="K71">
            <v>70</v>
          </cell>
        </row>
        <row r="72">
          <cell r="B72">
            <v>21869</v>
          </cell>
          <cell r="C72">
            <v>21918</v>
          </cell>
          <cell r="D72">
            <v>2579.23</v>
          </cell>
          <cell r="E72">
            <v>2579.25</v>
          </cell>
          <cell r="F72">
            <v>2577.31</v>
          </cell>
          <cell r="G72">
            <v>2577.2199999999998</v>
          </cell>
          <cell r="H72">
            <v>0</v>
          </cell>
          <cell r="I72">
            <v>0.2</v>
          </cell>
          <cell r="J72">
            <v>0.63</v>
          </cell>
          <cell r="K72">
            <v>71</v>
          </cell>
        </row>
        <row r="73">
          <cell r="B73">
            <v>21754</v>
          </cell>
          <cell r="C73">
            <v>21808</v>
          </cell>
          <cell r="D73">
            <v>2577.1999999999998</v>
          </cell>
          <cell r="E73">
            <v>2577.25</v>
          </cell>
          <cell r="F73">
            <v>2576.5500000000002</v>
          </cell>
          <cell r="G73">
            <v>2575.31</v>
          </cell>
          <cell r="H73">
            <v>0</v>
          </cell>
          <cell r="I73">
            <v>0.2</v>
          </cell>
          <cell r="J73">
            <v>3.3</v>
          </cell>
          <cell r="K73">
            <v>72</v>
          </cell>
        </row>
        <row r="74">
          <cell r="B74">
            <v>21651</v>
          </cell>
          <cell r="C74">
            <v>21808</v>
          </cell>
          <cell r="D74">
            <v>2577.39</v>
          </cell>
          <cell r="E74">
            <v>2577.23</v>
          </cell>
          <cell r="F74">
            <v>2575.5500000000002</v>
          </cell>
          <cell r="G74">
            <v>2575.31</v>
          </cell>
          <cell r="H74">
            <v>0</v>
          </cell>
          <cell r="I74">
            <v>0.2</v>
          </cell>
          <cell r="J74">
            <v>0.48</v>
          </cell>
          <cell r="K74">
            <v>73</v>
          </cell>
        </row>
        <row r="75">
          <cell r="B75">
            <v>21808</v>
          </cell>
          <cell r="C75">
            <v>21902</v>
          </cell>
          <cell r="D75">
            <v>2577.25</v>
          </cell>
          <cell r="E75">
            <v>2576.9299999999998</v>
          </cell>
          <cell r="F75">
            <v>2575.34</v>
          </cell>
          <cell r="G75">
            <v>2575.06</v>
          </cell>
          <cell r="H75">
            <v>0</v>
          </cell>
          <cell r="I75">
            <v>0.2</v>
          </cell>
          <cell r="J75">
            <v>0.45</v>
          </cell>
          <cell r="K75">
            <v>74</v>
          </cell>
        </row>
        <row r="76">
          <cell r="B76">
            <v>21559</v>
          </cell>
          <cell r="C76">
            <v>21902</v>
          </cell>
          <cell r="D76">
            <v>2577.13</v>
          </cell>
          <cell r="E76">
            <v>2576.9299999999998</v>
          </cell>
          <cell r="F76">
            <v>2575.25</v>
          </cell>
          <cell r="G76">
            <v>2575.0300000000002</v>
          </cell>
          <cell r="H76">
            <v>0</v>
          </cell>
          <cell r="I76">
            <v>0.3</v>
          </cell>
          <cell r="J76">
            <v>0.2</v>
          </cell>
          <cell r="K76">
            <v>75</v>
          </cell>
        </row>
        <row r="77">
          <cell r="B77">
            <v>21994</v>
          </cell>
          <cell r="C77">
            <v>21664</v>
          </cell>
          <cell r="D77">
            <v>2577.5700000000002</v>
          </cell>
          <cell r="E77">
            <v>2577.4</v>
          </cell>
          <cell r="F77">
            <v>2575.63</v>
          </cell>
          <cell r="G77">
            <v>2575.36</v>
          </cell>
          <cell r="H77">
            <v>0</v>
          </cell>
          <cell r="I77">
            <v>0.25</v>
          </cell>
          <cell r="J77">
            <v>0.28000000000000003</v>
          </cell>
          <cell r="K77">
            <v>76</v>
          </cell>
        </row>
        <row r="78">
          <cell r="B78">
            <v>21332</v>
          </cell>
          <cell r="C78">
            <v>21559</v>
          </cell>
          <cell r="D78">
            <v>2577.36</v>
          </cell>
          <cell r="E78">
            <v>2577.13</v>
          </cell>
          <cell r="F78">
            <v>2575.44</v>
          </cell>
          <cell r="G78">
            <v>2575.2399999999998</v>
          </cell>
          <cell r="H78">
            <v>0</v>
          </cell>
          <cell r="I78">
            <v>0.3</v>
          </cell>
          <cell r="J78">
            <v>0.26</v>
          </cell>
          <cell r="K78">
            <v>77</v>
          </cell>
        </row>
        <row r="79">
          <cell r="B79">
            <v>21664</v>
          </cell>
          <cell r="C79">
            <v>21559</v>
          </cell>
          <cell r="D79">
            <v>2577.4</v>
          </cell>
          <cell r="E79">
            <v>2577.13</v>
          </cell>
          <cell r="F79">
            <v>2575.37</v>
          </cell>
          <cell r="G79">
            <v>2575.2600000000002</v>
          </cell>
          <cell r="H79">
            <v>0</v>
          </cell>
          <cell r="I79">
            <v>0.2</v>
          </cell>
          <cell r="J79">
            <v>0.17</v>
          </cell>
          <cell r="K79">
            <v>78</v>
          </cell>
        </row>
        <row r="80">
          <cell r="B80">
            <v>21419</v>
          </cell>
          <cell r="C80">
            <v>21664</v>
          </cell>
          <cell r="D80">
            <v>2577.59</v>
          </cell>
          <cell r="E80">
            <v>2577.4</v>
          </cell>
          <cell r="F80">
            <v>2575.7800000000002</v>
          </cell>
          <cell r="G80">
            <v>2575.36</v>
          </cell>
          <cell r="H80">
            <v>0</v>
          </cell>
          <cell r="I80">
            <v>0.2</v>
          </cell>
          <cell r="J80">
            <v>0.51</v>
          </cell>
          <cell r="K80">
            <v>79</v>
          </cell>
        </row>
        <row r="81">
          <cell r="B81">
            <v>21674</v>
          </cell>
          <cell r="C81">
            <v>21995</v>
          </cell>
          <cell r="D81">
            <v>2578.8200000000002</v>
          </cell>
          <cell r="E81">
            <v>2578.2800000000002</v>
          </cell>
          <cell r="F81">
            <v>2577</v>
          </cell>
          <cell r="G81">
            <v>2576.5700000000002</v>
          </cell>
          <cell r="H81">
            <v>0</v>
          </cell>
          <cell r="I81">
            <v>0.2</v>
          </cell>
          <cell r="J81">
            <v>0.42</v>
          </cell>
          <cell r="K81">
            <v>80</v>
          </cell>
        </row>
        <row r="82">
          <cell r="B82">
            <v>21763</v>
          </cell>
          <cell r="C82">
            <v>21753</v>
          </cell>
          <cell r="D82">
            <v>2579.19</v>
          </cell>
          <cell r="E82">
            <v>2579.1799999999998</v>
          </cell>
          <cell r="F82">
            <v>2577.1999999999998</v>
          </cell>
          <cell r="G82">
            <v>2577.1799999999998</v>
          </cell>
          <cell r="H82">
            <v>0</v>
          </cell>
          <cell r="I82">
            <v>0.2</v>
          </cell>
          <cell r="J82">
            <v>0.5</v>
          </cell>
          <cell r="K82">
            <v>81</v>
          </cell>
        </row>
        <row r="83">
          <cell r="B83">
            <v>21753</v>
          </cell>
          <cell r="C83">
            <v>21674</v>
          </cell>
          <cell r="D83">
            <v>2579.35</v>
          </cell>
          <cell r="E83">
            <v>2578.8200000000002</v>
          </cell>
          <cell r="F83">
            <v>2577.16</v>
          </cell>
          <cell r="G83">
            <v>2576.98</v>
          </cell>
          <cell r="H83">
            <v>0</v>
          </cell>
          <cell r="I83">
            <v>0.2</v>
          </cell>
          <cell r="J83">
            <v>0.41</v>
          </cell>
          <cell r="K83">
            <v>82</v>
          </cell>
        </row>
        <row r="84">
          <cell r="B84">
            <v>21785</v>
          </cell>
          <cell r="C84">
            <v>21763</v>
          </cell>
          <cell r="D84">
            <v>2579.79</v>
          </cell>
          <cell r="E84">
            <v>2579.19</v>
          </cell>
          <cell r="F84">
            <v>2577.41</v>
          </cell>
          <cell r="G84">
            <v>2577.1999999999998</v>
          </cell>
          <cell r="H84">
            <v>0</v>
          </cell>
          <cell r="I84">
            <v>0.2</v>
          </cell>
          <cell r="J84">
            <v>0.4</v>
          </cell>
          <cell r="K84">
            <v>83</v>
          </cell>
        </row>
        <row r="85">
          <cell r="B85">
            <v>21923</v>
          </cell>
          <cell r="C85">
            <v>21785</v>
          </cell>
          <cell r="D85">
            <v>2578.88</v>
          </cell>
          <cell r="E85">
            <v>2579.79</v>
          </cell>
          <cell r="F85">
            <v>2577.59</v>
          </cell>
          <cell r="G85">
            <v>2577.4499999999998</v>
          </cell>
          <cell r="H85">
            <v>0</v>
          </cell>
          <cell r="I85">
            <v>0.2</v>
          </cell>
          <cell r="J85">
            <v>0.4</v>
          </cell>
          <cell r="K85">
            <v>84</v>
          </cell>
        </row>
        <row r="86">
          <cell r="B86">
            <v>21895</v>
          </cell>
          <cell r="C86">
            <v>21923</v>
          </cell>
          <cell r="D86">
            <v>2579.21</v>
          </cell>
          <cell r="E86">
            <v>2578.88</v>
          </cell>
          <cell r="F86">
            <v>2577.7600000000002</v>
          </cell>
          <cell r="G86">
            <v>2577.59</v>
          </cell>
          <cell r="H86">
            <v>0</v>
          </cell>
          <cell r="I86">
            <v>0.2</v>
          </cell>
          <cell r="J86">
            <v>0.4</v>
          </cell>
          <cell r="K86">
            <v>85</v>
          </cell>
        </row>
        <row r="87">
          <cell r="B87">
            <v>21387</v>
          </cell>
          <cell r="C87">
            <v>21674</v>
          </cell>
          <cell r="D87">
            <v>2578.9299999999998</v>
          </cell>
          <cell r="E87">
            <v>2578.8200000000002</v>
          </cell>
          <cell r="F87">
            <v>2577.35</v>
          </cell>
          <cell r="G87">
            <v>2577</v>
          </cell>
          <cell r="H87">
            <v>0</v>
          </cell>
          <cell r="I87">
            <v>0.2</v>
          </cell>
          <cell r="J87">
            <v>0.4</v>
          </cell>
          <cell r="K87">
            <v>86</v>
          </cell>
        </row>
        <row r="88">
          <cell r="B88">
            <v>21566</v>
          </cell>
          <cell r="C88">
            <v>21418</v>
          </cell>
          <cell r="D88">
            <v>2579.08</v>
          </cell>
          <cell r="E88">
            <v>2579.9</v>
          </cell>
          <cell r="F88">
            <v>2578.1799999999998</v>
          </cell>
          <cell r="G88">
            <v>2577.9299999999998</v>
          </cell>
          <cell r="H88">
            <v>0</v>
          </cell>
          <cell r="I88">
            <v>0.2</v>
          </cell>
          <cell r="J88">
            <v>0.53</v>
          </cell>
          <cell r="K88">
            <v>87</v>
          </cell>
        </row>
        <row r="89">
          <cell r="B89">
            <v>21542</v>
          </cell>
          <cell r="C89">
            <v>21566</v>
          </cell>
          <cell r="D89">
            <v>2580.36</v>
          </cell>
          <cell r="E89">
            <v>2579.08</v>
          </cell>
          <cell r="F89">
            <v>2578.2600000000002</v>
          </cell>
          <cell r="G89">
            <v>2578.1799999999998</v>
          </cell>
          <cell r="H89">
            <v>0</v>
          </cell>
          <cell r="I89">
            <v>0.2</v>
          </cell>
          <cell r="J89">
            <v>0.5</v>
          </cell>
          <cell r="K89">
            <v>88</v>
          </cell>
        </row>
        <row r="90">
          <cell r="B90">
            <v>21435</v>
          </cell>
          <cell r="C90">
            <v>21418</v>
          </cell>
          <cell r="D90">
            <v>2580.31</v>
          </cell>
          <cell r="E90">
            <v>2579.9</v>
          </cell>
          <cell r="F90">
            <v>2578.17</v>
          </cell>
          <cell r="G90">
            <v>2577.85</v>
          </cell>
          <cell r="H90">
            <v>0</v>
          </cell>
          <cell r="I90">
            <v>0.2</v>
          </cell>
          <cell r="J90">
            <v>1.65</v>
          </cell>
          <cell r="K90">
            <v>89</v>
          </cell>
        </row>
        <row r="91">
          <cell r="B91">
            <v>21418</v>
          </cell>
          <cell r="C91">
            <v>21387</v>
          </cell>
          <cell r="D91">
            <v>2579.9</v>
          </cell>
          <cell r="E91">
            <v>2578.9299999999998</v>
          </cell>
          <cell r="F91">
            <v>2577.85</v>
          </cell>
          <cell r="G91">
            <v>2577.11</v>
          </cell>
          <cell r="H91">
            <v>0</v>
          </cell>
          <cell r="I91">
            <v>0.2</v>
          </cell>
          <cell r="J91">
            <v>1.58</v>
          </cell>
          <cell r="K91">
            <v>90</v>
          </cell>
        </row>
        <row r="92">
          <cell r="B92">
            <v>21387</v>
          </cell>
          <cell r="C92">
            <v>21360</v>
          </cell>
          <cell r="D92">
            <v>2578.9299999999998</v>
          </cell>
          <cell r="E92">
            <v>2577.64</v>
          </cell>
          <cell r="F92">
            <v>2577.12</v>
          </cell>
          <cell r="G92">
            <v>2575.6799999999998</v>
          </cell>
          <cell r="H92">
            <v>0</v>
          </cell>
          <cell r="I92">
            <v>0.2</v>
          </cell>
          <cell r="J92">
            <v>2.21</v>
          </cell>
          <cell r="K92">
            <v>91</v>
          </cell>
        </row>
        <row r="93">
          <cell r="B93">
            <v>21360</v>
          </cell>
          <cell r="C93">
            <v>21332</v>
          </cell>
          <cell r="D93">
            <v>2577.64</v>
          </cell>
          <cell r="E93">
            <v>2577.36</v>
          </cell>
          <cell r="F93">
            <v>2575.6799999999998</v>
          </cell>
          <cell r="G93">
            <v>2575.4299999999998</v>
          </cell>
          <cell r="H93">
            <v>0</v>
          </cell>
          <cell r="I93">
            <v>0.2</v>
          </cell>
          <cell r="J93">
            <v>0.35</v>
          </cell>
          <cell r="K93">
            <v>92</v>
          </cell>
        </row>
        <row r="94">
          <cell r="B94">
            <v>21328</v>
          </cell>
          <cell r="C94">
            <v>21332</v>
          </cell>
          <cell r="D94">
            <v>2577.69</v>
          </cell>
          <cell r="E94">
            <v>2577.36</v>
          </cell>
          <cell r="F94">
            <v>2575.52</v>
          </cell>
          <cell r="G94">
            <v>2575.4299999999998</v>
          </cell>
          <cell r="H94">
            <v>0</v>
          </cell>
          <cell r="I94">
            <v>0.2</v>
          </cell>
          <cell r="J94">
            <v>0.35</v>
          </cell>
          <cell r="K94">
            <v>93</v>
          </cell>
        </row>
        <row r="95">
          <cell r="B95">
            <v>21163</v>
          </cell>
          <cell r="C95">
            <v>21332</v>
          </cell>
          <cell r="D95">
            <v>2577.36</v>
          </cell>
          <cell r="E95">
            <v>2577.36</v>
          </cell>
          <cell r="F95">
            <v>2575.5</v>
          </cell>
          <cell r="G95">
            <v>2575.4299999999998</v>
          </cell>
          <cell r="H95">
            <v>0</v>
          </cell>
          <cell r="I95">
            <v>0.25</v>
          </cell>
          <cell r="J95">
            <v>1.3</v>
          </cell>
          <cell r="K95">
            <v>94</v>
          </cell>
        </row>
        <row r="96">
          <cell r="B96">
            <v>21114</v>
          </cell>
          <cell r="C96">
            <v>21160</v>
          </cell>
          <cell r="D96">
            <v>2579.92</v>
          </cell>
          <cell r="E96">
            <v>2577.38</v>
          </cell>
          <cell r="F96">
            <v>2576.44</v>
          </cell>
          <cell r="G96">
            <v>2576.12</v>
          </cell>
          <cell r="H96">
            <v>0</v>
          </cell>
          <cell r="I96">
            <v>0.2</v>
          </cell>
          <cell r="J96">
            <v>0.82</v>
          </cell>
          <cell r="K96">
            <v>95</v>
          </cell>
        </row>
        <row r="97">
          <cell r="B97">
            <v>20997</v>
          </cell>
          <cell r="C97">
            <v>21114</v>
          </cell>
          <cell r="D97">
            <v>2579.7800000000002</v>
          </cell>
          <cell r="E97">
            <v>2579.92</v>
          </cell>
          <cell r="F97">
            <v>2576.63</v>
          </cell>
          <cell r="G97">
            <v>2576.44</v>
          </cell>
          <cell r="H97">
            <v>0</v>
          </cell>
          <cell r="I97">
            <v>0.2</v>
          </cell>
          <cell r="J97">
            <v>0.43</v>
          </cell>
          <cell r="K97">
            <v>96</v>
          </cell>
        </row>
        <row r="98">
          <cell r="B98">
            <v>21160</v>
          </cell>
          <cell r="C98">
            <v>21163</v>
          </cell>
          <cell r="D98">
            <v>2577.38</v>
          </cell>
          <cell r="E98">
            <v>2577.36</v>
          </cell>
          <cell r="F98">
            <v>2575.59</v>
          </cell>
          <cell r="G98">
            <v>2575.4899999999998</v>
          </cell>
          <cell r="H98">
            <v>0</v>
          </cell>
          <cell r="I98">
            <v>0.2</v>
          </cell>
          <cell r="J98">
            <v>0.4</v>
          </cell>
          <cell r="K98">
            <v>97</v>
          </cell>
        </row>
        <row r="99">
          <cell r="B99">
            <v>20982</v>
          </cell>
          <cell r="C99">
            <v>21147</v>
          </cell>
          <cell r="D99">
            <v>2579.9499999999998</v>
          </cell>
          <cell r="E99">
            <v>2579.39</v>
          </cell>
          <cell r="F99">
            <v>2578.14</v>
          </cell>
          <cell r="G99">
            <v>2577.6799999999998</v>
          </cell>
          <cell r="H99">
            <v>0</v>
          </cell>
          <cell r="I99">
            <v>0.2</v>
          </cell>
          <cell r="J99">
            <v>0.55000000000000004</v>
          </cell>
          <cell r="K99">
            <v>98</v>
          </cell>
        </row>
        <row r="100">
          <cell r="B100">
            <v>20829</v>
          </cell>
          <cell r="C100">
            <v>20982</v>
          </cell>
          <cell r="D100">
            <v>2580.0700000000002</v>
          </cell>
          <cell r="E100">
            <v>2579.9499999999998</v>
          </cell>
          <cell r="F100">
            <v>2578.4</v>
          </cell>
          <cell r="G100">
            <v>2578.14</v>
          </cell>
          <cell r="H100">
            <v>0</v>
          </cell>
          <cell r="I100">
            <v>0.2</v>
          </cell>
          <cell r="J100">
            <v>0.52</v>
          </cell>
          <cell r="K100">
            <v>99</v>
          </cell>
        </row>
        <row r="101">
          <cell r="B101">
            <v>20851</v>
          </cell>
          <cell r="C101">
            <v>20789</v>
          </cell>
          <cell r="D101">
            <v>2580.33</v>
          </cell>
          <cell r="E101">
            <v>2580.29</v>
          </cell>
          <cell r="F101">
            <v>2578.63</v>
          </cell>
          <cell r="G101">
            <v>2578.56</v>
          </cell>
          <cell r="H101">
            <v>0</v>
          </cell>
          <cell r="I101">
            <v>0.2</v>
          </cell>
          <cell r="J101">
            <v>0.35</v>
          </cell>
          <cell r="K101">
            <v>100</v>
          </cell>
        </row>
        <row r="102">
          <cell r="B102">
            <v>20903</v>
          </cell>
          <cell r="C102">
            <v>20851</v>
          </cell>
          <cell r="D102">
            <v>2580.39</v>
          </cell>
          <cell r="E102">
            <v>2580.33</v>
          </cell>
          <cell r="F102">
            <v>2578.69</v>
          </cell>
          <cell r="G102">
            <v>2578.63</v>
          </cell>
          <cell r="H102">
            <v>0</v>
          </cell>
          <cell r="I102">
            <v>0.2</v>
          </cell>
          <cell r="J102">
            <v>0.37</v>
          </cell>
          <cell r="K102">
            <v>101</v>
          </cell>
        </row>
        <row r="103">
          <cell r="B103">
            <v>20760</v>
          </cell>
          <cell r="C103">
            <v>20851</v>
          </cell>
          <cell r="D103">
            <v>2580.54</v>
          </cell>
          <cell r="E103">
            <v>2580.33</v>
          </cell>
          <cell r="F103">
            <v>2578.9</v>
          </cell>
          <cell r="G103">
            <v>2578.64</v>
          </cell>
          <cell r="H103">
            <v>0</v>
          </cell>
          <cell r="I103">
            <v>0.2</v>
          </cell>
          <cell r="J103">
            <v>0.45</v>
          </cell>
          <cell r="K103">
            <v>102</v>
          </cell>
        </row>
        <row r="104">
          <cell r="B104">
            <v>20816</v>
          </cell>
          <cell r="C104">
            <v>20760</v>
          </cell>
          <cell r="D104">
            <v>2580.39</v>
          </cell>
          <cell r="E104">
            <v>2580.54</v>
          </cell>
          <cell r="F104">
            <v>2579</v>
          </cell>
          <cell r="G104">
            <v>2578.92</v>
          </cell>
          <cell r="H104">
            <v>0</v>
          </cell>
          <cell r="I104">
            <v>0.2</v>
          </cell>
          <cell r="J104">
            <v>0.48</v>
          </cell>
          <cell r="K104">
            <v>103</v>
          </cell>
        </row>
        <row r="105">
          <cell r="B105">
            <v>20531</v>
          </cell>
          <cell r="C105">
            <v>20760</v>
          </cell>
          <cell r="D105">
            <v>2580.7600000000002</v>
          </cell>
          <cell r="E105">
            <v>2580.54</v>
          </cell>
          <cell r="F105">
            <v>2579.25</v>
          </cell>
          <cell r="G105">
            <v>2578.9</v>
          </cell>
          <cell r="H105">
            <v>0</v>
          </cell>
          <cell r="I105">
            <v>0.2</v>
          </cell>
          <cell r="J105">
            <v>0.46</v>
          </cell>
          <cell r="K105">
            <v>104</v>
          </cell>
        </row>
        <row r="106">
          <cell r="B106">
            <v>20789</v>
          </cell>
          <cell r="C106">
            <v>20829</v>
          </cell>
          <cell r="D106">
            <v>2580.29</v>
          </cell>
          <cell r="E106">
            <v>2580.0700000000002</v>
          </cell>
          <cell r="F106">
            <v>2578.56</v>
          </cell>
          <cell r="G106">
            <v>2578.42</v>
          </cell>
          <cell r="H106">
            <v>0</v>
          </cell>
          <cell r="I106">
            <v>0.2</v>
          </cell>
          <cell r="J106">
            <v>0.49</v>
          </cell>
          <cell r="K106">
            <v>105</v>
          </cell>
        </row>
        <row r="107">
          <cell r="B107">
            <v>20692</v>
          </cell>
          <cell r="C107">
            <v>20829</v>
          </cell>
          <cell r="D107">
            <v>2580.33</v>
          </cell>
          <cell r="E107">
            <v>2580.0700000000002</v>
          </cell>
          <cell r="F107">
            <v>2578.5500000000002</v>
          </cell>
          <cell r="G107">
            <v>2578.4</v>
          </cell>
          <cell r="H107">
            <v>0</v>
          </cell>
          <cell r="I107">
            <v>0.2</v>
          </cell>
          <cell r="J107">
            <v>0.4</v>
          </cell>
          <cell r="K107">
            <v>106</v>
          </cell>
        </row>
        <row r="108">
          <cell r="B108">
            <v>20617</v>
          </cell>
          <cell r="C108">
            <v>20692</v>
          </cell>
          <cell r="D108">
            <v>2580.37</v>
          </cell>
          <cell r="E108">
            <v>2580.33</v>
          </cell>
          <cell r="F108">
            <v>0</v>
          </cell>
          <cell r="G108">
            <v>2578.5500000000002</v>
          </cell>
          <cell r="H108">
            <v>0</v>
          </cell>
          <cell r="I108">
            <v>0.2</v>
          </cell>
          <cell r="J108">
            <v>0.4</v>
          </cell>
          <cell r="K108">
            <v>107</v>
          </cell>
        </row>
        <row r="109">
          <cell r="B109">
            <v>20627</v>
          </cell>
          <cell r="C109">
            <v>20789</v>
          </cell>
          <cell r="D109">
            <v>2580.33</v>
          </cell>
          <cell r="E109">
            <v>2580.29</v>
          </cell>
          <cell r="F109">
            <v>2578.79</v>
          </cell>
          <cell r="G109">
            <v>2578.5700000000002</v>
          </cell>
          <cell r="H109">
            <v>0</v>
          </cell>
          <cell r="I109">
            <v>0.2</v>
          </cell>
          <cell r="J109">
            <v>0.4</v>
          </cell>
          <cell r="K109">
            <v>108</v>
          </cell>
        </row>
        <row r="110">
          <cell r="B110">
            <v>20502</v>
          </cell>
          <cell r="C110">
            <v>20562</v>
          </cell>
          <cell r="D110">
            <v>2580.84</v>
          </cell>
          <cell r="E110">
            <v>2580.69</v>
          </cell>
          <cell r="F110">
            <v>2579.61</v>
          </cell>
          <cell r="G110">
            <v>2579.52</v>
          </cell>
          <cell r="H110">
            <v>0</v>
          </cell>
          <cell r="I110">
            <v>0.2</v>
          </cell>
          <cell r="J110">
            <v>0.39</v>
          </cell>
          <cell r="K110">
            <v>109</v>
          </cell>
        </row>
        <row r="111">
          <cell r="B111">
            <v>20562</v>
          </cell>
          <cell r="C111">
            <v>20617</v>
          </cell>
          <cell r="D111">
            <v>2580.69</v>
          </cell>
          <cell r="E111">
            <v>2580.37</v>
          </cell>
          <cell r="F111">
            <v>2579.5100000000002</v>
          </cell>
          <cell r="G111">
            <v>2579.3200000000002</v>
          </cell>
          <cell r="H111">
            <v>0</v>
          </cell>
          <cell r="I111">
            <v>0.2</v>
          </cell>
          <cell r="J111">
            <v>0.39</v>
          </cell>
          <cell r="K111">
            <v>110</v>
          </cell>
        </row>
        <row r="112">
          <cell r="B112">
            <v>20514</v>
          </cell>
          <cell r="C112">
            <v>20562</v>
          </cell>
          <cell r="D112">
            <v>2581.02</v>
          </cell>
          <cell r="E112">
            <v>2580.69</v>
          </cell>
          <cell r="F112">
            <v>2579.61</v>
          </cell>
          <cell r="G112">
            <v>2579.5100000000002</v>
          </cell>
          <cell r="H112">
            <v>0</v>
          </cell>
          <cell r="I112">
            <v>0.2</v>
          </cell>
          <cell r="J112">
            <v>0.4</v>
          </cell>
          <cell r="K112">
            <v>111</v>
          </cell>
        </row>
        <row r="113">
          <cell r="B113">
            <v>20916</v>
          </cell>
          <cell r="C113">
            <v>21163</v>
          </cell>
          <cell r="D113">
            <v>2577.81</v>
          </cell>
          <cell r="E113">
            <v>2577.36</v>
          </cell>
          <cell r="F113">
            <v>2575.9299999999998</v>
          </cell>
          <cell r="G113">
            <v>2575.4699999999998</v>
          </cell>
          <cell r="H113">
            <v>0</v>
          </cell>
          <cell r="I113">
            <v>0.2</v>
          </cell>
          <cell r="J113">
            <v>0.5</v>
          </cell>
          <cell r="K113">
            <v>112</v>
          </cell>
        </row>
        <row r="114">
          <cell r="B114">
            <v>21179</v>
          </cell>
          <cell r="C114">
            <v>21163</v>
          </cell>
          <cell r="D114">
            <v>2577.58</v>
          </cell>
          <cell r="E114">
            <v>2577.36</v>
          </cell>
          <cell r="F114">
            <v>2575.8000000000002</v>
          </cell>
          <cell r="G114">
            <v>2575.58</v>
          </cell>
          <cell r="H114">
            <v>0</v>
          </cell>
          <cell r="I114">
            <v>0.2</v>
          </cell>
          <cell r="J114">
            <v>0.42</v>
          </cell>
          <cell r="K114">
            <v>113</v>
          </cell>
        </row>
        <row r="115">
          <cell r="B115">
            <v>20771</v>
          </cell>
          <cell r="C115">
            <v>20916</v>
          </cell>
          <cell r="D115">
            <v>2579.4499999999998</v>
          </cell>
          <cell r="E115">
            <v>2577.81</v>
          </cell>
          <cell r="F115">
            <v>2577.6799999999998</v>
          </cell>
          <cell r="G115">
            <v>2575.91</v>
          </cell>
          <cell r="H115">
            <v>0</v>
          </cell>
          <cell r="I115">
            <v>0.2</v>
          </cell>
          <cell r="J115">
            <v>3.72</v>
          </cell>
          <cell r="K115">
            <v>114</v>
          </cell>
        </row>
        <row r="116">
          <cell r="B116">
            <v>21239</v>
          </cell>
          <cell r="C116">
            <v>21179</v>
          </cell>
          <cell r="D116">
            <v>2578.16</v>
          </cell>
          <cell r="E116">
            <v>2577.58</v>
          </cell>
          <cell r="F116">
            <v>2577.3200000000002</v>
          </cell>
          <cell r="G116">
            <v>2575.81</v>
          </cell>
          <cell r="H116">
            <v>0</v>
          </cell>
          <cell r="I116">
            <v>0.2</v>
          </cell>
          <cell r="J116">
            <v>2.36</v>
          </cell>
          <cell r="K116">
            <v>115</v>
          </cell>
        </row>
        <row r="117">
          <cell r="B117">
            <v>20879</v>
          </cell>
          <cell r="C117">
            <v>21179</v>
          </cell>
          <cell r="D117">
            <v>2577.91</v>
          </cell>
          <cell r="E117">
            <v>2577.58</v>
          </cell>
          <cell r="F117">
            <v>2576.2399999999998</v>
          </cell>
          <cell r="G117">
            <v>2575.8000000000002</v>
          </cell>
          <cell r="H117">
            <v>0</v>
          </cell>
          <cell r="I117">
            <v>0.2</v>
          </cell>
          <cell r="J117">
            <v>0.4</v>
          </cell>
          <cell r="K117">
            <v>116</v>
          </cell>
        </row>
        <row r="118">
          <cell r="B118">
            <v>20636</v>
          </cell>
          <cell r="C118">
            <v>20771</v>
          </cell>
          <cell r="D118">
            <v>2580.4</v>
          </cell>
          <cell r="E118">
            <v>2579.4499999999998</v>
          </cell>
          <cell r="F118">
            <v>2578.9899999999998</v>
          </cell>
          <cell r="G118">
            <v>2577.67</v>
          </cell>
          <cell r="H118">
            <v>0</v>
          </cell>
          <cell r="I118">
            <v>0.2</v>
          </cell>
          <cell r="J118">
            <v>1.29</v>
          </cell>
          <cell r="K118">
            <v>117</v>
          </cell>
        </row>
        <row r="119">
          <cell r="B119">
            <v>20537</v>
          </cell>
          <cell r="C119">
            <v>20771</v>
          </cell>
          <cell r="D119">
            <v>2580.37</v>
          </cell>
          <cell r="E119">
            <v>2579.4499999999998</v>
          </cell>
          <cell r="F119">
            <v>2578.5</v>
          </cell>
          <cell r="G119">
            <v>2577.69</v>
          </cell>
          <cell r="H119">
            <v>0</v>
          </cell>
          <cell r="I119">
            <v>0.2</v>
          </cell>
          <cell r="J119">
            <v>1.05</v>
          </cell>
          <cell r="K119">
            <v>118</v>
          </cell>
        </row>
        <row r="120">
          <cell r="B120">
            <v>20639</v>
          </cell>
          <cell r="C120">
            <v>20879</v>
          </cell>
          <cell r="D120">
            <v>2578.36</v>
          </cell>
          <cell r="E120">
            <v>2577.91</v>
          </cell>
          <cell r="F120">
            <v>2576.58</v>
          </cell>
          <cell r="G120">
            <v>2576.2399999999998</v>
          </cell>
          <cell r="H120">
            <v>0</v>
          </cell>
          <cell r="I120">
            <v>0.2</v>
          </cell>
          <cell r="J120">
            <v>0.51</v>
          </cell>
          <cell r="K120">
            <v>119</v>
          </cell>
        </row>
        <row r="121">
          <cell r="B121">
            <v>20592</v>
          </cell>
          <cell r="C121">
            <v>20639</v>
          </cell>
          <cell r="D121">
            <v>2579.4699999999998</v>
          </cell>
          <cell r="E121">
            <v>2578.36</v>
          </cell>
          <cell r="F121">
            <v>2577.52</v>
          </cell>
          <cell r="G121">
            <v>2576.56</v>
          </cell>
          <cell r="H121">
            <v>0</v>
          </cell>
          <cell r="I121">
            <v>0.2</v>
          </cell>
          <cell r="J121">
            <v>3.26</v>
          </cell>
          <cell r="K121">
            <v>120</v>
          </cell>
        </row>
        <row r="122">
          <cell r="B122">
            <v>20427</v>
          </cell>
          <cell r="C122">
            <v>20639</v>
          </cell>
          <cell r="D122">
            <v>2580.59</v>
          </cell>
          <cell r="E122">
            <v>2578.36</v>
          </cell>
          <cell r="F122">
            <v>2578.12</v>
          </cell>
          <cell r="G122">
            <v>2576.58</v>
          </cell>
          <cell r="H122">
            <v>0</v>
          </cell>
          <cell r="I122">
            <v>0.2</v>
          </cell>
          <cell r="J122">
            <v>2</v>
          </cell>
          <cell r="K122">
            <v>121</v>
          </cell>
        </row>
        <row r="123">
          <cell r="B123">
            <v>20977</v>
          </cell>
          <cell r="C123">
            <v>21239</v>
          </cell>
          <cell r="D123">
            <v>2580.29</v>
          </cell>
          <cell r="E123">
            <v>2579.16</v>
          </cell>
          <cell r="F123">
            <v>2578.35</v>
          </cell>
          <cell r="G123">
            <v>2577.3200000000002</v>
          </cell>
          <cell r="H123">
            <v>0</v>
          </cell>
          <cell r="I123">
            <v>0.2</v>
          </cell>
          <cell r="J123">
            <v>1.1000000000000001</v>
          </cell>
          <cell r="K123">
            <v>122</v>
          </cell>
        </row>
        <row r="124">
          <cell r="B124">
            <v>21708</v>
          </cell>
          <cell r="C124">
            <v>21909</v>
          </cell>
          <cell r="D124">
            <v>2581.9499999999998</v>
          </cell>
          <cell r="E124">
            <v>2581.9499999999998</v>
          </cell>
          <cell r="F124">
            <v>2579.4899999999998</v>
          </cell>
          <cell r="G124">
            <v>2578.96</v>
          </cell>
          <cell r="H124">
            <v>0</v>
          </cell>
          <cell r="I124">
            <v>0.3</v>
          </cell>
          <cell r="J124">
            <v>0.87</v>
          </cell>
          <cell r="K124">
            <v>123</v>
          </cell>
        </row>
        <row r="125">
          <cell r="B125">
            <v>21975</v>
          </cell>
          <cell r="C125">
            <v>22162</v>
          </cell>
          <cell r="D125">
            <v>2581.2399999999998</v>
          </cell>
          <cell r="E125">
            <v>2581.08</v>
          </cell>
          <cell r="F125">
            <v>2578.94</v>
          </cell>
          <cell r="G125">
            <v>2578.71</v>
          </cell>
          <cell r="H125">
            <v>0</v>
          </cell>
          <cell r="I125">
            <v>0.6</v>
          </cell>
          <cell r="J125">
            <v>0.4</v>
          </cell>
          <cell r="K125">
            <v>124</v>
          </cell>
        </row>
        <row r="126">
          <cell r="B126">
            <v>21875</v>
          </cell>
          <cell r="C126">
            <v>22242</v>
          </cell>
          <cell r="D126">
            <v>2581.23</v>
          </cell>
          <cell r="E126">
            <v>2580.98</v>
          </cell>
          <cell r="F126">
            <v>2579.58</v>
          </cell>
          <cell r="G126">
            <v>2579.13</v>
          </cell>
          <cell r="H126">
            <v>0</v>
          </cell>
          <cell r="I126">
            <v>0.3</v>
          </cell>
          <cell r="J126">
            <v>0.4</v>
          </cell>
          <cell r="K126">
            <v>125</v>
          </cell>
        </row>
        <row r="127">
          <cell r="B127">
            <v>22242</v>
          </cell>
          <cell r="C127">
            <v>22230</v>
          </cell>
          <cell r="D127">
            <v>2580.98</v>
          </cell>
          <cell r="E127">
            <v>2580.92</v>
          </cell>
          <cell r="F127">
            <v>2579.56</v>
          </cell>
          <cell r="G127">
            <v>2579.38</v>
          </cell>
          <cell r="H127">
            <v>0</v>
          </cell>
          <cell r="I127">
            <v>0.23</v>
          </cell>
          <cell r="J127">
            <v>0.8</v>
          </cell>
          <cell r="K127">
            <v>126</v>
          </cell>
        </row>
        <row r="128">
          <cell r="B128">
            <v>21848</v>
          </cell>
          <cell r="C128">
            <v>22187</v>
          </cell>
          <cell r="D128">
            <v>2580.9899999999998</v>
          </cell>
          <cell r="E128">
            <v>2580.16</v>
          </cell>
          <cell r="F128">
            <v>2578.7800000000002</v>
          </cell>
          <cell r="G128">
            <v>0</v>
          </cell>
          <cell r="H128">
            <v>0</v>
          </cell>
          <cell r="I128">
            <v>0.45</v>
          </cell>
          <cell r="J128">
            <v>0.5</v>
          </cell>
          <cell r="K128">
            <v>127</v>
          </cell>
        </row>
        <row r="129">
          <cell r="B129">
            <v>22157</v>
          </cell>
          <cell r="C129">
            <v>22187</v>
          </cell>
          <cell r="D129">
            <v>2580.46</v>
          </cell>
          <cell r="E129">
            <v>2580.16</v>
          </cell>
          <cell r="F129">
            <v>2578.7399999999998</v>
          </cell>
          <cell r="G129">
            <v>0</v>
          </cell>
          <cell r="H129">
            <v>0</v>
          </cell>
          <cell r="I129">
            <v>0.35</v>
          </cell>
          <cell r="J129">
            <v>0.6</v>
          </cell>
          <cell r="K129">
            <v>128</v>
          </cell>
        </row>
        <row r="130">
          <cell r="B130">
            <v>22230</v>
          </cell>
          <cell r="C130">
            <v>22187</v>
          </cell>
          <cell r="D130">
            <v>2580.92</v>
          </cell>
          <cell r="E130">
            <v>2580.16</v>
          </cell>
          <cell r="F130">
            <v>2579.63</v>
          </cell>
          <cell r="G130">
            <v>2578.3000000000002</v>
          </cell>
          <cell r="H130">
            <v>0</v>
          </cell>
          <cell r="I130">
            <v>0.23</v>
          </cell>
          <cell r="J130">
            <v>1.4</v>
          </cell>
          <cell r="K130">
            <v>129</v>
          </cell>
        </row>
        <row r="131">
          <cell r="B131">
            <v>21909</v>
          </cell>
          <cell r="C131">
            <v>21910</v>
          </cell>
          <cell r="D131">
            <v>2581.9499999999998</v>
          </cell>
          <cell r="E131">
            <v>2581.02</v>
          </cell>
          <cell r="F131">
            <v>2578.9499999999998</v>
          </cell>
          <cell r="G131">
            <v>2578.8200000000002</v>
          </cell>
          <cell r="H131">
            <v>0</v>
          </cell>
          <cell r="I131">
            <v>0.3</v>
          </cell>
          <cell r="J131">
            <v>2.6</v>
          </cell>
          <cell r="K131">
            <v>130</v>
          </cell>
        </row>
        <row r="132">
          <cell r="B132">
            <v>21910</v>
          </cell>
          <cell r="C132">
            <v>21975</v>
          </cell>
          <cell r="D132">
            <v>2581.02</v>
          </cell>
          <cell r="E132">
            <v>2581.2399999999998</v>
          </cell>
          <cell r="F132">
            <v>2579.02</v>
          </cell>
          <cell r="G132">
            <v>2578.9499999999998</v>
          </cell>
          <cell r="H132">
            <v>0</v>
          </cell>
          <cell r="I132">
            <v>0.6</v>
          </cell>
          <cell r="J132">
            <v>0.2</v>
          </cell>
          <cell r="K132">
            <v>131</v>
          </cell>
        </row>
        <row r="133">
          <cell r="B133">
            <v>21757</v>
          </cell>
          <cell r="C133">
            <v>21910</v>
          </cell>
          <cell r="D133">
            <v>2581.34</v>
          </cell>
          <cell r="E133">
            <v>2581.02</v>
          </cell>
          <cell r="F133">
            <v>2579.11</v>
          </cell>
          <cell r="G133">
            <v>2579.02</v>
          </cell>
          <cell r="H133">
            <v>0</v>
          </cell>
          <cell r="I133">
            <v>0.6</v>
          </cell>
          <cell r="J133">
            <v>0.2</v>
          </cell>
          <cell r="K133">
            <v>132</v>
          </cell>
        </row>
        <row r="134">
          <cell r="B134">
            <v>21810</v>
          </cell>
          <cell r="C134">
            <v>21848</v>
          </cell>
          <cell r="D134">
            <v>2580.3200000000002</v>
          </cell>
          <cell r="E134">
            <v>2580.9899999999998</v>
          </cell>
          <cell r="F134">
            <v>2579.09</v>
          </cell>
          <cell r="G134">
            <v>2578.7800000000002</v>
          </cell>
          <cell r="H134">
            <v>0</v>
          </cell>
          <cell r="I134">
            <v>0.15</v>
          </cell>
          <cell r="J134">
            <v>0.4</v>
          </cell>
          <cell r="K134">
            <v>133</v>
          </cell>
        </row>
        <row r="135">
          <cell r="B135">
            <v>21632</v>
          </cell>
          <cell r="C135">
            <v>21875</v>
          </cell>
          <cell r="D135">
            <v>2581.12</v>
          </cell>
          <cell r="E135">
            <v>2581.23</v>
          </cell>
          <cell r="F135">
            <v>2579.64</v>
          </cell>
          <cell r="G135">
            <v>2579.58</v>
          </cell>
          <cell r="H135">
            <v>0</v>
          </cell>
          <cell r="I135">
            <v>0.2</v>
          </cell>
          <cell r="J135">
            <v>0.6</v>
          </cell>
          <cell r="K135">
            <v>134</v>
          </cell>
        </row>
        <row r="136">
          <cell r="B136">
            <v>21636</v>
          </cell>
          <cell r="C136">
            <v>21848</v>
          </cell>
          <cell r="D136">
            <v>2581.12</v>
          </cell>
          <cell r="E136">
            <v>2580.9899999999998</v>
          </cell>
          <cell r="F136">
            <v>2579.64</v>
          </cell>
          <cell r="G136">
            <v>2579</v>
          </cell>
          <cell r="H136">
            <v>0</v>
          </cell>
          <cell r="I136">
            <v>0.2</v>
          </cell>
          <cell r="J136">
            <v>1</v>
          </cell>
          <cell r="K136">
            <v>135</v>
          </cell>
        </row>
        <row r="137">
          <cell r="B137">
            <v>21875</v>
          </cell>
          <cell r="C137">
            <v>21848</v>
          </cell>
          <cell r="D137">
            <v>2581.23</v>
          </cell>
          <cell r="E137">
            <v>2580.9899999999998</v>
          </cell>
          <cell r="F137">
            <v>2579.83</v>
          </cell>
          <cell r="G137">
            <v>2578.7800000000002</v>
          </cell>
          <cell r="H137">
            <v>0</v>
          </cell>
          <cell r="I137">
            <v>0.2</v>
          </cell>
          <cell r="J137">
            <v>1.4</v>
          </cell>
          <cell r="K137">
            <v>136</v>
          </cell>
        </row>
        <row r="138">
          <cell r="B138">
            <v>21475</v>
          </cell>
          <cell r="C138">
            <v>21457</v>
          </cell>
          <cell r="D138">
            <v>2580.67</v>
          </cell>
          <cell r="E138">
            <v>2580.36</v>
          </cell>
          <cell r="F138">
            <v>2578.7199999999998</v>
          </cell>
          <cell r="G138">
            <v>2578.4699999999998</v>
          </cell>
          <cell r="H138">
            <v>0</v>
          </cell>
          <cell r="I138">
            <v>0.2</v>
          </cell>
          <cell r="J138">
            <v>0.82</v>
          </cell>
          <cell r="K138">
            <v>137</v>
          </cell>
        </row>
        <row r="139">
          <cell r="B139">
            <v>21515</v>
          </cell>
          <cell r="C139">
            <v>21475</v>
          </cell>
          <cell r="D139">
            <v>2580.8200000000002</v>
          </cell>
          <cell r="E139">
            <v>2580.67</v>
          </cell>
          <cell r="F139">
            <v>2579.02</v>
          </cell>
          <cell r="G139">
            <v>2578.7199999999998</v>
          </cell>
          <cell r="H139">
            <v>0</v>
          </cell>
          <cell r="I139">
            <v>0.2</v>
          </cell>
          <cell r="J139">
            <v>0.4</v>
          </cell>
          <cell r="K139">
            <v>138</v>
          </cell>
        </row>
        <row r="140">
          <cell r="B140">
            <v>20886</v>
          </cell>
          <cell r="C140">
            <v>20710</v>
          </cell>
          <cell r="D140">
            <v>2580.89</v>
          </cell>
          <cell r="E140">
            <v>2581.02</v>
          </cell>
          <cell r="F140">
            <v>2578.7199999999998</v>
          </cell>
          <cell r="G140">
            <v>2578.4899999999998</v>
          </cell>
          <cell r="H140">
            <v>0</v>
          </cell>
          <cell r="I140">
            <v>0.2</v>
          </cell>
          <cell r="J140">
            <v>0.41</v>
          </cell>
          <cell r="K140">
            <v>139</v>
          </cell>
        </row>
        <row r="141">
          <cell r="B141">
            <v>21059</v>
          </cell>
          <cell r="C141">
            <v>20886</v>
          </cell>
          <cell r="D141">
            <v>2581.08</v>
          </cell>
          <cell r="E141">
            <v>2580.89</v>
          </cell>
          <cell r="F141">
            <v>2578.88</v>
          </cell>
          <cell r="G141">
            <v>2578.67</v>
          </cell>
          <cell r="H141">
            <v>0</v>
          </cell>
          <cell r="I141">
            <v>0.2</v>
          </cell>
          <cell r="J141">
            <v>0.37</v>
          </cell>
          <cell r="K141">
            <v>140</v>
          </cell>
        </row>
        <row r="142">
          <cell r="B142">
            <v>21237</v>
          </cell>
          <cell r="C142">
            <v>20886</v>
          </cell>
          <cell r="D142">
            <v>2581.2399999999998</v>
          </cell>
          <cell r="E142">
            <v>2580.89</v>
          </cell>
          <cell r="F142">
            <v>2579.38</v>
          </cell>
          <cell r="G142">
            <v>2578.27</v>
          </cell>
          <cell r="H142">
            <v>0</v>
          </cell>
          <cell r="I142">
            <v>0.2</v>
          </cell>
          <cell r="J142">
            <v>0.54</v>
          </cell>
          <cell r="K142">
            <v>141</v>
          </cell>
        </row>
        <row r="143">
          <cell r="B143">
            <v>21373</v>
          </cell>
          <cell r="C143">
            <v>21059</v>
          </cell>
          <cell r="D143">
            <v>2580.9499999999998</v>
          </cell>
          <cell r="E143">
            <v>2581.08</v>
          </cell>
          <cell r="F143">
            <v>2579.2600000000002</v>
          </cell>
          <cell r="G143">
            <v>2578.88</v>
          </cell>
          <cell r="H143">
            <v>0</v>
          </cell>
          <cell r="I143">
            <v>0.2</v>
          </cell>
          <cell r="J143">
            <v>0.38</v>
          </cell>
          <cell r="K143">
            <v>142</v>
          </cell>
        </row>
        <row r="144">
          <cell r="B144">
            <v>21373</v>
          </cell>
          <cell r="C144">
            <v>21297</v>
          </cell>
          <cell r="D144">
            <v>2580.9499999999998</v>
          </cell>
          <cell r="E144">
            <v>2580.27</v>
          </cell>
          <cell r="F144">
            <v>2579.21</v>
          </cell>
          <cell r="G144">
            <v>2578.4899999999998</v>
          </cell>
          <cell r="H144">
            <v>0</v>
          </cell>
          <cell r="I144">
            <v>0.2</v>
          </cell>
          <cell r="J144">
            <v>0.71</v>
          </cell>
          <cell r="K144">
            <v>143</v>
          </cell>
        </row>
        <row r="145">
          <cell r="B145">
            <v>21951</v>
          </cell>
          <cell r="C145">
            <v>22075</v>
          </cell>
          <cell r="D145">
            <v>2581.4499999999998</v>
          </cell>
          <cell r="E145">
            <v>2581.23</v>
          </cell>
          <cell r="F145">
            <v>2579.96</v>
          </cell>
          <cell r="G145">
            <v>2579.77</v>
          </cell>
          <cell r="H145">
            <v>0</v>
          </cell>
          <cell r="I145">
            <v>0.4</v>
          </cell>
          <cell r="J145">
            <v>0.54</v>
          </cell>
          <cell r="K145">
            <v>144</v>
          </cell>
        </row>
        <row r="146">
          <cell r="B146">
            <v>22189</v>
          </cell>
          <cell r="C146">
            <v>22245</v>
          </cell>
          <cell r="D146">
            <v>2581</v>
          </cell>
          <cell r="E146">
            <v>2581.52</v>
          </cell>
          <cell r="F146">
            <v>2578.66</v>
          </cell>
          <cell r="G146">
            <v>2578.58</v>
          </cell>
          <cell r="H146">
            <v>0</v>
          </cell>
          <cell r="I146">
            <v>0.6</v>
          </cell>
          <cell r="J146">
            <v>0</v>
          </cell>
          <cell r="K146">
            <v>145</v>
          </cell>
        </row>
        <row r="147">
          <cell r="B147">
            <v>22162</v>
          </cell>
          <cell r="C147">
            <v>22189</v>
          </cell>
          <cell r="D147">
            <v>2581.08</v>
          </cell>
          <cell r="E147">
            <v>2581</v>
          </cell>
          <cell r="F147">
            <v>2578.71</v>
          </cell>
          <cell r="G147">
            <v>2578.66</v>
          </cell>
          <cell r="H147">
            <v>0</v>
          </cell>
          <cell r="I147">
            <v>0.6</v>
          </cell>
          <cell r="J147">
            <v>0.43</v>
          </cell>
          <cell r="K147">
            <v>146</v>
          </cell>
        </row>
        <row r="148">
          <cell r="B148">
            <v>22075</v>
          </cell>
          <cell r="C148">
            <v>22245</v>
          </cell>
          <cell r="D148">
            <v>2581.2600000000002</v>
          </cell>
          <cell r="E148">
            <v>2581.52</v>
          </cell>
          <cell r="F148">
            <v>0</v>
          </cell>
          <cell r="G148">
            <v>2578.9899999999998</v>
          </cell>
          <cell r="H148">
            <v>0</v>
          </cell>
          <cell r="I148">
            <v>0.45</v>
          </cell>
          <cell r="J148">
            <v>1.3</v>
          </cell>
          <cell r="K148">
            <v>147</v>
          </cell>
        </row>
        <row r="149">
          <cell r="B149">
            <v>21745</v>
          </cell>
          <cell r="C149">
            <v>21708</v>
          </cell>
          <cell r="D149">
            <v>2581.98</v>
          </cell>
          <cell r="E149">
            <v>2581.9499999999998</v>
          </cell>
          <cell r="F149">
            <v>2579.7600000000002</v>
          </cell>
          <cell r="G149">
            <v>2579.5</v>
          </cell>
          <cell r="H149">
            <v>0</v>
          </cell>
          <cell r="I149">
            <v>0.3</v>
          </cell>
          <cell r="J149">
            <v>0.75</v>
          </cell>
          <cell r="K149">
            <v>148</v>
          </cell>
        </row>
        <row r="150">
          <cell r="B150">
            <v>21786</v>
          </cell>
          <cell r="C150">
            <v>21745</v>
          </cell>
          <cell r="D150">
            <v>2581.9899999999998</v>
          </cell>
          <cell r="E150">
            <v>2581.98</v>
          </cell>
          <cell r="F150">
            <v>2580.1999999999998</v>
          </cell>
          <cell r="G150">
            <v>2579.79</v>
          </cell>
          <cell r="H150">
            <v>0</v>
          </cell>
          <cell r="I150">
            <v>0.3</v>
          </cell>
          <cell r="J150">
            <v>0.91</v>
          </cell>
          <cell r="K150">
            <v>149</v>
          </cell>
        </row>
        <row r="151">
          <cell r="B151">
            <v>21774</v>
          </cell>
          <cell r="C151">
            <v>21951</v>
          </cell>
          <cell r="D151">
            <v>2581.83</v>
          </cell>
          <cell r="E151">
            <v>2581.4499999999998</v>
          </cell>
          <cell r="F151">
            <v>2580.3200000000002</v>
          </cell>
          <cell r="G151">
            <v>2579.96</v>
          </cell>
          <cell r="H151">
            <v>0</v>
          </cell>
          <cell r="I151">
            <v>0.35</v>
          </cell>
          <cell r="J151">
            <v>0.64</v>
          </cell>
          <cell r="K151">
            <v>150</v>
          </cell>
        </row>
        <row r="152">
          <cell r="B152">
            <v>20185</v>
          </cell>
          <cell r="C152">
            <v>20193</v>
          </cell>
          <cell r="D152">
            <v>2580.88</v>
          </cell>
          <cell r="E152">
            <v>2580.9</v>
          </cell>
          <cell r="F152">
            <v>0</v>
          </cell>
          <cell r="G152">
            <v>2579.23</v>
          </cell>
          <cell r="H152">
            <v>0</v>
          </cell>
          <cell r="I152">
            <v>0.2</v>
          </cell>
          <cell r="J152">
            <v>1.4</v>
          </cell>
          <cell r="K152">
            <v>151</v>
          </cell>
        </row>
        <row r="153">
          <cell r="B153">
            <v>20147</v>
          </cell>
          <cell r="C153">
            <v>20185</v>
          </cell>
          <cell r="D153">
            <v>2580.92</v>
          </cell>
          <cell r="E153">
            <v>2580.88</v>
          </cell>
          <cell r="F153">
            <v>2579.5100000000002</v>
          </cell>
          <cell r="G153">
            <v>2579.35</v>
          </cell>
          <cell r="H153">
            <v>0</v>
          </cell>
          <cell r="I153">
            <v>0.2</v>
          </cell>
          <cell r="J153">
            <v>0.48</v>
          </cell>
          <cell r="K153">
            <v>152</v>
          </cell>
        </row>
        <row r="154">
          <cell r="B154">
            <v>20065</v>
          </cell>
          <cell r="C154">
            <v>20185</v>
          </cell>
          <cell r="D154">
            <v>2580.88</v>
          </cell>
          <cell r="E154">
            <v>2580.88</v>
          </cell>
          <cell r="F154">
            <v>2579.5300000000002</v>
          </cell>
          <cell r="G154">
            <v>2579.37</v>
          </cell>
          <cell r="H154">
            <v>0</v>
          </cell>
          <cell r="I154">
            <v>0.2</v>
          </cell>
          <cell r="J154">
            <v>0.39</v>
          </cell>
          <cell r="K154">
            <v>153</v>
          </cell>
        </row>
        <row r="155">
          <cell r="B155">
            <v>19931</v>
          </cell>
          <cell r="C155">
            <v>19909</v>
          </cell>
          <cell r="D155">
            <v>2581.3200000000002</v>
          </cell>
          <cell r="E155">
            <v>2581.36</v>
          </cell>
          <cell r="F155">
            <v>2580.8200000000002</v>
          </cell>
          <cell r="G155">
            <v>2580.17</v>
          </cell>
          <cell r="H155">
            <v>0</v>
          </cell>
          <cell r="I155">
            <v>0.2</v>
          </cell>
          <cell r="J155">
            <v>0.43</v>
          </cell>
          <cell r="K155">
            <v>154</v>
          </cell>
        </row>
        <row r="156">
          <cell r="B156">
            <v>19874</v>
          </cell>
          <cell r="C156">
            <v>19909</v>
          </cell>
          <cell r="D156">
            <v>0</v>
          </cell>
          <cell r="E156">
            <v>2581.36</v>
          </cell>
          <cell r="F156">
            <v>2580.2800000000002</v>
          </cell>
          <cell r="G156">
            <v>2580.12</v>
          </cell>
          <cell r="H156">
            <v>0</v>
          </cell>
          <cell r="I156">
            <v>0.2</v>
          </cell>
          <cell r="J156">
            <v>0.67</v>
          </cell>
          <cell r="K156">
            <v>155</v>
          </cell>
        </row>
        <row r="157">
          <cell r="B157">
            <v>19909</v>
          </cell>
          <cell r="C157">
            <v>20002</v>
          </cell>
          <cell r="D157">
            <v>2581.36</v>
          </cell>
          <cell r="E157">
            <v>2581.06</v>
          </cell>
          <cell r="F157">
            <v>2579.7199999999998</v>
          </cell>
          <cell r="G157">
            <v>2579.5100000000002</v>
          </cell>
          <cell r="H157">
            <v>0</v>
          </cell>
          <cell r="I157">
            <v>0.2</v>
          </cell>
          <cell r="J157">
            <v>0.5</v>
          </cell>
          <cell r="K157">
            <v>156</v>
          </cell>
        </row>
        <row r="158">
          <cell r="B158">
            <v>20002</v>
          </cell>
          <cell r="C158">
            <v>20047</v>
          </cell>
          <cell r="D158">
            <v>2581.06</v>
          </cell>
          <cell r="E158">
            <v>2581</v>
          </cell>
          <cell r="F158">
            <v>2579.58</v>
          </cell>
          <cell r="G158">
            <v>2579.31</v>
          </cell>
          <cell r="H158">
            <v>0</v>
          </cell>
          <cell r="I158">
            <v>0.2</v>
          </cell>
          <cell r="J158">
            <v>0.4</v>
          </cell>
          <cell r="K158">
            <v>157</v>
          </cell>
        </row>
        <row r="159">
          <cell r="B159">
            <v>19919</v>
          </cell>
          <cell r="C159">
            <v>20002</v>
          </cell>
          <cell r="D159">
            <v>2581.0700000000002</v>
          </cell>
          <cell r="E159">
            <v>2581.06</v>
          </cell>
          <cell r="F159">
            <v>2579.71</v>
          </cell>
          <cell r="G159">
            <v>0</v>
          </cell>
          <cell r="H159">
            <v>0</v>
          </cell>
          <cell r="I159">
            <v>0.2</v>
          </cell>
          <cell r="J159">
            <v>0.4</v>
          </cell>
          <cell r="K159">
            <v>158</v>
          </cell>
        </row>
        <row r="160">
          <cell r="B160">
            <v>20047</v>
          </cell>
          <cell r="C160">
            <v>20193</v>
          </cell>
          <cell r="D160">
            <v>2581</v>
          </cell>
          <cell r="E160">
            <v>2580.9</v>
          </cell>
          <cell r="F160">
            <v>2579.31</v>
          </cell>
          <cell r="G160">
            <v>0</v>
          </cell>
          <cell r="H160">
            <v>0</v>
          </cell>
          <cell r="I160">
            <v>0.2</v>
          </cell>
          <cell r="J160">
            <v>0.4</v>
          </cell>
          <cell r="K160">
            <v>159</v>
          </cell>
        </row>
        <row r="161">
          <cell r="B161">
            <v>20193</v>
          </cell>
          <cell r="C161">
            <v>20254</v>
          </cell>
          <cell r="D161">
            <v>2580.7600000000002</v>
          </cell>
          <cell r="E161">
            <v>2580.79</v>
          </cell>
          <cell r="F161">
            <v>2579.2800000000002</v>
          </cell>
          <cell r="G161">
            <v>2579.19</v>
          </cell>
          <cell r="H161">
            <v>0</v>
          </cell>
          <cell r="I161">
            <v>0.2</v>
          </cell>
          <cell r="J161">
            <v>0.4</v>
          </cell>
          <cell r="K161">
            <v>160</v>
          </cell>
        </row>
        <row r="162">
          <cell r="B162">
            <v>20137</v>
          </cell>
          <cell r="C162">
            <v>20239</v>
          </cell>
          <cell r="D162">
            <v>2581.4</v>
          </cell>
          <cell r="E162">
            <v>2581.0500000000002</v>
          </cell>
          <cell r="F162">
            <v>2579.6</v>
          </cell>
          <cell r="G162">
            <v>2579.35</v>
          </cell>
          <cell r="H162">
            <v>0</v>
          </cell>
          <cell r="I162">
            <v>0.2</v>
          </cell>
          <cell r="J162">
            <v>0.65</v>
          </cell>
          <cell r="K162">
            <v>161</v>
          </cell>
        </row>
        <row r="163">
          <cell r="B163">
            <v>20014</v>
          </cell>
          <cell r="C163">
            <v>20137</v>
          </cell>
          <cell r="D163">
            <v>2580.98</v>
          </cell>
          <cell r="E163">
            <v>2581.4</v>
          </cell>
          <cell r="F163">
            <v>2579.84</v>
          </cell>
          <cell r="G163">
            <v>2579.6</v>
          </cell>
          <cell r="H163">
            <v>0</v>
          </cell>
          <cell r="I163">
            <v>0.2</v>
          </cell>
          <cell r="J163">
            <v>0.4</v>
          </cell>
          <cell r="K163">
            <v>162</v>
          </cell>
        </row>
        <row r="164">
          <cell r="B164">
            <v>22256</v>
          </cell>
          <cell r="C164">
            <v>22328</v>
          </cell>
          <cell r="D164">
            <v>0</v>
          </cell>
          <cell r="E164">
            <v>0</v>
          </cell>
          <cell r="F164">
            <v>2577.38</v>
          </cell>
          <cell r="G164">
            <v>0</v>
          </cell>
          <cell r="H164">
            <v>0</v>
          </cell>
          <cell r="I164">
            <v>0.2</v>
          </cell>
          <cell r="J164">
            <v>1.5</v>
          </cell>
          <cell r="K164">
            <v>163</v>
          </cell>
        </row>
        <row r="165">
          <cell r="B165">
            <v>21804</v>
          </cell>
          <cell r="C165">
            <v>22036</v>
          </cell>
          <cell r="D165">
            <v>2580.09</v>
          </cell>
          <cell r="E165">
            <v>2579.3200000000002</v>
          </cell>
          <cell r="F165">
            <v>2578.62</v>
          </cell>
          <cell r="G165">
            <v>2577.92</v>
          </cell>
          <cell r="H165">
            <v>0</v>
          </cell>
          <cell r="I165">
            <v>0.2</v>
          </cell>
          <cell r="J165">
            <v>1</v>
          </cell>
          <cell r="K165">
            <v>164</v>
          </cell>
        </row>
        <row r="166">
          <cell r="B166">
            <v>22036</v>
          </cell>
          <cell r="C166">
            <v>22256</v>
          </cell>
          <cell r="D166">
            <v>2579.3200000000002</v>
          </cell>
          <cell r="E166">
            <v>0</v>
          </cell>
          <cell r="F166">
            <v>2577.5500000000002</v>
          </cell>
          <cell r="G166">
            <v>2577.1799999999998</v>
          </cell>
          <cell r="H166">
            <v>0</v>
          </cell>
          <cell r="I166">
            <v>0.2</v>
          </cell>
          <cell r="J166">
            <v>1.07</v>
          </cell>
          <cell r="K166">
            <v>165</v>
          </cell>
        </row>
        <row r="167">
          <cell r="B167">
            <v>22256</v>
          </cell>
          <cell r="C167">
            <v>22388</v>
          </cell>
          <cell r="D167">
            <v>0</v>
          </cell>
          <cell r="E167">
            <v>2577.5700000000002</v>
          </cell>
          <cell r="F167">
            <v>2576.8000000000002</v>
          </cell>
          <cell r="G167">
            <v>2576.1799999999998</v>
          </cell>
          <cell r="H167">
            <v>0</v>
          </cell>
          <cell r="I167">
            <v>0.2</v>
          </cell>
          <cell r="J167">
            <v>1.5</v>
          </cell>
          <cell r="K167">
            <v>166</v>
          </cell>
        </row>
        <row r="168">
          <cell r="B168">
            <v>21882</v>
          </cell>
          <cell r="C168">
            <v>22118</v>
          </cell>
          <cell r="D168">
            <v>0</v>
          </cell>
          <cell r="E168">
            <v>2579.62</v>
          </cell>
          <cell r="F168">
            <v>2578.19</v>
          </cell>
          <cell r="G168">
            <v>2578.1799999999998</v>
          </cell>
          <cell r="H168">
            <v>0</v>
          </cell>
          <cell r="I168">
            <v>0.2</v>
          </cell>
          <cell r="J168">
            <v>1</v>
          </cell>
          <cell r="K168">
            <v>167</v>
          </cell>
        </row>
        <row r="169">
          <cell r="B169">
            <v>22318</v>
          </cell>
          <cell r="C169">
            <v>22326</v>
          </cell>
          <cell r="D169">
            <v>2577.3200000000002</v>
          </cell>
          <cell r="E169">
            <v>0</v>
          </cell>
          <cell r="F169">
            <v>2575.12</v>
          </cell>
          <cell r="G169">
            <v>2575.06</v>
          </cell>
          <cell r="H169">
            <v>0</v>
          </cell>
          <cell r="I169">
            <v>0.25</v>
          </cell>
          <cell r="J169">
            <v>1.5</v>
          </cell>
          <cell r="K169">
            <v>168</v>
          </cell>
        </row>
        <row r="170">
          <cell r="B170">
            <v>22118</v>
          </cell>
          <cell r="C170">
            <v>22328</v>
          </cell>
          <cell r="D170">
            <v>2579.62</v>
          </cell>
          <cell r="E170">
            <v>0</v>
          </cell>
          <cell r="F170">
            <v>2578.1799999999998</v>
          </cell>
          <cell r="G170">
            <v>0</v>
          </cell>
          <cell r="H170">
            <v>0</v>
          </cell>
          <cell r="I170">
            <v>0.2</v>
          </cell>
          <cell r="J170">
            <v>1</v>
          </cell>
          <cell r="K170">
            <v>169</v>
          </cell>
        </row>
        <row r="171">
          <cell r="B171">
            <v>21568</v>
          </cell>
          <cell r="C171">
            <v>21804</v>
          </cell>
          <cell r="D171">
            <v>2580.89</v>
          </cell>
          <cell r="E171">
            <v>2580.09</v>
          </cell>
          <cell r="F171">
            <v>2579.39</v>
          </cell>
          <cell r="G171">
            <v>2578.69</v>
          </cell>
          <cell r="H171">
            <v>0</v>
          </cell>
          <cell r="I171">
            <v>0.2</v>
          </cell>
          <cell r="J171">
            <v>1</v>
          </cell>
          <cell r="K171">
            <v>170</v>
          </cell>
        </row>
        <row r="172">
          <cell r="B172">
            <v>21456</v>
          </cell>
          <cell r="C172">
            <v>21574</v>
          </cell>
          <cell r="D172">
            <v>2580.04</v>
          </cell>
          <cell r="E172">
            <v>2580.85</v>
          </cell>
          <cell r="F172">
            <v>2579.04</v>
          </cell>
          <cell r="G172">
            <v>2578.54</v>
          </cell>
          <cell r="H172">
            <v>0</v>
          </cell>
          <cell r="I172">
            <v>0.2</v>
          </cell>
          <cell r="J172">
            <v>0.59</v>
          </cell>
          <cell r="K172">
            <v>171</v>
          </cell>
        </row>
        <row r="173">
          <cell r="B173">
            <v>21656</v>
          </cell>
          <cell r="C173">
            <v>21882</v>
          </cell>
          <cell r="D173">
            <v>0</v>
          </cell>
          <cell r="E173">
            <v>0</v>
          </cell>
          <cell r="F173">
            <v>2578.6799999999998</v>
          </cell>
          <cell r="G173">
            <v>2578.19</v>
          </cell>
          <cell r="H173">
            <v>0</v>
          </cell>
          <cell r="I173">
            <v>0.2</v>
          </cell>
          <cell r="J173">
            <v>0.7</v>
          </cell>
          <cell r="K173">
            <v>172</v>
          </cell>
        </row>
        <row r="174">
          <cell r="B174">
            <v>22237</v>
          </cell>
          <cell r="C174">
            <v>22318</v>
          </cell>
          <cell r="D174">
            <v>2577.44</v>
          </cell>
          <cell r="E174">
            <v>2577.3200000000002</v>
          </cell>
          <cell r="F174">
            <v>2575.62</v>
          </cell>
          <cell r="G174">
            <v>2575.13</v>
          </cell>
          <cell r="H174">
            <v>0</v>
          </cell>
          <cell r="I174">
            <v>0.25</v>
          </cell>
          <cell r="J174">
            <v>1.8</v>
          </cell>
          <cell r="K174">
            <v>173</v>
          </cell>
        </row>
        <row r="175">
          <cell r="B175">
            <v>22201</v>
          </cell>
          <cell r="C175">
            <v>22237</v>
          </cell>
          <cell r="D175">
            <v>2578.64</v>
          </cell>
          <cell r="E175">
            <v>2577.44</v>
          </cell>
          <cell r="F175">
            <v>2576.7800000000002</v>
          </cell>
          <cell r="G175">
            <v>2575.64</v>
          </cell>
          <cell r="H175">
            <v>0</v>
          </cell>
          <cell r="I175">
            <v>0.2</v>
          </cell>
          <cell r="J175">
            <v>3</v>
          </cell>
          <cell r="K175">
            <v>174</v>
          </cell>
        </row>
        <row r="176">
          <cell r="B176">
            <v>22033</v>
          </cell>
          <cell r="C176">
            <v>22220</v>
          </cell>
          <cell r="D176">
            <v>2581.96</v>
          </cell>
          <cell r="E176">
            <v>2581.52</v>
          </cell>
          <cell r="F176">
            <v>2580.35</v>
          </cell>
          <cell r="G176">
            <v>2580.1</v>
          </cell>
          <cell r="H176">
            <v>0</v>
          </cell>
          <cell r="I176">
            <v>0.35</v>
          </cell>
          <cell r="J176">
            <v>0.5</v>
          </cell>
          <cell r="K176">
            <v>175</v>
          </cell>
        </row>
        <row r="177">
          <cell r="B177">
            <v>22359</v>
          </cell>
          <cell r="C177">
            <v>22203</v>
          </cell>
          <cell r="D177">
            <v>2581.7199999999998</v>
          </cell>
          <cell r="E177">
            <v>2581.77</v>
          </cell>
          <cell r="F177">
            <v>2580.27</v>
          </cell>
          <cell r="G177">
            <v>2580.08</v>
          </cell>
          <cell r="H177">
            <v>0</v>
          </cell>
          <cell r="I177">
            <v>0.6</v>
          </cell>
          <cell r="J177">
            <v>0.28999999999999998</v>
          </cell>
          <cell r="K177">
            <v>176</v>
          </cell>
        </row>
        <row r="178">
          <cell r="B178">
            <v>22203</v>
          </cell>
          <cell r="C178">
            <v>22151</v>
          </cell>
          <cell r="D178">
            <v>2581.77</v>
          </cell>
          <cell r="E178">
            <v>2581.9699999999998</v>
          </cell>
          <cell r="F178">
            <v>2580.0700000000002</v>
          </cell>
          <cell r="G178">
            <v>2579.91</v>
          </cell>
          <cell r="H178">
            <v>0</v>
          </cell>
          <cell r="I178">
            <v>0.6</v>
          </cell>
          <cell r="J178">
            <v>0.19</v>
          </cell>
          <cell r="K178">
            <v>177</v>
          </cell>
        </row>
        <row r="179">
          <cell r="B179">
            <v>22151</v>
          </cell>
          <cell r="C179">
            <v>22337</v>
          </cell>
          <cell r="D179">
            <v>2581.9699999999998</v>
          </cell>
          <cell r="E179">
            <v>2581.81</v>
          </cell>
          <cell r="F179">
            <v>2580.5300000000002</v>
          </cell>
          <cell r="G179">
            <v>2580.2600000000002</v>
          </cell>
          <cell r="H179">
            <v>0</v>
          </cell>
          <cell r="I179">
            <v>0.3</v>
          </cell>
          <cell r="J179">
            <v>0.5</v>
          </cell>
          <cell r="K179">
            <v>178</v>
          </cell>
        </row>
        <row r="180">
          <cell r="B180">
            <v>22337</v>
          </cell>
          <cell r="C180">
            <v>22312</v>
          </cell>
          <cell r="D180">
            <v>2581.81</v>
          </cell>
          <cell r="E180">
            <v>2581.73</v>
          </cell>
          <cell r="F180">
            <v>2580.48</v>
          </cell>
          <cell r="G180">
            <v>2580.02</v>
          </cell>
          <cell r="H180">
            <v>0</v>
          </cell>
          <cell r="I180">
            <v>0.23</v>
          </cell>
          <cell r="J180">
            <v>0.9</v>
          </cell>
          <cell r="K180">
            <v>179</v>
          </cell>
        </row>
        <row r="181">
          <cell r="B181">
            <v>22312</v>
          </cell>
          <cell r="C181">
            <v>22291</v>
          </cell>
          <cell r="D181">
            <v>2581.73</v>
          </cell>
          <cell r="E181">
            <v>2581.64</v>
          </cell>
          <cell r="F181">
            <v>2580.02</v>
          </cell>
          <cell r="G181">
            <v>2579.52</v>
          </cell>
          <cell r="H181">
            <v>0</v>
          </cell>
          <cell r="I181">
            <v>0.25</v>
          </cell>
          <cell r="J181">
            <v>0.9</v>
          </cell>
          <cell r="K181">
            <v>180</v>
          </cell>
        </row>
        <row r="182">
          <cell r="B182">
            <v>22064</v>
          </cell>
          <cell r="C182">
            <v>22291</v>
          </cell>
          <cell r="D182">
            <v>2582.0700000000002</v>
          </cell>
          <cell r="E182">
            <v>2581.64</v>
          </cell>
          <cell r="F182">
            <v>2579.69</v>
          </cell>
          <cell r="G182">
            <v>2579.48</v>
          </cell>
          <cell r="H182">
            <v>0</v>
          </cell>
          <cell r="I182">
            <v>0.6</v>
          </cell>
          <cell r="J182">
            <v>0.3</v>
          </cell>
          <cell r="K182">
            <v>181</v>
          </cell>
        </row>
        <row r="183">
          <cell r="B183">
            <v>22151</v>
          </cell>
          <cell r="C183">
            <v>22064</v>
          </cell>
          <cell r="D183">
            <v>2581.9699999999998</v>
          </cell>
          <cell r="E183">
            <v>2582.0700000000002</v>
          </cell>
          <cell r="F183">
            <v>2579.91</v>
          </cell>
          <cell r="G183">
            <v>2579.69</v>
          </cell>
          <cell r="H183">
            <v>0</v>
          </cell>
          <cell r="I183">
            <v>0.6</v>
          </cell>
          <cell r="J183">
            <v>0.2</v>
          </cell>
          <cell r="K183">
            <v>182</v>
          </cell>
        </row>
        <row r="184">
          <cell r="B184">
            <v>22226</v>
          </cell>
          <cell r="C184">
            <v>22357</v>
          </cell>
          <cell r="D184">
            <v>2581.4</v>
          </cell>
          <cell r="E184">
            <v>2581.36</v>
          </cell>
          <cell r="F184">
            <v>0</v>
          </cell>
          <cell r="G184">
            <v>2579.88</v>
          </cell>
          <cell r="H184">
            <v>0</v>
          </cell>
          <cell r="I184">
            <v>0.4</v>
          </cell>
          <cell r="J184">
            <v>0.5</v>
          </cell>
          <cell r="K184">
            <v>183</v>
          </cell>
        </row>
        <row r="185">
          <cell r="B185">
            <v>22136</v>
          </cell>
          <cell r="C185">
            <v>22226</v>
          </cell>
          <cell r="D185">
            <v>2581.56</v>
          </cell>
          <cell r="E185">
            <v>2581.4</v>
          </cell>
          <cell r="F185">
            <v>2580.2399999999998</v>
          </cell>
          <cell r="G185">
            <v>2580.12</v>
          </cell>
          <cell r="H185">
            <v>0</v>
          </cell>
          <cell r="I185">
            <v>0.4</v>
          </cell>
          <cell r="J185">
            <v>0.5</v>
          </cell>
          <cell r="K185">
            <v>184</v>
          </cell>
        </row>
        <row r="186">
          <cell r="B186">
            <v>22140</v>
          </cell>
          <cell r="C186">
            <v>22220</v>
          </cell>
          <cell r="D186">
            <v>2581.77</v>
          </cell>
          <cell r="E186">
            <v>2581.52</v>
          </cell>
          <cell r="F186">
            <v>2580.59</v>
          </cell>
          <cell r="G186">
            <v>2580.0700000000002</v>
          </cell>
          <cell r="H186">
            <v>0</v>
          </cell>
          <cell r="I186">
            <v>0.35</v>
          </cell>
          <cell r="J186">
            <v>0.4</v>
          </cell>
          <cell r="K186">
            <v>185</v>
          </cell>
        </row>
        <row r="187">
          <cell r="B187">
            <v>21904</v>
          </cell>
          <cell r="C187">
            <v>22033</v>
          </cell>
          <cell r="D187">
            <v>2582.25</v>
          </cell>
          <cell r="E187">
            <v>2581.96</v>
          </cell>
          <cell r="F187">
            <v>2580.87</v>
          </cell>
          <cell r="G187">
            <v>2580.37</v>
          </cell>
          <cell r="H187">
            <v>0</v>
          </cell>
          <cell r="I187">
            <v>0.35</v>
          </cell>
          <cell r="J187">
            <v>0.4</v>
          </cell>
          <cell r="K187">
            <v>186</v>
          </cell>
        </row>
        <row r="188">
          <cell r="B188">
            <v>21954</v>
          </cell>
          <cell r="C188">
            <v>22116</v>
          </cell>
          <cell r="D188">
            <v>2581.59</v>
          </cell>
          <cell r="E188">
            <v>2581.5100000000002</v>
          </cell>
          <cell r="F188">
            <v>2580.67</v>
          </cell>
          <cell r="G188">
            <v>2580.4</v>
          </cell>
          <cell r="H188">
            <v>0</v>
          </cell>
          <cell r="I188">
            <v>0.3</v>
          </cell>
          <cell r="J188">
            <v>0.5</v>
          </cell>
          <cell r="K188">
            <v>187</v>
          </cell>
        </row>
        <row r="189">
          <cell r="B189">
            <v>21954</v>
          </cell>
          <cell r="C189">
            <v>21941</v>
          </cell>
          <cell r="D189">
            <v>2581.59</v>
          </cell>
          <cell r="E189">
            <v>2581.56</v>
          </cell>
          <cell r="F189">
            <v>2580.75</v>
          </cell>
          <cell r="G189">
            <v>2580.62</v>
          </cell>
          <cell r="H189">
            <v>0</v>
          </cell>
          <cell r="I189">
            <v>0.3</v>
          </cell>
          <cell r="J189">
            <v>0.45</v>
          </cell>
          <cell r="K189">
            <v>188</v>
          </cell>
        </row>
        <row r="190">
          <cell r="B190">
            <v>21941</v>
          </cell>
          <cell r="C190">
            <v>22116</v>
          </cell>
          <cell r="D190">
            <v>2581.56</v>
          </cell>
          <cell r="E190">
            <v>2581.5100000000002</v>
          </cell>
          <cell r="F190">
            <v>2580.62</v>
          </cell>
          <cell r="G190">
            <v>2580.42</v>
          </cell>
          <cell r="H190">
            <v>0</v>
          </cell>
          <cell r="I190">
            <v>0.3</v>
          </cell>
          <cell r="J190">
            <v>0.5</v>
          </cell>
          <cell r="K190">
            <v>189</v>
          </cell>
        </row>
        <row r="191">
          <cell r="B191">
            <v>22116</v>
          </cell>
          <cell r="C191">
            <v>22226</v>
          </cell>
          <cell r="D191">
            <v>2581.5100000000002</v>
          </cell>
          <cell r="E191">
            <v>2581.4</v>
          </cell>
          <cell r="F191">
            <v>2580.41</v>
          </cell>
          <cell r="G191">
            <v>2580.2199999999998</v>
          </cell>
          <cell r="H191">
            <v>0</v>
          </cell>
          <cell r="I191">
            <v>0.3</v>
          </cell>
          <cell r="J191">
            <v>0.5</v>
          </cell>
          <cell r="K191">
            <v>190</v>
          </cell>
        </row>
        <row r="192">
          <cell r="B192">
            <v>21888</v>
          </cell>
          <cell r="C192">
            <v>21941</v>
          </cell>
          <cell r="D192">
            <v>2582.35</v>
          </cell>
          <cell r="E192">
            <v>2581.56</v>
          </cell>
          <cell r="F192">
            <v>2580.69</v>
          </cell>
          <cell r="G192">
            <v>2580.61</v>
          </cell>
          <cell r="H192">
            <v>0</v>
          </cell>
          <cell r="I192">
            <v>0.3</v>
          </cell>
          <cell r="J192">
            <v>0.47</v>
          </cell>
          <cell r="K192">
            <v>191</v>
          </cell>
        </row>
        <row r="193">
          <cell r="B193">
            <v>25852</v>
          </cell>
          <cell r="C193">
            <v>25726</v>
          </cell>
          <cell r="D193">
            <v>2579.5</v>
          </cell>
          <cell r="E193">
            <v>2579.7800000000002</v>
          </cell>
          <cell r="F193">
            <v>2578.5100000000002</v>
          </cell>
          <cell r="G193">
            <v>2578.33</v>
          </cell>
          <cell r="H193">
            <v>0</v>
          </cell>
          <cell r="I193">
            <v>0.23</v>
          </cell>
          <cell r="J193">
            <v>0.5</v>
          </cell>
          <cell r="K193">
            <v>192</v>
          </cell>
        </row>
        <row r="194">
          <cell r="B194">
            <v>23543</v>
          </cell>
          <cell r="C194">
            <v>23481</v>
          </cell>
          <cell r="D194">
            <v>2575.73</v>
          </cell>
          <cell r="E194">
            <v>2575.5100000000002</v>
          </cell>
          <cell r="F194">
            <v>2571.56</v>
          </cell>
          <cell r="G194">
            <v>2571.5</v>
          </cell>
          <cell r="H194">
            <v>0</v>
          </cell>
          <cell r="I194">
            <v>0.9</v>
          </cell>
          <cell r="J194">
            <v>0.1</v>
          </cell>
          <cell r="K194">
            <v>193</v>
          </cell>
        </row>
        <row r="195">
          <cell r="B195">
            <v>26039</v>
          </cell>
          <cell r="C195">
            <v>26136</v>
          </cell>
          <cell r="D195">
            <v>2579.1799999999998</v>
          </cell>
          <cell r="E195">
            <v>2579.35</v>
          </cell>
          <cell r="F195">
            <v>2578.64</v>
          </cell>
          <cell r="G195">
            <v>2578.5300000000002</v>
          </cell>
          <cell r="H195">
            <v>0</v>
          </cell>
          <cell r="I195">
            <v>0.3</v>
          </cell>
          <cell r="J195">
            <v>0.21</v>
          </cell>
          <cell r="K195">
            <v>194</v>
          </cell>
        </row>
        <row r="196">
          <cell r="B196">
            <v>24922</v>
          </cell>
          <cell r="C196">
            <v>24536</v>
          </cell>
          <cell r="D196">
            <v>2579.75</v>
          </cell>
          <cell r="E196">
            <v>2579.09</v>
          </cell>
          <cell r="F196">
            <v>2577.56</v>
          </cell>
          <cell r="G196">
            <v>2577.23</v>
          </cell>
          <cell r="H196">
            <v>0</v>
          </cell>
          <cell r="I196">
            <v>0.4</v>
          </cell>
          <cell r="J196">
            <v>0.35</v>
          </cell>
          <cell r="K196">
            <v>195</v>
          </cell>
        </row>
        <row r="197">
          <cell r="B197">
            <v>25962</v>
          </cell>
          <cell r="C197">
            <v>26053</v>
          </cell>
          <cell r="D197">
            <v>2579.54</v>
          </cell>
          <cell r="E197">
            <v>2578.8000000000002</v>
          </cell>
          <cell r="F197">
            <v>2578.35</v>
          </cell>
          <cell r="G197">
            <v>2578.1999999999998</v>
          </cell>
          <cell r="H197">
            <v>0</v>
          </cell>
          <cell r="I197">
            <v>0.3</v>
          </cell>
          <cell r="J197">
            <v>0.3</v>
          </cell>
          <cell r="K197">
            <v>196</v>
          </cell>
        </row>
        <row r="198">
          <cell r="B198">
            <v>25610</v>
          </cell>
          <cell r="C198">
            <v>25726</v>
          </cell>
          <cell r="D198">
            <v>2579.7800000000002</v>
          </cell>
          <cell r="E198">
            <v>2579.7800000000002</v>
          </cell>
          <cell r="F198">
            <v>2578.62</v>
          </cell>
          <cell r="G198">
            <v>2578.33</v>
          </cell>
          <cell r="H198">
            <v>0</v>
          </cell>
          <cell r="I198">
            <v>0.23</v>
          </cell>
          <cell r="J198">
            <v>0.5</v>
          </cell>
          <cell r="K198">
            <v>197</v>
          </cell>
        </row>
        <row r="199">
          <cell r="B199">
            <v>23463</v>
          </cell>
          <cell r="C199">
            <v>23318</v>
          </cell>
          <cell r="D199">
            <v>2575.58</v>
          </cell>
          <cell r="E199">
            <v>2576.16</v>
          </cell>
          <cell r="F199">
            <v>2574.56</v>
          </cell>
          <cell r="G199">
            <v>2574.5500000000002</v>
          </cell>
          <cell r="H199">
            <v>1.65</v>
          </cell>
          <cell r="I199">
            <v>1.4</v>
          </cell>
          <cell r="J199">
            <v>0.01</v>
          </cell>
          <cell r="K199">
            <v>198</v>
          </cell>
        </row>
        <row r="200">
          <cell r="B200">
            <v>23661</v>
          </cell>
          <cell r="C200">
            <v>23386</v>
          </cell>
          <cell r="D200">
            <v>2576.84</v>
          </cell>
          <cell r="E200">
            <v>2576.63</v>
          </cell>
          <cell r="F200">
            <v>2575.61</v>
          </cell>
          <cell r="G200">
            <v>2575.2399999999998</v>
          </cell>
          <cell r="H200">
            <v>0</v>
          </cell>
          <cell r="I200">
            <v>0.2</v>
          </cell>
          <cell r="J200">
            <v>0.45</v>
          </cell>
          <cell r="K200">
            <v>199</v>
          </cell>
        </row>
        <row r="201">
          <cell r="B201">
            <v>23618</v>
          </cell>
          <cell r="C201">
            <v>23372</v>
          </cell>
          <cell r="D201">
            <v>0</v>
          </cell>
          <cell r="E201">
            <v>2575.48</v>
          </cell>
          <cell r="F201">
            <v>2574.29</v>
          </cell>
          <cell r="G201">
            <v>2571.42</v>
          </cell>
          <cell r="H201">
            <v>0</v>
          </cell>
          <cell r="I201">
            <v>0.75</v>
          </cell>
          <cell r="J201">
            <v>0.17</v>
          </cell>
          <cell r="K201">
            <v>200</v>
          </cell>
        </row>
        <row r="202">
          <cell r="B202">
            <v>24612</v>
          </cell>
          <cell r="C202">
            <v>24579</v>
          </cell>
          <cell r="D202">
            <v>2578.5</v>
          </cell>
          <cell r="E202">
            <v>2578.41</v>
          </cell>
          <cell r="F202">
            <v>2576.86</v>
          </cell>
          <cell r="G202">
            <v>2576.77</v>
          </cell>
          <cell r="H202">
            <v>0</v>
          </cell>
          <cell r="I202">
            <v>0.3</v>
          </cell>
          <cell r="J202">
            <v>0.31</v>
          </cell>
          <cell r="K202">
            <v>201</v>
          </cell>
        </row>
        <row r="203">
          <cell r="B203">
            <v>23809</v>
          </cell>
          <cell r="C203">
            <v>23973</v>
          </cell>
          <cell r="D203">
            <v>2577.16</v>
          </cell>
          <cell r="E203">
            <v>2577.41</v>
          </cell>
          <cell r="F203">
            <v>2575.79</v>
          </cell>
          <cell r="G203">
            <v>2575.54</v>
          </cell>
          <cell r="H203">
            <v>0</v>
          </cell>
          <cell r="I203">
            <v>0.2</v>
          </cell>
          <cell r="J203">
            <v>0.48</v>
          </cell>
          <cell r="K203">
            <v>202</v>
          </cell>
        </row>
        <row r="204">
          <cell r="B204">
            <v>23905</v>
          </cell>
          <cell r="C204">
            <v>23809</v>
          </cell>
          <cell r="D204">
            <v>2577.41</v>
          </cell>
          <cell r="E204">
            <v>2577.16</v>
          </cell>
          <cell r="F204">
            <v>2576.2199999999998</v>
          </cell>
          <cell r="G204">
            <v>2575.8200000000002</v>
          </cell>
          <cell r="H204">
            <v>0</v>
          </cell>
          <cell r="I204">
            <v>0.2</v>
          </cell>
          <cell r="J204">
            <v>0.89</v>
          </cell>
          <cell r="K204">
            <v>203</v>
          </cell>
        </row>
        <row r="205">
          <cell r="B205">
            <v>24021</v>
          </cell>
          <cell r="C205">
            <v>23905</v>
          </cell>
          <cell r="D205">
            <v>2577.7199999999998</v>
          </cell>
          <cell r="E205">
            <v>2577.41</v>
          </cell>
          <cell r="F205">
            <v>2576.59</v>
          </cell>
          <cell r="G205">
            <v>2576.2199999999998</v>
          </cell>
          <cell r="H205">
            <v>0</v>
          </cell>
          <cell r="I205">
            <v>0.2</v>
          </cell>
          <cell r="J205">
            <v>0.49</v>
          </cell>
          <cell r="K205">
            <v>204</v>
          </cell>
        </row>
        <row r="206">
          <cell r="B206">
            <v>24021</v>
          </cell>
          <cell r="C206">
            <v>24360</v>
          </cell>
          <cell r="D206">
            <v>2577.7199999999998</v>
          </cell>
          <cell r="E206">
            <v>2578.12</v>
          </cell>
          <cell r="F206">
            <v>2576.62</v>
          </cell>
          <cell r="G206">
            <v>2576.12</v>
          </cell>
          <cell r="H206">
            <v>0</v>
          </cell>
          <cell r="I206">
            <v>0.2</v>
          </cell>
          <cell r="J206">
            <v>0.49</v>
          </cell>
          <cell r="K206">
            <v>205</v>
          </cell>
        </row>
        <row r="207">
          <cell r="B207">
            <v>25220</v>
          </cell>
          <cell r="C207">
            <v>24922</v>
          </cell>
          <cell r="D207">
            <v>2579.75</v>
          </cell>
          <cell r="E207">
            <v>2579.75</v>
          </cell>
          <cell r="F207">
            <v>2577.83</v>
          </cell>
          <cell r="G207">
            <v>2577.58</v>
          </cell>
          <cell r="H207">
            <v>0</v>
          </cell>
          <cell r="I207">
            <v>0.4</v>
          </cell>
          <cell r="J207">
            <v>0.3</v>
          </cell>
          <cell r="K207">
            <v>206</v>
          </cell>
        </row>
        <row r="208">
          <cell r="B208">
            <v>25493</v>
          </cell>
          <cell r="C208">
            <v>25220</v>
          </cell>
          <cell r="D208">
            <v>2579.61</v>
          </cell>
          <cell r="E208">
            <v>2579.75</v>
          </cell>
          <cell r="F208">
            <v>2578.17</v>
          </cell>
          <cell r="G208">
            <v>2577.83</v>
          </cell>
          <cell r="H208">
            <v>0</v>
          </cell>
          <cell r="I208">
            <v>0.3</v>
          </cell>
          <cell r="J208">
            <v>0.4</v>
          </cell>
          <cell r="K208">
            <v>207</v>
          </cell>
        </row>
        <row r="209">
          <cell r="B209">
            <v>25851</v>
          </cell>
          <cell r="C209">
            <v>25962</v>
          </cell>
          <cell r="D209">
            <v>2579.33</v>
          </cell>
          <cell r="E209">
            <v>2579.54</v>
          </cell>
          <cell r="F209">
            <v>2578.5700000000002</v>
          </cell>
          <cell r="G209">
            <v>2578.35</v>
          </cell>
          <cell r="H209">
            <v>0</v>
          </cell>
          <cell r="I209">
            <v>0.23</v>
          </cell>
          <cell r="J209">
            <v>0.4</v>
          </cell>
          <cell r="K209">
            <v>208</v>
          </cell>
        </row>
        <row r="210">
          <cell r="B210">
            <v>25738</v>
          </cell>
          <cell r="C210">
            <v>25607</v>
          </cell>
          <cell r="D210">
            <v>0</v>
          </cell>
          <cell r="E210">
            <v>2579.35</v>
          </cell>
          <cell r="F210">
            <v>2578.4499999999998</v>
          </cell>
          <cell r="G210">
            <v>2579.31</v>
          </cell>
          <cell r="H210">
            <v>0</v>
          </cell>
          <cell r="I210">
            <v>0.23</v>
          </cell>
          <cell r="J210">
            <v>0.4</v>
          </cell>
          <cell r="K210">
            <v>209</v>
          </cell>
        </row>
        <row r="211">
          <cell r="B211">
            <v>25851</v>
          </cell>
          <cell r="C211">
            <v>25738</v>
          </cell>
          <cell r="D211">
            <v>2579.33</v>
          </cell>
          <cell r="E211">
            <v>0</v>
          </cell>
          <cell r="F211">
            <v>2578.64</v>
          </cell>
          <cell r="G211">
            <v>2578.4499999999998</v>
          </cell>
          <cell r="H211">
            <v>0</v>
          </cell>
          <cell r="I211">
            <v>0.23</v>
          </cell>
          <cell r="J211">
            <v>0.35</v>
          </cell>
          <cell r="K211">
            <v>210</v>
          </cell>
        </row>
        <row r="212">
          <cell r="B212">
            <v>25610</v>
          </cell>
          <cell r="C212">
            <v>25493</v>
          </cell>
          <cell r="D212">
            <v>2579.7800000000002</v>
          </cell>
          <cell r="E212">
            <v>2579.61</v>
          </cell>
          <cell r="F212">
            <v>2578.71</v>
          </cell>
          <cell r="G212">
            <v>2578.17</v>
          </cell>
          <cell r="H212">
            <v>0</v>
          </cell>
          <cell r="I212">
            <v>0.23</v>
          </cell>
          <cell r="J212">
            <v>0.7</v>
          </cell>
          <cell r="K212">
            <v>211</v>
          </cell>
        </row>
        <row r="213">
          <cell r="B213">
            <v>25607</v>
          </cell>
          <cell r="C213">
            <v>25493</v>
          </cell>
          <cell r="D213">
            <v>2579.35</v>
          </cell>
          <cell r="E213">
            <v>2579.61</v>
          </cell>
          <cell r="F213">
            <v>2578.31</v>
          </cell>
          <cell r="G213">
            <v>2578.17</v>
          </cell>
          <cell r="H213">
            <v>0</v>
          </cell>
          <cell r="I213">
            <v>0.23</v>
          </cell>
          <cell r="J213">
            <v>0.4</v>
          </cell>
          <cell r="K213">
            <v>212</v>
          </cell>
        </row>
        <row r="214">
          <cell r="B214">
            <v>25734</v>
          </cell>
          <cell r="C214">
            <v>25607</v>
          </cell>
          <cell r="D214">
            <v>2579.56</v>
          </cell>
          <cell r="E214">
            <v>2579.35</v>
          </cell>
          <cell r="F214">
            <v>2578.7800000000002</v>
          </cell>
          <cell r="G214">
            <v>2578.31</v>
          </cell>
          <cell r="H214">
            <v>0</v>
          </cell>
          <cell r="I214">
            <v>0.23</v>
          </cell>
          <cell r="J214">
            <v>0.8</v>
          </cell>
          <cell r="K214">
            <v>213</v>
          </cell>
        </row>
        <row r="215">
          <cell r="B215">
            <v>24875</v>
          </cell>
          <cell r="C215">
            <v>24612</v>
          </cell>
          <cell r="D215">
            <v>2579.15</v>
          </cell>
          <cell r="E215">
            <v>2578.5</v>
          </cell>
          <cell r="F215">
            <v>2572.1999999999998</v>
          </cell>
          <cell r="G215">
            <v>2576.88</v>
          </cell>
          <cell r="H215">
            <v>0</v>
          </cell>
          <cell r="I215">
            <v>0.25</v>
          </cell>
          <cell r="J215">
            <v>0.56999999999999995</v>
          </cell>
          <cell r="K215">
            <v>214</v>
          </cell>
        </row>
        <row r="216">
          <cell r="B216">
            <v>24737</v>
          </cell>
          <cell r="C216">
            <v>24612</v>
          </cell>
          <cell r="D216">
            <v>2579.09</v>
          </cell>
          <cell r="E216">
            <v>2578.5</v>
          </cell>
          <cell r="F216">
            <v>2578.12</v>
          </cell>
          <cell r="G216">
            <v>2577.69</v>
          </cell>
          <cell r="H216">
            <v>0</v>
          </cell>
          <cell r="I216">
            <v>0.2</v>
          </cell>
          <cell r="J216">
            <v>0.54</v>
          </cell>
          <cell r="K216">
            <v>215</v>
          </cell>
        </row>
        <row r="217">
          <cell r="B217">
            <v>25734</v>
          </cell>
          <cell r="C217">
            <v>25851</v>
          </cell>
          <cell r="D217">
            <v>2579.56</v>
          </cell>
          <cell r="E217">
            <v>2579.33</v>
          </cell>
          <cell r="F217">
            <v>2578.71</v>
          </cell>
          <cell r="G217">
            <v>2578.5700000000002</v>
          </cell>
          <cell r="H217">
            <v>0</v>
          </cell>
          <cell r="I217">
            <v>0.23</v>
          </cell>
          <cell r="J217">
            <v>0.4</v>
          </cell>
          <cell r="K217">
            <v>216</v>
          </cell>
        </row>
        <row r="218">
          <cell r="B218">
            <v>25734</v>
          </cell>
          <cell r="C218">
            <v>25610</v>
          </cell>
          <cell r="D218">
            <v>2579.56</v>
          </cell>
          <cell r="E218">
            <v>2579.7800000000002</v>
          </cell>
          <cell r="F218">
            <v>2578.8000000000002</v>
          </cell>
          <cell r="G218">
            <v>2578.62</v>
          </cell>
          <cell r="H218">
            <v>0</v>
          </cell>
          <cell r="I218">
            <v>0.23</v>
          </cell>
          <cell r="J218">
            <v>0.56999999999999995</v>
          </cell>
          <cell r="K218">
            <v>217</v>
          </cell>
        </row>
        <row r="219">
          <cell r="B219">
            <v>23399</v>
          </cell>
          <cell r="C219">
            <v>23386</v>
          </cell>
          <cell r="D219">
            <v>2576.46</v>
          </cell>
          <cell r="E219">
            <v>2576.63</v>
          </cell>
          <cell r="F219">
            <v>2575.29</v>
          </cell>
          <cell r="G219">
            <v>2575.0100000000002</v>
          </cell>
          <cell r="H219">
            <v>0</v>
          </cell>
          <cell r="I219">
            <v>0.2</v>
          </cell>
          <cell r="J219">
            <v>0.5</v>
          </cell>
          <cell r="K219">
            <v>218</v>
          </cell>
        </row>
        <row r="220">
          <cell r="B220">
            <v>23481</v>
          </cell>
          <cell r="C220">
            <v>23372</v>
          </cell>
          <cell r="D220">
            <v>2575.5100000000002</v>
          </cell>
          <cell r="E220">
            <v>2575.48</v>
          </cell>
          <cell r="F220">
            <v>2571.5</v>
          </cell>
          <cell r="G220">
            <v>2571.42</v>
          </cell>
          <cell r="H220">
            <v>0</v>
          </cell>
          <cell r="I220">
            <v>0.9</v>
          </cell>
          <cell r="J220">
            <v>0.08</v>
          </cell>
          <cell r="K220">
            <v>219</v>
          </cell>
        </row>
        <row r="221">
          <cell r="B221">
            <v>23179</v>
          </cell>
          <cell r="C221">
            <v>23148</v>
          </cell>
          <cell r="D221">
            <v>2576.09</v>
          </cell>
          <cell r="E221">
            <v>2576.14</v>
          </cell>
          <cell r="F221">
            <v>2574.39</v>
          </cell>
          <cell r="G221">
            <v>2574.3200000000002</v>
          </cell>
          <cell r="H221">
            <v>1.65</v>
          </cell>
          <cell r="I221">
            <v>1.4</v>
          </cell>
          <cell r="J221">
            <v>7.0000000000000007E-2</v>
          </cell>
          <cell r="K221">
            <v>220</v>
          </cell>
        </row>
        <row r="222">
          <cell r="B222">
            <v>23318</v>
          </cell>
          <cell r="C222">
            <v>23179</v>
          </cell>
          <cell r="D222">
            <v>2576.16</v>
          </cell>
          <cell r="E222">
            <v>2576.09</v>
          </cell>
          <cell r="F222">
            <v>2574.5500000000002</v>
          </cell>
          <cell r="G222">
            <v>2574.39</v>
          </cell>
          <cell r="H222">
            <v>1.65</v>
          </cell>
          <cell r="I222">
            <v>1.4</v>
          </cell>
          <cell r="J222">
            <v>0.13</v>
          </cell>
          <cell r="K222">
            <v>221</v>
          </cell>
        </row>
        <row r="223">
          <cell r="B223">
            <v>23127</v>
          </cell>
          <cell r="C223">
            <v>23076</v>
          </cell>
          <cell r="D223">
            <v>0</v>
          </cell>
          <cell r="E223">
            <v>0</v>
          </cell>
          <cell r="F223">
            <v>0</v>
          </cell>
          <cell r="G223">
            <v>0</v>
          </cell>
          <cell r="H223">
            <v>1.65</v>
          </cell>
          <cell r="I223">
            <v>1.4</v>
          </cell>
          <cell r="J223">
            <v>7.0000000000000007E-2</v>
          </cell>
          <cell r="K223">
            <v>222</v>
          </cell>
        </row>
        <row r="224">
          <cell r="B224">
            <v>23137</v>
          </cell>
          <cell r="C224">
            <v>23127</v>
          </cell>
          <cell r="D224">
            <v>2576.1999999999998</v>
          </cell>
          <cell r="E224">
            <v>0</v>
          </cell>
          <cell r="F224">
            <v>2574.2600000000002</v>
          </cell>
          <cell r="G224">
            <v>0</v>
          </cell>
          <cell r="H224">
            <v>1.65</v>
          </cell>
          <cell r="I224">
            <v>1.4</v>
          </cell>
          <cell r="J224">
            <v>7.0000000000000007E-2</v>
          </cell>
          <cell r="K224">
            <v>223</v>
          </cell>
        </row>
        <row r="225">
          <cell r="B225">
            <v>22570</v>
          </cell>
          <cell r="C225">
            <v>22852</v>
          </cell>
          <cell r="D225">
            <v>2579</v>
          </cell>
          <cell r="E225">
            <v>2576.8000000000002</v>
          </cell>
          <cell r="F225">
            <v>2574.8000000000002</v>
          </cell>
          <cell r="G225">
            <v>2573.84</v>
          </cell>
          <cell r="H225">
            <v>0</v>
          </cell>
          <cell r="I225">
            <v>0.3</v>
          </cell>
          <cell r="J225">
            <v>0.84</v>
          </cell>
          <cell r="K225">
            <v>224</v>
          </cell>
        </row>
        <row r="226">
          <cell r="B226">
            <v>23158</v>
          </cell>
          <cell r="C226">
            <v>23117</v>
          </cell>
          <cell r="D226">
            <v>2580</v>
          </cell>
          <cell r="E226">
            <v>2576.27</v>
          </cell>
          <cell r="F226">
            <v>2570.39</v>
          </cell>
          <cell r="G226">
            <v>2570.33</v>
          </cell>
          <cell r="H226">
            <v>0</v>
          </cell>
          <cell r="I226">
            <v>0.9</v>
          </cell>
          <cell r="J226">
            <v>0.14000000000000001</v>
          </cell>
          <cell r="K226">
            <v>225</v>
          </cell>
        </row>
        <row r="227">
          <cell r="B227">
            <v>23276</v>
          </cell>
          <cell r="C227">
            <v>23158</v>
          </cell>
          <cell r="D227">
            <v>2576.1999999999998</v>
          </cell>
          <cell r="E227">
            <v>2580</v>
          </cell>
          <cell r="F227">
            <v>2570.41</v>
          </cell>
          <cell r="G227">
            <v>2569.54</v>
          </cell>
          <cell r="H227">
            <v>0</v>
          </cell>
          <cell r="I227">
            <v>0.75</v>
          </cell>
          <cell r="J227">
            <v>0.76</v>
          </cell>
          <cell r="K227">
            <v>226</v>
          </cell>
        </row>
        <row r="228">
          <cell r="B228">
            <v>23383</v>
          </cell>
          <cell r="C228">
            <v>23276</v>
          </cell>
          <cell r="D228">
            <v>2576.25</v>
          </cell>
          <cell r="E228">
            <v>2576.1999999999998</v>
          </cell>
          <cell r="F228">
            <v>2574.83</v>
          </cell>
          <cell r="G228">
            <v>2574.2199999999998</v>
          </cell>
          <cell r="H228">
            <v>0</v>
          </cell>
          <cell r="I228">
            <v>0.25</v>
          </cell>
          <cell r="J228">
            <v>0.25</v>
          </cell>
          <cell r="K228">
            <v>227</v>
          </cell>
        </row>
        <row r="229">
          <cell r="B229">
            <v>23386</v>
          </cell>
          <cell r="C229">
            <v>23383</v>
          </cell>
          <cell r="D229">
            <v>2576.63</v>
          </cell>
          <cell r="E229">
            <v>2576.25</v>
          </cell>
          <cell r="F229">
            <v>2575</v>
          </cell>
          <cell r="G229">
            <v>2574.84</v>
          </cell>
          <cell r="H229">
            <v>0</v>
          </cell>
          <cell r="I229">
            <v>0.2</v>
          </cell>
          <cell r="J229">
            <v>0.48</v>
          </cell>
          <cell r="K229">
            <v>228</v>
          </cell>
        </row>
        <row r="230">
          <cell r="B230">
            <v>23148</v>
          </cell>
          <cell r="C230">
            <v>23137</v>
          </cell>
          <cell r="D230">
            <v>2576.14</v>
          </cell>
          <cell r="E230">
            <v>2581</v>
          </cell>
          <cell r="F230">
            <v>2574.3200000000002</v>
          </cell>
          <cell r="G230">
            <v>2574.2600000000002</v>
          </cell>
          <cell r="H230">
            <v>1.65</v>
          </cell>
          <cell r="I230">
            <v>1.4</v>
          </cell>
          <cell r="J230">
            <v>7.0000000000000007E-2</v>
          </cell>
          <cell r="K230">
            <v>229</v>
          </cell>
        </row>
        <row r="231">
          <cell r="B231">
            <v>23372</v>
          </cell>
          <cell r="C231">
            <v>23308</v>
          </cell>
          <cell r="D231">
            <v>2575.48</v>
          </cell>
          <cell r="E231">
            <v>2575.35</v>
          </cell>
          <cell r="F231">
            <v>2571.42</v>
          </cell>
          <cell r="G231">
            <v>2571.35</v>
          </cell>
          <cell r="H231">
            <v>0</v>
          </cell>
          <cell r="I231">
            <v>0.9</v>
          </cell>
          <cell r="J231">
            <v>0.09</v>
          </cell>
          <cell r="K231">
            <v>230</v>
          </cell>
        </row>
        <row r="232">
          <cell r="B232">
            <v>23308</v>
          </cell>
          <cell r="C232">
            <v>23304</v>
          </cell>
          <cell r="D232">
            <v>2575.35</v>
          </cell>
          <cell r="E232">
            <v>2576.44</v>
          </cell>
          <cell r="F232">
            <v>2571.35</v>
          </cell>
          <cell r="G232">
            <v>2574.94</v>
          </cell>
          <cell r="H232">
            <v>0</v>
          </cell>
          <cell r="I232">
            <v>0</v>
          </cell>
          <cell r="J232">
            <v>0</v>
          </cell>
          <cell r="K232">
            <v>231</v>
          </cell>
        </row>
        <row r="233">
          <cell r="B233">
            <v>23704</v>
          </cell>
          <cell r="C233">
            <v>23393</v>
          </cell>
          <cell r="D233">
            <v>2576.88</v>
          </cell>
          <cell r="E233">
            <v>2576.35</v>
          </cell>
          <cell r="F233">
            <v>2575.64</v>
          </cell>
          <cell r="G233">
            <v>2575.14</v>
          </cell>
          <cell r="H233">
            <v>0</v>
          </cell>
          <cell r="I233">
            <v>0.2</v>
          </cell>
          <cell r="J233">
            <v>0.5</v>
          </cell>
          <cell r="K233">
            <v>232</v>
          </cell>
        </row>
        <row r="234">
          <cell r="B234">
            <v>23393</v>
          </cell>
          <cell r="C234">
            <v>23304</v>
          </cell>
          <cell r="D234">
            <v>2576.35</v>
          </cell>
          <cell r="E234">
            <v>2576.44</v>
          </cell>
          <cell r="F234">
            <v>2575.14</v>
          </cell>
          <cell r="G234">
            <v>2574.94</v>
          </cell>
          <cell r="H234">
            <v>0</v>
          </cell>
          <cell r="I234">
            <v>0.2</v>
          </cell>
          <cell r="J234">
            <v>0.6</v>
          </cell>
          <cell r="K234">
            <v>233</v>
          </cell>
        </row>
        <row r="235">
          <cell r="B235">
            <v>23304</v>
          </cell>
          <cell r="C235">
            <v>23290</v>
          </cell>
          <cell r="D235">
            <v>2576.44</v>
          </cell>
          <cell r="E235">
            <v>2575.35</v>
          </cell>
          <cell r="F235">
            <v>2574.94</v>
          </cell>
          <cell r="G235">
            <v>2571.29</v>
          </cell>
          <cell r="H235">
            <v>0</v>
          </cell>
          <cell r="I235">
            <v>0.9</v>
          </cell>
          <cell r="J235">
            <v>0.06</v>
          </cell>
          <cell r="K235">
            <v>234</v>
          </cell>
        </row>
        <row r="236">
          <cell r="B236">
            <v>23290</v>
          </cell>
          <cell r="C236">
            <v>23276</v>
          </cell>
          <cell r="D236">
            <v>2575.35</v>
          </cell>
          <cell r="E236">
            <v>2576.1999999999998</v>
          </cell>
          <cell r="F236">
            <v>2571.29</v>
          </cell>
          <cell r="G236">
            <v>2571.2600000000002</v>
          </cell>
          <cell r="H236">
            <v>0</v>
          </cell>
          <cell r="I236">
            <v>0.9</v>
          </cell>
          <cell r="J236">
            <v>0.05</v>
          </cell>
          <cell r="K236">
            <v>235</v>
          </cell>
        </row>
        <row r="237">
          <cell r="B237">
            <v>23174</v>
          </cell>
          <cell r="C237">
            <v>23050</v>
          </cell>
          <cell r="D237">
            <v>2576.3000000000002</v>
          </cell>
          <cell r="E237">
            <v>2576.75</v>
          </cell>
          <cell r="F237">
            <v>2573.9899999999998</v>
          </cell>
          <cell r="G237">
            <v>2573.96</v>
          </cell>
          <cell r="H237">
            <v>2.2000000000000002</v>
          </cell>
          <cell r="I237">
            <v>1.4</v>
          </cell>
          <cell r="J237">
            <v>0.06</v>
          </cell>
          <cell r="K237">
            <v>236</v>
          </cell>
        </row>
        <row r="238">
          <cell r="B238">
            <v>25734</v>
          </cell>
          <cell r="C238">
            <v>25852</v>
          </cell>
          <cell r="D238">
            <v>2579.59</v>
          </cell>
          <cell r="E238">
            <v>2579.5</v>
          </cell>
          <cell r="F238">
            <v>2578.79</v>
          </cell>
          <cell r="G238">
            <v>2578.5100000000002</v>
          </cell>
          <cell r="H238">
            <v>0</v>
          </cell>
          <cell r="I238">
            <v>0.23</v>
          </cell>
          <cell r="J238">
            <v>0.5</v>
          </cell>
          <cell r="K238">
            <v>237</v>
          </cell>
        </row>
        <row r="239">
          <cell r="B239">
            <v>25852</v>
          </cell>
          <cell r="C239">
            <v>25962</v>
          </cell>
          <cell r="D239">
            <v>2579.5</v>
          </cell>
          <cell r="E239">
            <v>2579.54</v>
          </cell>
          <cell r="F239">
            <v>2578.6999999999998</v>
          </cell>
          <cell r="G239">
            <v>2578.35</v>
          </cell>
          <cell r="H239">
            <v>0</v>
          </cell>
          <cell r="I239">
            <v>0.23</v>
          </cell>
          <cell r="J239">
            <v>1</v>
          </cell>
          <cell r="K239">
            <v>238</v>
          </cell>
        </row>
        <row r="240">
          <cell r="B240">
            <v>30902</v>
          </cell>
          <cell r="C240">
            <v>30766</v>
          </cell>
          <cell r="D240">
            <v>2590.56</v>
          </cell>
          <cell r="E240">
            <v>0</v>
          </cell>
          <cell r="F240">
            <v>2589.66</v>
          </cell>
          <cell r="G240">
            <v>2588.5300000000002</v>
          </cell>
          <cell r="H240">
            <v>0</v>
          </cell>
          <cell r="I240">
            <v>0.5</v>
          </cell>
          <cell r="J240">
            <v>1.04</v>
          </cell>
          <cell r="K240">
            <v>239</v>
          </cell>
        </row>
        <row r="241">
          <cell r="B241">
            <v>28486</v>
          </cell>
          <cell r="C241">
            <v>28093</v>
          </cell>
          <cell r="D241">
            <v>0</v>
          </cell>
          <cell r="E241">
            <v>0</v>
          </cell>
          <cell r="F241">
            <v>2580.48</v>
          </cell>
          <cell r="G241">
            <v>2579.9899999999998</v>
          </cell>
          <cell r="H241">
            <v>0</v>
          </cell>
          <cell r="I241">
            <v>0.4</v>
          </cell>
          <cell r="J241">
            <v>0.41</v>
          </cell>
          <cell r="K241">
            <v>240</v>
          </cell>
        </row>
        <row r="242">
          <cell r="B242">
            <v>29558</v>
          </cell>
          <cell r="C242">
            <v>29455</v>
          </cell>
          <cell r="D242">
            <v>2583.91</v>
          </cell>
          <cell r="E242">
            <v>2583.21</v>
          </cell>
          <cell r="F242">
            <v>2582.6</v>
          </cell>
          <cell r="G242">
            <v>2581.9</v>
          </cell>
          <cell r="H242">
            <v>0</v>
          </cell>
          <cell r="I242">
            <v>0.53</v>
          </cell>
          <cell r="J242">
            <v>1</v>
          </cell>
          <cell r="K242">
            <v>241</v>
          </cell>
        </row>
        <row r="243">
          <cell r="B243">
            <v>26340</v>
          </cell>
          <cell r="C243">
            <v>26158</v>
          </cell>
          <cell r="D243">
            <v>2582.44</v>
          </cell>
          <cell r="E243">
            <v>2580.79</v>
          </cell>
          <cell r="F243">
            <v>2581.0700000000002</v>
          </cell>
          <cell r="G243">
            <v>2579.48</v>
          </cell>
          <cell r="H243">
            <v>0</v>
          </cell>
          <cell r="I243">
            <v>0.53</v>
          </cell>
          <cell r="J243">
            <v>1.3</v>
          </cell>
          <cell r="K243">
            <v>242</v>
          </cell>
        </row>
        <row r="244">
          <cell r="B244">
            <v>26394</v>
          </cell>
          <cell r="C244">
            <v>26262</v>
          </cell>
          <cell r="D244">
            <v>2582.38</v>
          </cell>
          <cell r="E244">
            <v>2580.9299999999998</v>
          </cell>
          <cell r="F244">
            <v>2580.92</v>
          </cell>
          <cell r="G244">
            <v>2579.6999999999998</v>
          </cell>
          <cell r="H244">
            <v>0</v>
          </cell>
          <cell r="I244">
            <v>0.4</v>
          </cell>
          <cell r="J244">
            <v>1.3</v>
          </cell>
          <cell r="K244">
            <v>243</v>
          </cell>
        </row>
        <row r="245">
          <cell r="B245">
            <v>30560</v>
          </cell>
          <cell r="C245">
            <v>30451</v>
          </cell>
          <cell r="D245">
            <v>2588.3200000000002</v>
          </cell>
          <cell r="E245">
            <v>2587.75</v>
          </cell>
          <cell r="F245">
            <v>2587.84</v>
          </cell>
          <cell r="G245">
            <v>2586.4</v>
          </cell>
          <cell r="H245">
            <v>0</v>
          </cell>
          <cell r="I245">
            <v>0.6</v>
          </cell>
          <cell r="J245">
            <v>1.2</v>
          </cell>
          <cell r="K245">
            <v>244</v>
          </cell>
        </row>
        <row r="246">
          <cell r="B246">
            <v>30275</v>
          </cell>
          <cell r="C246">
            <v>30113</v>
          </cell>
          <cell r="D246">
            <v>2585.9899999999998</v>
          </cell>
          <cell r="E246">
            <v>2584.98</v>
          </cell>
          <cell r="F246">
            <v>2584.66</v>
          </cell>
          <cell r="G246">
            <v>2584</v>
          </cell>
          <cell r="H246">
            <v>0</v>
          </cell>
          <cell r="I246">
            <v>0.6</v>
          </cell>
          <cell r="J246">
            <v>0</v>
          </cell>
          <cell r="K246">
            <v>245</v>
          </cell>
        </row>
        <row r="247">
          <cell r="B247">
            <v>28663</v>
          </cell>
          <cell r="C247">
            <v>28296</v>
          </cell>
          <cell r="D247">
            <v>2582.31</v>
          </cell>
          <cell r="E247">
            <v>2581.7800000000002</v>
          </cell>
          <cell r="F247">
            <v>2580.89</v>
          </cell>
          <cell r="G247">
            <v>2580.5700000000002</v>
          </cell>
          <cell r="H247">
            <v>0</v>
          </cell>
          <cell r="I247">
            <v>0.3</v>
          </cell>
          <cell r="J247">
            <v>0.4</v>
          </cell>
          <cell r="K247">
            <v>246</v>
          </cell>
        </row>
        <row r="248">
          <cell r="B248">
            <v>27916</v>
          </cell>
          <cell r="C248">
            <v>27968</v>
          </cell>
          <cell r="D248">
            <v>0</v>
          </cell>
          <cell r="E248">
            <v>2580.89</v>
          </cell>
          <cell r="F248">
            <v>2578.86</v>
          </cell>
          <cell r="G248">
            <v>0</v>
          </cell>
          <cell r="H248">
            <v>0</v>
          </cell>
          <cell r="I248">
            <v>0.6</v>
          </cell>
          <cell r="J248">
            <v>6</v>
          </cell>
          <cell r="K248">
            <v>247</v>
          </cell>
        </row>
        <row r="249">
          <cell r="B249">
            <v>28025</v>
          </cell>
          <cell r="C249" t="str">
            <v>24I</v>
          </cell>
          <cell r="D249">
            <v>2581.14</v>
          </cell>
          <cell r="E249">
            <v>2580.89</v>
          </cell>
          <cell r="F249">
            <v>2579.9</v>
          </cell>
          <cell r="G249">
            <v>2579.37</v>
          </cell>
          <cell r="H249">
            <v>0</v>
          </cell>
          <cell r="I249">
            <v>0.2</v>
          </cell>
          <cell r="J249">
            <v>0.66</v>
          </cell>
          <cell r="K249">
            <v>248</v>
          </cell>
        </row>
        <row r="250">
          <cell r="B250">
            <v>27004</v>
          </cell>
          <cell r="C250">
            <v>26867</v>
          </cell>
          <cell r="D250">
            <v>2581.54</v>
          </cell>
          <cell r="E250">
            <v>2581.21</v>
          </cell>
          <cell r="F250">
            <v>2580.17</v>
          </cell>
          <cell r="G250">
            <v>2579.8200000000002</v>
          </cell>
          <cell r="H250">
            <v>0</v>
          </cell>
          <cell r="I250">
            <v>0</v>
          </cell>
          <cell r="J250">
            <v>0.4</v>
          </cell>
          <cell r="K250">
            <v>249</v>
          </cell>
        </row>
        <row r="251">
          <cell r="B251">
            <v>29217</v>
          </cell>
          <cell r="C251">
            <v>29046</v>
          </cell>
          <cell r="D251">
            <v>2583.4699999999998</v>
          </cell>
          <cell r="E251">
            <v>2582.85</v>
          </cell>
          <cell r="F251">
            <v>2582.7199999999998</v>
          </cell>
          <cell r="G251">
            <v>2581.37</v>
          </cell>
          <cell r="H251">
            <v>0</v>
          </cell>
          <cell r="I251">
            <v>0.3</v>
          </cell>
          <cell r="J251">
            <v>1.4</v>
          </cell>
          <cell r="K251">
            <v>250</v>
          </cell>
        </row>
        <row r="252">
          <cell r="B252">
            <v>30282</v>
          </cell>
          <cell r="C252">
            <v>30118</v>
          </cell>
          <cell r="D252">
            <v>2586.0100000000002</v>
          </cell>
          <cell r="E252">
            <v>2584.89</v>
          </cell>
          <cell r="F252">
            <v>2584.33</v>
          </cell>
          <cell r="G252">
            <v>2583.59</v>
          </cell>
          <cell r="H252">
            <v>0</v>
          </cell>
          <cell r="I252">
            <v>1.6</v>
          </cell>
          <cell r="J252">
            <v>0.7</v>
          </cell>
          <cell r="K252">
            <v>251</v>
          </cell>
        </row>
        <row r="253">
          <cell r="B253">
            <v>28802</v>
          </cell>
          <cell r="C253">
            <v>28663</v>
          </cell>
          <cell r="D253">
            <v>2582.6999999999998</v>
          </cell>
          <cell r="E253">
            <v>2582.31</v>
          </cell>
          <cell r="F253">
            <v>2581.5700000000002</v>
          </cell>
          <cell r="G253">
            <v>2580.89</v>
          </cell>
          <cell r="H253">
            <v>0</v>
          </cell>
          <cell r="I253">
            <v>0.83</v>
          </cell>
          <cell r="J253">
            <v>0.76</v>
          </cell>
          <cell r="K253">
            <v>252</v>
          </cell>
        </row>
        <row r="254">
          <cell r="B254">
            <v>28602</v>
          </cell>
          <cell r="C254">
            <v>28043</v>
          </cell>
          <cell r="D254">
            <v>2582.25</v>
          </cell>
          <cell r="E254">
            <v>2581.4699999999998</v>
          </cell>
          <cell r="F254">
            <v>2581</v>
          </cell>
          <cell r="G254">
            <v>2580.46</v>
          </cell>
          <cell r="H254">
            <v>2.7</v>
          </cell>
          <cell r="I254">
            <v>1.6</v>
          </cell>
          <cell r="J254">
            <v>0.28999999999999998</v>
          </cell>
          <cell r="K254">
            <v>253</v>
          </cell>
        </row>
        <row r="255">
          <cell r="B255">
            <v>27618</v>
          </cell>
          <cell r="C255">
            <v>27481</v>
          </cell>
          <cell r="D255">
            <v>2579.79</v>
          </cell>
          <cell r="E255">
            <v>2580.1</v>
          </cell>
          <cell r="F255">
            <v>2578.42</v>
          </cell>
          <cell r="G255">
            <v>2578.15</v>
          </cell>
          <cell r="H255">
            <v>0</v>
          </cell>
          <cell r="I255">
            <v>0.53</v>
          </cell>
          <cell r="J255">
            <v>0.31</v>
          </cell>
          <cell r="K255">
            <v>254</v>
          </cell>
        </row>
        <row r="256">
          <cell r="B256">
            <v>30113</v>
          </cell>
          <cell r="C256">
            <v>29877</v>
          </cell>
          <cell r="D256">
            <v>2584.98</v>
          </cell>
          <cell r="E256">
            <v>2584.5</v>
          </cell>
          <cell r="F256">
            <v>2584.1999999999998</v>
          </cell>
          <cell r="G256">
            <v>2583.8000000000002</v>
          </cell>
          <cell r="H256">
            <v>0</v>
          </cell>
          <cell r="I256">
            <v>0.3</v>
          </cell>
          <cell r="J256">
            <v>0.5</v>
          </cell>
          <cell r="K256">
            <v>255</v>
          </cell>
        </row>
        <row r="257">
          <cell r="B257">
            <v>26062</v>
          </cell>
          <cell r="C257">
            <v>25865</v>
          </cell>
          <cell r="D257">
            <v>2582.1999999999998</v>
          </cell>
          <cell r="E257">
            <v>2580.92</v>
          </cell>
          <cell r="F257">
            <v>2580.8000000000002</v>
          </cell>
          <cell r="G257">
            <v>2579.38</v>
          </cell>
          <cell r="H257">
            <v>0</v>
          </cell>
          <cell r="I257">
            <v>0.45</v>
          </cell>
          <cell r="J257">
            <v>1.2</v>
          </cell>
          <cell r="K257">
            <v>256</v>
          </cell>
        </row>
        <row r="258">
          <cell r="B258">
            <v>27079</v>
          </cell>
          <cell r="C258">
            <v>27481</v>
          </cell>
          <cell r="D258">
            <v>2581.2800000000002</v>
          </cell>
          <cell r="E258">
            <v>2580.1</v>
          </cell>
          <cell r="F258">
            <v>2579.8000000000002</v>
          </cell>
          <cell r="G258">
            <v>2578.6799999999998</v>
          </cell>
          <cell r="H258">
            <v>0</v>
          </cell>
          <cell r="I258">
            <v>0.35</v>
          </cell>
          <cell r="J258">
            <v>1.7</v>
          </cell>
          <cell r="K258">
            <v>257</v>
          </cell>
        </row>
        <row r="259">
          <cell r="B259">
            <v>27081</v>
          </cell>
          <cell r="C259">
            <v>26928</v>
          </cell>
          <cell r="D259">
            <v>2581.0300000000002</v>
          </cell>
          <cell r="E259">
            <v>2580.88</v>
          </cell>
          <cell r="F259">
            <v>2579.9</v>
          </cell>
          <cell r="G259">
            <v>2579.3200000000002</v>
          </cell>
          <cell r="H259">
            <v>0</v>
          </cell>
          <cell r="I259">
            <v>0.2</v>
          </cell>
          <cell r="J259">
            <v>1.2</v>
          </cell>
          <cell r="K259">
            <v>258</v>
          </cell>
        </row>
        <row r="260">
          <cell r="B260">
            <v>27080</v>
          </cell>
          <cell r="C260">
            <v>27050</v>
          </cell>
          <cell r="D260">
            <v>2581.0700000000002</v>
          </cell>
          <cell r="E260">
            <v>2580.56</v>
          </cell>
          <cell r="F260">
            <v>2579.5100000000002</v>
          </cell>
          <cell r="G260">
            <v>2578.89</v>
          </cell>
          <cell r="H260">
            <v>0</v>
          </cell>
          <cell r="I260">
            <v>0.35</v>
          </cell>
          <cell r="J260">
            <v>1</v>
          </cell>
          <cell r="K260">
            <v>259</v>
          </cell>
        </row>
        <row r="261">
          <cell r="B261">
            <v>27252</v>
          </cell>
          <cell r="C261">
            <v>26959</v>
          </cell>
          <cell r="D261">
            <v>2579.6</v>
          </cell>
          <cell r="E261">
            <v>2577.7199999999998</v>
          </cell>
          <cell r="F261">
            <v>2577.84</v>
          </cell>
          <cell r="G261">
            <v>2577.7199999999998</v>
          </cell>
          <cell r="H261">
            <v>0</v>
          </cell>
          <cell r="I261">
            <v>0.3</v>
          </cell>
          <cell r="J261">
            <v>0.2</v>
          </cell>
          <cell r="K261">
            <v>260</v>
          </cell>
        </row>
        <row r="262">
          <cell r="B262">
            <v>27098</v>
          </cell>
          <cell r="C262">
            <v>27006</v>
          </cell>
          <cell r="D262">
            <v>2579.94</v>
          </cell>
          <cell r="E262">
            <v>2579.88</v>
          </cell>
          <cell r="F262">
            <v>2578.5700000000002</v>
          </cell>
          <cell r="G262">
            <v>2578.34</v>
          </cell>
          <cell r="H262">
            <v>0</v>
          </cell>
          <cell r="I262">
            <v>0.3</v>
          </cell>
          <cell r="J262">
            <v>0.4</v>
          </cell>
          <cell r="K262">
            <v>261</v>
          </cell>
        </row>
        <row r="263">
          <cell r="B263">
            <v>27159</v>
          </cell>
          <cell r="C263">
            <v>27046</v>
          </cell>
          <cell r="D263">
            <v>2581.11</v>
          </cell>
          <cell r="E263">
            <v>2580.65</v>
          </cell>
          <cell r="F263">
            <v>2579.89</v>
          </cell>
          <cell r="G263">
            <v>2579.46</v>
          </cell>
          <cell r="H263">
            <v>0</v>
          </cell>
          <cell r="I263">
            <v>0.35</v>
          </cell>
          <cell r="J263">
            <v>0.72</v>
          </cell>
          <cell r="K263">
            <v>262</v>
          </cell>
        </row>
        <row r="264">
          <cell r="B264">
            <v>27060</v>
          </cell>
          <cell r="C264">
            <v>27159</v>
          </cell>
          <cell r="D264">
            <v>2581.81</v>
          </cell>
          <cell r="E264">
            <v>2581.11</v>
          </cell>
          <cell r="F264">
            <v>2580.4</v>
          </cell>
          <cell r="G264">
            <v>2579.89</v>
          </cell>
          <cell r="H264">
            <v>0</v>
          </cell>
          <cell r="I264">
            <v>0.3</v>
          </cell>
          <cell r="J264">
            <v>1</v>
          </cell>
          <cell r="K264">
            <v>263</v>
          </cell>
        </row>
        <row r="265">
          <cell r="B265">
            <v>27345</v>
          </cell>
          <cell r="C265">
            <v>27050</v>
          </cell>
          <cell r="D265">
            <v>2581.17</v>
          </cell>
          <cell r="E265">
            <v>2580.7600000000002</v>
          </cell>
          <cell r="F265">
            <v>2579.08</v>
          </cell>
          <cell r="G265">
            <v>2578.5100000000002</v>
          </cell>
          <cell r="H265">
            <v>0</v>
          </cell>
          <cell r="I265">
            <v>0.68</v>
          </cell>
          <cell r="J265">
            <v>0.7</v>
          </cell>
          <cell r="K265">
            <v>264</v>
          </cell>
        </row>
        <row r="266">
          <cell r="B266">
            <v>27015</v>
          </cell>
          <cell r="C266">
            <v>27128</v>
          </cell>
          <cell r="D266">
            <v>2580.9</v>
          </cell>
          <cell r="E266">
            <v>2580.86</v>
          </cell>
          <cell r="F266">
            <v>2578.1999999999998</v>
          </cell>
          <cell r="G266">
            <v>0</v>
          </cell>
          <cell r="H266">
            <v>0</v>
          </cell>
          <cell r="I266">
            <v>0.75</v>
          </cell>
          <cell r="J266">
            <v>0.7</v>
          </cell>
          <cell r="K266">
            <v>265</v>
          </cell>
        </row>
        <row r="267">
          <cell r="B267">
            <v>27114</v>
          </cell>
          <cell r="C267">
            <v>26947</v>
          </cell>
          <cell r="D267">
            <v>2580.9</v>
          </cell>
          <cell r="E267">
            <v>2580.6999999999998</v>
          </cell>
          <cell r="F267">
            <v>2579.6999999999998</v>
          </cell>
          <cell r="G267">
            <v>2579.1999999999998</v>
          </cell>
          <cell r="H267">
            <v>0</v>
          </cell>
          <cell r="I267">
            <v>0.2</v>
          </cell>
          <cell r="J267">
            <v>1</v>
          </cell>
          <cell r="K267">
            <v>266</v>
          </cell>
        </row>
        <row r="268">
          <cell r="B268">
            <v>26920</v>
          </cell>
          <cell r="C268">
            <v>27092</v>
          </cell>
          <cell r="D268">
            <v>2581.1999999999998</v>
          </cell>
          <cell r="E268">
            <v>2581.15</v>
          </cell>
          <cell r="F268">
            <v>2579.85</v>
          </cell>
          <cell r="G268">
            <v>2579.65</v>
          </cell>
          <cell r="H268">
            <v>0</v>
          </cell>
          <cell r="I268">
            <v>0.3</v>
          </cell>
          <cell r="J268">
            <v>0.4</v>
          </cell>
          <cell r="K268">
            <v>267</v>
          </cell>
        </row>
        <row r="269">
          <cell r="B269">
            <v>26891</v>
          </cell>
          <cell r="C269">
            <v>27123</v>
          </cell>
          <cell r="D269">
            <v>2581.3000000000002</v>
          </cell>
          <cell r="E269">
            <v>2581.3200000000002</v>
          </cell>
          <cell r="F269">
            <v>2580.33</v>
          </cell>
          <cell r="G269">
            <v>2579.98</v>
          </cell>
          <cell r="H269">
            <v>0</v>
          </cell>
          <cell r="I269">
            <v>0.25</v>
          </cell>
          <cell r="J269">
            <v>0.5</v>
          </cell>
          <cell r="K269">
            <v>268</v>
          </cell>
        </row>
        <row r="270">
          <cell r="B270">
            <v>26933</v>
          </cell>
          <cell r="C270">
            <v>27112</v>
          </cell>
          <cell r="D270">
            <v>2581.3000000000002</v>
          </cell>
          <cell r="E270">
            <v>2581.27</v>
          </cell>
          <cell r="F270">
            <v>2580.11</v>
          </cell>
          <cell r="G270">
            <v>2579.89</v>
          </cell>
          <cell r="H270">
            <v>0</v>
          </cell>
          <cell r="I270">
            <v>0.25</v>
          </cell>
          <cell r="J270">
            <v>0.4</v>
          </cell>
          <cell r="K270">
            <v>269</v>
          </cell>
        </row>
        <row r="271">
          <cell r="B271">
            <v>27180</v>
          </cell>
          <cell r="C271">
            <v>26896</v>
          </cell>
          <cell r="D271">
            <v>2581.2800000000002</v>
          </cell>
          <cell r="E271">
            <v>2581.0500000000002</v>
          </cell>
          <cell r="F271">
            <v>2579.5</v>
          </cell>
          <cell r="G271">
            <v>2579.17</v>
          </cell>
          <cell r="H271">
            <v>0</v>
          </cell>
          <cell r="I271">
            <v>0.6</v>
          </cell>
          <cell r="J271">
            <v>0.4</v>
          </cell>
          <cell r="K271">
            <v>270</v>
          </cell>
        </row>
        <row r="272">
          <cell r="B272">
            <v>26997</v>
          </cell>
          <cell r="C272">
            <v>27333</v>
          </cell>
          <cell r="D272">
            <v>2580.9299999999998</v>
          </cell>
          <cell r="E272">
            <v>2580.0500000000002</v>
          </cell>
          <cell r="F272">
            <v>2579.5300000000002</v>
          </cell>
          <cell r="G272">
            <v>2577.8000000000002</v>
          </cell>
          <cell r="H272">
            <v>0</v>
          </cell>
          <cell r="I272">
            <v>0.35</v>
          </cell>
          <cell r="J272">
            <v>1.7</v>
          </cell>
          <cell r="K272">
            <v>271</v>
          </cell>
        </row>
        <row r="273">
          <cell r="B273">
            <v>26726</v>
          </cell>
          <cell r="C273">
            <v>27163</v>
          </cell>
          <cell r="D273">
            <v>2580.64</v>
          </cell>
          <cell r="E273">
            <v>2579.2600000000002</v>
          </cell>
          <cell r="F273">
            <v>2579.1</v>
          </cell>
          <cell r="G273">
            <v>2577.94</v>
          </cell>
          <cell r="H273">
            <v>0</v>
          </cell>
          <cell r="I273">
            <v>0.83</v>
          </cell>
          <cell r="J273">
            <v>0.8</v>
          </cell>
          <cell r="K273">
            <v>272</v>
          </cell>
        </row>
        <row r="274">
          <cell r="B274">
            <v>27280</v>
          </cell>
          <cell r="C274">
            <v>27044</v>
          </cell>
          <cell r="D274">
            <v>2580.71</v>
          </cell>
          <cell r="E274">
            <v>2580.52</v>
          </cell>
          <cell r="F274">
            <v>2578.7800000000002</v>
          </cell>
          <cell r="G274">
            <v>2578.5300000000002</v>
          </cell>
          <cell r="H274">
            <v>0</v>
          </cell>
          <cell r="I274">
            <v>1.2</v>
          </cell>
          <cell r="J274">
            <v>0.4</v>
          </cell>
          <cell r="K274">
            <v>273</v>
          </cell>
        </row>
        <row r="275">
          <cell r="B275">
            <v>27165</v>
          </cell>
          <cell r="C275">
            <v>27065</v>
          </cell>
          <cell r="D275">
            <v>0</v>
          </cell>
          <cell r="E275">
            <v>0</v>
          </cell>
          <cell r="F275">
            <v>0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K275">
            <v>274</v>
          </cell>
        </row>
        <row r="276">
          <cell r="B276">
            <v>27128</v>
          </cell>
          <cell r="C276">
            <v>26982</v>
          </cell>
          <cell r="D276">
            <v>2580.86</v>
          </cell>
          <cell r="E276">
            <v>2579.87</v>
          </cell>
          <cell r="F276">
            <v>2577.71</v>
          </cell>
          <cell r="G276">
            <v>2577.46</v>
          </cell>
          <cell r="H276">
            <v>0</v>
          </cell>
          <cell r="I276">
            <v>0.95</v>
          </cell>
          <cell r="J276">
            <v>0.47</v>
          </cell>
          <cell r="K276">
            <v>275</v>
          </cell>
        </row>
        <row r="277">
          <cell r="B277">
            <v>27172</v>
          </cell>
          <cell r="C277">
            <v>27078</v>
          </cell>
          <cell r="D277">
            <v>2578.91</v>
          </cell>
          <cell r="E277">
            <v>2578.9299999999998</v>
          </cell>
          <cell r="F277">
            <v>2577.44</v>
          </cell>
          <cell r="G277">
            <v>2577.37</v>
          </cell>
          <cell r="H277">
            <v>0</v>
          </cell>
          <cell r="I277">
            <v>1.6</v>
          </cell>
          <cell r="J277">
            <v>0.18</v>
          </cell>
          <cell r="K277">
            <v>276</v>
          </cell>
        </row>
        <row r="278">
          <cell r="B278">
            <v>27163</v>
          </cell>
          <cell r="C278">
            <v>27020</v>
          </cell>
          <cell r="D278">
            <v>2579.2600000000002</v>
          </cell>
          <cell r="E278">
            <v>2579.5</v>
          </cell>
          <cell r="F278">
            <v>2578.1999999999998</v>
          </cell>
          <cell r="G278">
            <v>2578.06</v>
          </cell>
          <cell r="H278">
            <v>0</v>
          </cell>
          <cell r="I278">
            <v>1.2</v>
          </cell>
          <cell r="J278">
            <v>0.15</v>
          </cell>
          <cell r="K278">
            <v>277</v>
          </cell>
        </row>
        <row r="279">
          <cell r="B279">
            <v>27286</v>
          </cell>
          <cell r="C279">
            <v>27042</v>
          </cell>
          <cell r="D279">
            <v>2579.39</v>
          </cell>
          <cell r="E279">
            <v>2579.29</v>
          </cell>
          <cell r="F279">
            <v>2577.85</v>
          </cell>
          <cell r="G279">
            <v>2577.73</v>
          </cell>
          <cell r="H279">
            <v>0</v>
          </cell>
          <cell r="I279">
            <v>1.3</v>
          </cell>
          <cell r="J279">
            <v>0.19</v>
          </cell>
          <cell r="K279">
            <v>278</v>
          </cell>
        </row>
        <row r="280">
          <cell r="B280">
            <v>27073</v>
          </cell>
          <cell r="C280">
            <v>27242</v>
          </cell>
          <cell r="D280">
            <v>2579.73</v>
          </cell>
          <cell r="E280">
            <v>2579.23</v>
          </cell>
          <cell r="F280">
            <v>2578.19</v>
          </cell>
          <cell r="G280">
            <v>2577.86</v>
          </cell>
          <cell r="H280">
            <v>0</v>
          </cell>
          <cell r="I280">
            <v>0.2</v>
          </cell>
          <cell r="J280">
            <v>0.8</v>
          </cell>
          <cell r="K280">
            <v>279</v>
          </cell>
        </row>
        <row r="281">
          <cell r="B281">
            <v>27227</v>
          </cell>
          <cell r="C281">
            <v>27078</v>
          </cell>
          <cell r="D281">
            <v>2578.73</v>
          </cell>
          <cell r="E281">
            <v>2578.9299999999998</v>
          </cell>
          <cell r="F281">
            <v>2577.7800000000002</v>
          </cell>
          <cell r="G281">
            <v>2577.64</v>
          </cell>
          <cell r="H281">
            <v>0</v>
          </cell>
          <cell r="I281">
            <v>1.6</v>
          </cell>
          <cell r="J281">
            <v>0.42</v>
          </cell>
          <cell r="K281">
            <v>280</v>
          </cell>
        </row>
        <row r="282">
          <cell r="B282">
            <v>29492</v>
          </cell>
          <cell r="C282">
            <v>29146</v>
          </cell>
          <cell r="D282">
            <v>2584.27</v>
          </cell>
          <cell r="E282">
            <v>2583.91</v>
          </cell>
          <cell r="F282">
            <v>2581.85</v>
          </cell>
          <cell r="G282">
            <v>2581.44</v>
          </cell>
          <cell r="H282">
            <v>0</v>
          </cell>
          <cell r="I282">
            <v>0.68</v>
          </cell>
          <cell r="J282">
            <v>0.35</v>
          </cell>
          <cell r="K282">
            <v>281</v>
          </cell>
        </row>
        <row r="283">
          <cell r="B283">
            <v>28530</v>
          </cell>
          <cell r="C283">
            <v>28505</v>
          </cell>
          <cell r="D283">
            <v>2583.23</v>
          </cell>
          <cell r="E283">
            <v>2582.94</v>
          </cell>
          <cell r="F283">
            <v>2581.86</v>
          </cell>
          <cell r="G283">
            <v>2581.5500000000002</v>
          </cell>
          <cell r="H283">
            <v>0</v>
          </cell>
          <cell r="I283">
            <v>0.3</v>
          </cell>
          <cell r="J283">
            <v>0.52</v>
          </cell>
          <cell r="K283">
            <v>282</v>
          </cell>
        </row>
        <row r="284">
          <cell r="B284">
            <v>30352</v>
          </cell>
          <cell r="C284">
            <v>30116</v>
          </cell>
          <cell r="D284">
            <v>2585.52</v>
          </cell>
          <cell r="E284">
            <v>2584.9499999999998</v>
          </cell>
          <cell r="F284">
            <v>2584.79</v>
          </cell>
          <cell r="G284">
            <v>2584.15</v>
          </cell>
          <cell r="H284">
            <v>0</v>
          </cell>
          <cell r="I284">
            <v>0.3</v>
          </cell>
          <cell r="J284">
            <v>0.5</v>
          </cell>
          <cell r="K284">
            <v>283</v>
          </cell>
        </row>
        <row r="285">
          <cell r="B285">
            <v>29997</v>
          </cell>
          <cell r="C285">
            <v>30116</v>
          </cell>
          <cell r="D285">
            <v>2585.1999999999998</v>
          </cell>
          <cell r="E285">
            <v>2584.9499999999998</v>
          </cell>
          <cell r="F285">
            <v>2584.42</v>
          </cell>
          <cell r="G285">
            <v>2584.15</v>
          </cell>
          <cell r="H285">
            <v>0</v>
          </cell>
          <cell r="I285">
            <v>0.3</v>
          </cell>
          <cell r="J285">
            <v>0.34</v>
          </cell>
          <cell r="K285">
            <v>284</v>
          </cell>
        </row>
        <row r="286">
          <cell r="B286">
            <v>29757</v>
          </cell>
          <cell r="C286">
            <v>29493</v>
          </cell>
          <cell r="D286">
            <v>2584.9499999999998</v>
          </cell>
          <cell r="E286">
            <v>0</v>
          </cell>
          <cell r="F286">
            <v>2583.66</v>
          </cell>
          <cell r="G286">
            <v>2582.98</v>
          </cell>
          <cell r="H286">
            <v>0</v>
          </cell>
          <cell r="I286">
            <v>0.3</v>
          </cell>
          <cell r="J286">
            <v>0.7</v>
          </cell>
          <cell r="K286">
            <v>285</v>
          </cell>
        </row>
        <row r="287">
          <cell r="B287">
            <v>29774</v>
          </cell>
          <cell r="C287">
            <v>29555</v>
          </cell>
          <cell r="D287">
            <v>2584.9499999999998</v>
          </cell>
          <cell r="E287">
            <v>2584.09</v>
          </cell>
          <cell r="F287">
            <v>2583.67</v>
          </cell>
          <cell r="G287">
            <v>2583.0100000000002</v>
          </cell>
          <cell r="H287">
            <v>0</v>
          </cell>
          <cell r="I287">
            <v>0.3</v>
          </cell>
          <cell r="J287">
            <v>0.7</v>
          </cell>
          <cell r="K287">
            <v>286</v>
          </cell>
        </row>
        <row r="288">
          <cell r="B288">
            <v>29774</v>
          </cell>
          <cell r="C288">
            <v>29897</v>
          </cell>
          <cell r="D288">
            <v>2584.9499999999998</v>
          </cell>
          <cell r="E288">
            <v>2584.94</v>
          </cell>
          <cell r="F288">
            <v>2584.19</v>
          </cell>
          <cell r="G288">
            <v>2583.67</v>
          </cell>
          <cell r="H288">
            <v>0</v>
          </cell>
          <cell r="I288">
            <v>0.3</v>
          </cell>
          <cell r="J288">
            <v>0.65</v>
          </cell>
          <cell r="K288">
            <v>287</v>
          </cell>
        </row>
        <row r="289">
          <cell r="B289">
            <v>27652</v>
          </cell>
          <cell r="C289">
            <v>27637</v>
          </cell>
          <cell r="D289">
            <v>2582</v>
          </cell>
          <cell r="E289">
            <v>2581.8200000000002</v>
          </cell>
          <cell r="F289">
            <v>2580.3200000000002</v>
          </cell>
          <cell r="G289">
            <v>2579.98</v>
          </cell>
          <cell r="H289">
            <v>0</v>
          </cell>
          <cell r="I289">
            <v>0.3</v>
          </cell>
          <cell r="J289">
            <v>0.9</v>
          </cell>
          <cell r="K289">
            <v>288</v>
          </cell>
        </row>
        <row r="290">
          <cell r="B290">
            <v>29493</v>
          </cell>
          <cell r="C290">
            <v>29241</v>
          </cell>
          <cell r="D290">
            <v>0</v>
          </cell>
          <cell r="E290">
            <v>2583.58</v>
          </cell>
          <cell r="F290">
            <v>0</v>
          </cell>
          <cell r="G290">
            <v>2582.6</v>
          </cell>
          <cell r="H290">
            <v>0</v>
          </cell>
          <cell r="I290">
            <v>0.75</v>
          </cell>
          <cell r="J290">
            <v>0.3</v>
          </cell>
          <cell r="K290">
            <v>289</v>
          </cell>
        </row>
        <row r="291">
          <cell r="B291">
            <v>29174</v>
          </cell>
          <cell r="C291">
            <v>28889</v>
          </cell>
          <cell r="D291">
            <v>2583.96</v>
          </cell>
          <cell r="E291">
            <v>2583.25</v>
          </cell>
          <cell r="F291">
            <v>2582.42</v>
          </cell>
          <cell r="G291">
            <v>2581.92</v>
          </cell>
          <cell r="H291">
            <v>0</v>
          </cell>
          <cell r="I291">
            <v>0.3</v>
          </cell>
          <cell r="J291">
            <v>0.45</v>
          </cell>
          <cell r="K291">
            <v>290</v>
          </cell>
        </row>
        <row r="292">
          <cell r="B292">
            <v>28927</v>
          </cell>
          <cell r="C292">
            <v>28889</v>
          </cell>
          <cell r="D292">
            <v>2583.71</v>
          </cell>
          <cell r="E292">
            <v>2583.25</v>
          </cell>
          <cell r="F292">
            <v>2581.5300000000002</v>
          </cell>
          <cell r="G292">
            <v>2581.2199999999998</v>
          </cell>
          <cell r="H292">
            <v>0</v>
          </cell>
          <cell r="I292">
            <v>0.45</v>
          </cell>
          <cell r="J292">
            <v>0.31</v>
          </cell>
          <cell r="K292">
            <v>291</v>
          </cell>
        </row>
        <row r="293">
          <cell r="B293">
            <v>28639</v>
          </cell>
          <cell r="C293">
            <v>28632</v>
          </cell>
          <cell r="D293">
            <v>2583.2600000000002</v>
          </cell>
          <cell r="E293">
            <v>2583.16</v>
          </cell>
          <cell r="F293">
            <v>2581.9299999999998</v>
          </cell>
          <cell r="G293">
            <v>2581.81</v>
          </cell>
          <cell r="H293">
            <v>0</v>
          </cell>
          <cell r="I293">
            <v>0.3</v>
          </cell>
          <cell r="J293">
            <v>0.5</v>
          </cell>
          <cell r="K293">
            <v>292</v>
          </cell>
        </row>
        <row r="294">
          <cell r="B294">
            <v>28136</v>
          </cell>
          <cell r="C294">
            <v>28096</v>
          </cell>
          <cell r="D294">
            <v>2582.7600000000002</v>
          </cell>
          <cell r="E294">
            <v>2582.41</v>
          </cell>
          <cell r="F294">
            <v>2581.4</v>
          </cell>
          <cell r="G294">
            <v>2581.11</v>
          </cell>
          <cell r="H294">
            <v>0</v>
          </cell>
          <cell r="I294">
            <v>0.4</v>
          </cell>
          <cell r="J294">
            <v>0.28999999999999998</v>
          </cell>
          <cell r="K294">
            <v>293</v>
          </cell>
        </row>
        <row r="295">
          <cell r="B295">
            <v>27279</v>
          </cell>
          <cell r="C295">
            <v>27273</v>
          </cell>
          <cell r="D295">
            <v>0</v>
          </cell>
          <cell r="E295">
            <v>2581.2600000000002</v>
          </cell>
          <cell r="F295">
            <v>2580.1</v>
          </cell>
          <cell r="G295">
            <v>2579.98</v>
          </cell>
          <cell r="H295">
            <v>0</v>
          </cell>
          <cell r="I295">
            <v>0.2</v>
          </cell>
          <cell r="J295">
            <v>0.8</v>
          </cell>
          <cell r="K295">
            <v>294</v>
          </cell>
        </row>
        <row r="296">
          <cell r="B296">
            <v>27092</v>
          </cell>
          <cell r="C296">
            <v>27080</v>
          </cell>
          <cell r="D296">
            <v>2581.15</v>
          </cell>
          <cell r="E296">
            <v>0</v>
          </cell>
          <cell r="F296">
            <v>2579.65</v>
          </cell>
          <cell r="G296">
            <v>2579.5500000000002</v>
          </cell>
          <cell r="H296">
            <v>0</v>
          </cell>
          <cell r="I296">
            <v>0.35</v>
          </cell>
          <cell r="J296">
            <v>10</v>
          </cell>
          <cell r="K296">
            <v>295</v>
          </cell>
        </row>
        <row r="297">
          <cell r="B297">
            <v>28369</v>
          </cell>
          <cell r="C297">
            <v>28255</v>
          </cell>
          <cell r="D297">
            <v>2582.7600000000002</v>
          </cell>
          <cell r="E297">
            <v>2582.6999999999998</v>
          </cell>
          <cell r="F297">
            <v>2581.5700000000002</v>
          </cell>
          <cell r="G297">
            <v>2581.4</v>
          </cell>
          <cell r="H297">
            <v>0</v>
          </cell>
          <cell r="I297">
            <v>0.3</v>
          </cell>
          <cell r="J297">
            <v>0.53</v>
          </cell>
          <cell r="K297">
            <v>296</v>
          </cell>
        </row>
        <row r="298">
          <cell r="B298">
            <v>27697</v>
          </cell>
          <cell r="C298">
            <v>27546</v>
          </cell>
          <cell r="D298">
            <v>2581.39</v>
          </cell>
          <cell r="E298">
            <v>2581.02</v>
          </cell>
          <cell r="F298">
            <v>2580.3200000000002</v>
          </cell>
          <cell r="G298">
            <v>2579.12</v>
          </cell>
          <cell r="H298">
            <v>0</v>
          </cell>
          <cell r="I298">
            <v>0.3</v>
          </cell>
          <cell r="J298">
            <v>1.4</v>
          </cell>
          <cell r="K298">
            <v>297</v>
          </cell>
        </row>
        <row r="299">
          <cell r="B299">
            <v>27989</v>
          </cell>
          <cell r="C299">
            <v>27697</v>
          </cell>
          <cell r="D299">
            <v>2581.8000000000002</v>
          </cell>
          <cell r="E299">
            <v>2581.39</v>
          </cell>
          <cell r="F299">
            <v>2579.77</v>
          </cell>
          <cell r="G299">
            <v>2579.36</v>
          </cell>
          <cell r="H299">
            <v>0</v>
          </cell>
          <cell r="I299">
            <v>0.45</v>
          </cell>
          <cell r="J299">
            <v>0.35</v>
          </cell>
          <cell r="K299">
            <v>298</v>
          </cell>
        </row>
        <row r="300">
          <cell r="B300">
            <v>27224</v>
          </cell>
          <cell r="C300">
            <v>27217</v>
          </cell>
          <cell r="D300">
            <v>2581.3000000000002</v>
          </cell>
          <cell r="E300">
            <v>0</v>
          </cell>
          <cell r="F300">
            <v>2579.0700000000002</v>
          </cell>
          <cell r="G300">
            <v>2578.56</v>
          </cell>
          <cell r="H300">
            <v>0</v>
          </cell>
          <cell r="I300">
            <v>0.55000000000000004</v>
          </cell>
          <cell r="J300">
            <v>0.5</v>
          </cell>
          <cell r="K300">
            <v>299</v>
          </cell>
        </row>
        <row r="301">
          <cell r="B301">
            <v>27546</v>
          </cell>
          <cell r="C301">
            <v>27217</v>
          </cell>
          <cell r="D301">
            <v>2581.02</v>
          </cell>
          <cell r="E301">
            <v>0</v>
          </cell>
          <cell r="F301">
            <v>2579.12</v>
          </cell>
          <cell r="G301">
            <v>2578.56</v>
          </cell>
          <cell r="H301">
            <v>0</v>
          </cell>
          <cell r="I301">
            <v>0.5</v>
          </cell>
          <cell r="J301">
            <v>0.45</v>
          </cell>
          <cell r="K301">
            <v>300</v>
          </cell>
        </row>
        <row r="302">
          <cell r="B302">
            <v>28606</v>
          </cell>
          <cell r="C302">
            <v>28289</v>
          </cell>
          <cell r="D302">
            <v>2582.4499999999998</v>
          </cell>
          <cell r="E302">
            <v>2582.41</v>
          </cell>
          <cell r="F302">
            <v>2581.65</v>
          </cell>
          <cell r="G302">
            <v>2581.04</v>
          </cell>
          <cell r="H302">
            <v>0</v>
          </cell>
          <cell r="I302">
            <v>0.4</v>
          </cell>
          <cell r="J302">
            <v>0.5</v>
          </cell>
          <cell r="K302">
            <v>301</v>
          </cell>
        </row>
        <row r="303">
          <cell r="B303">
            <v>28041</v>
          </cell>
          <cell r="C303">
            <v>27769</v>
          </cell>
          <cell r="D303">
            <v>2581.8000000000002</v>
          </cell>
          <cell r="E303">
            <v>2581.4</v>
          </cell>
          <cell r="F303">
            <v>2579.83</v>
          </cell>
          <cell r="G303">
            <v>2579.48</v>
          </cell>
          <cell r="H303">
            <v>0</v>
          </cell>
          <cell r="I303">
            <v>0.9</v>
          </cell>
          <cell r="J303">
            <v>0.3</v>
          </cell>
          <cell r="K303">
            <v>302</v>
          </cell>
        </row>
        <row r="304">
          <cell r="B304">
            <v>28149</v>
          </cell>
          <cell r="C304">
            <v>28041</v>
          </cell>
          <cell r="D304">
            <v>2581.75</v>
          </cell>
          <cell r="E304">
            <v>2581.8000000000002</v>
          </cell>
          <cell r="F304">
            <v>2580.77</v>
          </cell>
          <cell r="G304">
            <v>2579.83</v>
          </cell>
          <cell r="H304">
            <v>0</v>
          </cell>
          <cell r="I304">
            <v>0.23</v>
          </cell>
          <cell r="J304">
            <v>1.7</v>
          </cell>
          <cell r="K304">
            <v>303</v>
          </cell>
        </row>
        <row r="305">
          <cell r="B305">
            <v>28477</v>
          </cell>
          <cell r="C305">
            <v>28149</v>
          </cell>
          <cell r="D305">
            <v>2582.1999999999998</v>
          </cell>
          <cell r="E305">
            <v>2581.75</v>
          </cell>
          <cell r="F305">
            <v>2580.84</v>
          </cell>
          <cell r="G305">
            <v>2580.54</v>
          </cell>
          <cell r="H305">
            <v>0</v>
          </cell>
          <cell r="I305">
            <v>0.9</v>
          </cell>
          <cell r="J305">
            <v>0.25</v>
          </cell>
          <cell r="K305">
            <v>304</v>
          </cell>
        </row>
        <row r="306">
          <cell r="B306">
            <v>28753</v>
          </cell>
          <cell r="C306">
            <v>28606</v>
          </cell>
          <cell r="D306">
            <v>2582.6999999999998</v>
          </cell>
          <cell r="E306">
            <v>2582.4499999999998</v>
          </cell>
          <cell r="F306">
            <v>2581.9</v>
          </cell>
          <cell r="G306">
            <v>2581.37</v>
          </cell>
          <cell r="H306">
            <v>0</v>
          </cell>
          <cell r="I306">
            <v>0.23</v>
          </cell>
          <cell r="J306">
            <v>0.7</v>
          </cell>
          <cell r="K306">
            <v>305</v>
          </cell>
        </row>
        <row r="307">
          <cell r="B307">
            <v>28753</v>
          </cell>
          <cell r="C307">
            <v>29009</v>
          </cell>
          <cell r="D307">
            <v>2582.6999999999998</v>
          </cell>
          <cell r="E307">
            <v>0</v>
          </cell>
          <cell r="F307">
            <v>2581.9899999999998</v>
          </cell>
          <cell r="G307">
            <v>2581.65</v>
          </cell>
          <cell r="H307">
            <v>0</v>
          </cell>
          <cell r="I307">
            <v>0.3</v>
          </cell>
          <cell r="J307">
            <v>0.35</v>
          </cell>
          <cell r="K307">
            <v>306</v>
          </cell>
        </row>
        <row r="308">
          <cell r="B308">
            <v>29345</v>
          </cell>
          <cell r="C308">
            <v>29185</v>
          </cell>
          <cell r="D308">
            <v>0</v>
          </cell>
          <cell r="E308">
            <v>2583.1</v>
          </cell>
          <cell r="F308">
            <v>2582.3000000000002</v>
          </cell>
          <cell r="G308">
            <v>2574.9499999999998</v>
          </cell>
          <cell r="H308">
            <v>0</v>
          </cell>
          <cell r="I308">
            <v>0.25</v>
          </cell>
          <cell r="J308">
            <v>0.5</v>
          </cell>
          <cell r="K308">
            <v>307</v>
          </cell>
        </row>
        <row r="309">
          <cell r="B309">
            <v>29148</v>
          </cell>
          <cell r="C309">
            <v>29009</v>
          </cell>
          <cell r="D309">
            <v>2582.98</v>
          </cell>
          <cell r="E309">
            <v>0</v>
          </cell>
          <cell r="F309">
            <v>2581.91</v>
          </cell>
          <cell r="G309">
            <v>2581.65</v>
          </cell>
          <cell r="H309">
            <v>0</v>
          </cell>
          <cell r="I309">
            <v>0.45</v>
          </cell>
          <cell r="J309">
            <v>0.34</v>
          </cell>
          <cell r="K309">
            <v>308</v>
          </cell>
        </row>
        <row r="310">
          <cell r="B310">
            <v>28539</v>
          </cell>
          <cell r="C310">
            <v>28284</v>
          </cell>
          <cell r="D310">
            <v>2581.13</v>
          </cell>
          <cell r="E310">
            <v>2581.6999999999998</v>
          </cell>
          <cell r="F310">
            <v>2579.5700000000002</v>
          </cell>
          <cell r="G310">
            <v>2580.1799999999998</v>
          </cell>
          <cell r="H310">
            <v>0</v>
          </cell>
          <cell r="I310">
            <v>0.3</v>
          </cell>
          <cell r="J310">
            <v>0.4</v>
          </cell>
          <cell r="K310">
            <v>309</v>
          </cell>
        </row>
        <row r="311">
          <cell r="B311">
            <v>27989</v>
          </cell>
          <cell r="C311">
            <v>27838</v>
          </cell>
          <cell r="D311">
            <v>2581.8000000000002</v>
          </cell>
          <cell r="E311">
            <v>2581.0700000000002</v>
          </cell>
          <cell r="F311">
            <v>2580.66</v>
          </cell>
          <cell r="G311">
            <v>2579.64</v>
          </cell>
          <cell r="H311">
            <v>0</v>
          </cell>
          <cell r="I311">
            <v>0.23</v>
          </cell>
          <cell r="J311">
            <v>1.5</v>
          </cell>
          <cell r="K311">
            <v>310</v>
          </cell>
        </row>
        <row r="312">
          <cell r="B312">
            <v>28284</v>
          </cell>
          <cell r="C312">
            <v>27989</v>
          </cell>
          <cell r="D312">
            <v>2581.6999999999998</v>
          </cell>
          <cell r="E312">
            <v>2581.8000000000002</v>
          </cell>
          <cell r="F312">
            <v>2580.1799999999998</v>
          </cell>
          <cell r="G312">
            <v>2579.77</v>
          </cell>
          <cell r="H312">
            <v>0</v>
          </cell>
          <cell r="I312">
            <v>0.4</v>
          </cell>
          <cell r="J312">
            <v>0.35</v>
          </cell>
          <cell r="K312">
            <v>311</v>
          </cell>
        </row>
        <row r="313">
          <cell r="B313">
            <v>28284</v>
          </cell>
          <cell r="C313">
            <v>28170</v>
          </cell>
          <cell r="D313">
            <v>2581.6999999999998</v>
          </cell>
          <cell r="E313">
            <v>2580.71</v>
          </cell>
          <cell r="F313">
            <v>2580.5500000000002</v>
          </cell>
          <cell r="G313">
            <v>2579.6799999999998</v>
          </cell>
          <cell r="H313">
            <v>0</v>
          </cell>
          <cell r="I313">
            <v>0.23</v>
          </cell>
          <cell r="J313">
            <v>2</v>
          </cell>
          <cell r="K313">
            <v>312</v>
          </cell>
        </row>
        <row r="314">
          <cell r="B314">
            <v>27838</v>
          </cell>
          <cell r="C314">
            <v>28170</v>
          </cell>
          <cell r="D314">
            <v>2581.0700000000002</v>
          </cell>
          <cell r="E314">
            <v>2580.71</v>
          </cell>
          <cell r="F314">
            <v>0</v>
          </cell>
          <cell r="G314">
            <v>2579.6799999999998</v>
          </cell>
          <cell r="H314">
            <v>0</v>
          </cell>
          <cell r="I314">
            <v>0.35</v>
          </cell>
          <cell r="J314">
            <v>0.7</v>
          </cell>
          <cell r="K314">
            <v>313</v>
          </cell>
        </row>
        <row r="315">
          <cell r="B315">
            <v>27705</v>
          </cell>
          <cell r="C315">
            <v>28016</v>
          </cell>
          <cell r="D315">
            <v>2581.0300000000002</v>
          </cell>
          <cell r="E315">
            <v>2579.09</v>
          </cell>
          <cell r="F315">
            <v>0</v>
          </cell>
          <cell r="G315">
            <v>2578.3200000000002</v>
          </cell>
          <cell r="H315">
            <v>0</v>
          </cell>
          <cell r="I315">
            <v>0.35</v>
          </cell>
          <cell r="J315">
            <v>0.7</v>
          </cell>
          <cell r="K315">
            <v>314</v>
          </cell>
        </row>
        <row r="316">
          <cell r="B316">
            <v>27705</v>
          </cell>
          <cell r="C316">
            <v>27415</v>
          </cell>
          <cell r="D316">
            <v>2581.0300000000002</v>
          </cell>
          <cell r="E316">
            <v>2581.25</v>
          </cell>
          <cell r="F316">
            <v>2579.75</v>
          </cell>
          <cell r="G316">
            <v>2579.35</v>
          </cell>
          <cell r="H316">
            <v>0</v>
          </cell>
          <cell r="I316">
            <v>0.4</v>
          </cell>
          <cell r="J316">
            <v>0.35</v>
          </cell>
          <cell r="K316">
            <v>315</v>
          </cell>
        </row>
        <row r="317">
          <cell r="B317">
            <v>27838</v>
          </cell>
          <cell r="C317">
            <v>27705</v>
          </cell>
          <cell r="D317">
            <v>2581.0700000000002</v>
          </cell>
          <cell r="E317">
            <v>2581.0300000000002</v>
          </cell>
          <cell r="F317">
            <v>2580.0500000000002</v>
          </cell>
          <cell r="G317">
            <v>2579.75</v>
          </cell>
          <cell r="H317">
            <v>0</v>
          </cell>
          <cell r="I317">
            <v>0.3</v>
          </cell>
          <cell r="J317">
            <v>0.4</v>
          </cell>
          <cell r="K317">
            <v>316</v>
          </cell>
        </row>
        <row r="318">
          <cell r="B318">
            <v>27838</v>
          </cell>
          <cell r="C318">
            <v>27546</v>
          </cell>
          <cell r="D318">
            <v>2581.0700000000002</v>
          </cell>
          <cell r="E318">
            <v>2581.02</v>
          </cell>
          <cell r="F318">
            <v>2579.64</v>
          </cell>
          <cell r="G318">
            <v>2579.12</v>
          </cell>
          <cell r="H318">
            <v>0</v>
          </cell>
          <cell r="I318">
            <v>0.4</v>
          </cell>
          <cell r="J318">
            <v>0.45</v>
          </cell>
          <cell r="K318">
            <v>317</v>
          </cell>
        </row>
        <row r="319">
          <cell r="B319">
            <v>27546</v>
          </cell>
          <cell r="C319">
            <v>27415</v>
          </cell>
          <cell r="D319">
            <v>2581.02</v>
          </cell>
          <cell r="E319">
            <v>2581.25</v>
          </cell>
          <cell r="F319">
            <v>0</v>
          </cell>
          <cell r="G319">
            <v>2579.35</v>
          </cell>
          <cell r="H319">
            <v>0</v>
          </cell>
          <cell r="I319">
            <v>0.23</v>
          </cell>
          <cell r="J319">
            <v>1</v>
          </cell>
          <cell r="K319">
            <v>318</v>
          </cell>
        </row>
        <row r="320">
          <cell r="B320">
            <v>27160</v>
          </cell>
          <cell r="C320">
            <v>27224</v>
          </cell>
          <cell r="D320">
            <v>2581.3000000000002</v>
          </cell>
          <cell r="E320">
            <v>2581.3000000000002</v>
          </cell>
          <cell r="F320">
            <v>2579.2199999999998</v>
          </cell>
          <cell r="G320">
            <v>2579.0700000000002</v>
          </cell>
          <cell r="H320">
            <v>0</v>
          </cell>
          <cell r="I320">
            <v>0.23</v>
          </cell>
          <cell r="J320">
            <v>1</v>
          </cell>
          <cell r="K320">
            <v>319</v>
          </cell>
        </row>
        <row r="321">
          <cell r="B321">
            <v>27277</v>
          </cell>
          <cell r="C321">
            <v>27215</v>
          </cell>
          <cell r="D321">
            <v>2580.9699999999998</v>
          </cell>
          <cell r="E321">
            <v>2581.0300000000002</v>
          </cell>
          <cell r="F321">
            <v>2579.65</v>
          </cell>
          <cell r="G321">
            <v>2579.54</v>
          </cell>
          <cell r="H321">
            <v>0</v>
          </cell>
          <cell r="I321">
            <v>0.3</v>
          </cell>
          <cell r="J321">
            <v>0.5</v>
          </cell>
          <cell r="K321">
            <v>320</v>
          </cell>
        </row>
        <row r="322">
          <cell r="B322">
            <v>27215</v>
          </cell>
          <cell r="C322">
            <v>27224</v>
          </cell>
          <cell r="D322">
            <v>2581.0300000000002</v>
          </cell>
          <cell r="E322">
            <v>2581.3000000000002</v>
          </cell>
          <cell r="F322">
            <v>2579.54</v>
          </cell>
          <cell r="G322">
            <v>2579.0700000000002</v>
          </cell>
          <cell r="H322">
            <v>0</v>
          </cell>
          <cell r="I322">
            <v>0.3</v>
          </cell>
          <cell r="J322">
            <v>0.5</v>
          </cell>
          <cell r="K322">
            <v>321</v>
          </cell>
        </row>
        <row r="323">
          <cell r="B323">
            <v>27415</v>
          </cell>
          <cell r="C323">
            <v>27224</v>
          </cell>
          <cell r="D323">
            <v>2581.25</v>
          </cell>
          <cell r="E323">
            <v>2581.3000000000002</v>
          </cell>
          <cell r="F323">
            <v>2579.35</v>
          </cell>
          <cell r="G323">
            <v>2579.0700000000002</v>
          </cell>
          <cell r="H323">
            <v>0</v>
          </cell>
          <cell r="I323">
            <v>0.45</v>
          </cell>
          <cell r="J323">
            <v>0.4</v>
          </cell>
          <cell r="K323">
            <v>322</v>
          </cell>
        </row>
        <row r="324">
          <cell r="B324">
            <v>28477</v>
          </cell>
          <cell r="C324">
            <v>28365</v>
          </cell>
          <cell r="D324">
            <v>2582.1999999999998</v>
          </cell>
          <cell r="E324">
            <v>2582</v>
          </cell>
          <cell r="F324">
            <v>2581.06</v>
          </cell>
          <cell r="G324">
            <v>2580.25</v>
          </cell>
          <cell r="H324">
            <v>0</v>
          </cell>
          <cell r="I324">
            <v>0.23</v>
          </cell>
          <cell r="J324">
            <v>1.3</v>
          </cell>
          <cell r="K324">
            <v>323</v>
          </cell>
        </row>
        <row r="325">
          <cell r="B325">
            <v>28699</v>
          </cell>
          <cell r="C325">
            <v>28477</v>
          </cell>
          <cell r="D325">
            <v>0</v>
          </cell>
          <cell r="E325">
            <v>2582.1999999999998</v>
          </cell>
          <cell r="F325">
            <v>2581.09</v>
          </cell>
          <cell r="G325">
            <v>2580.84</v>
          </cell>
          <cell r="H325">
            <v>0</v>
          </cell>
          <cell r="I325">
            <v>0.85</v>
          </cell>
          <cell r="J325">
            <v>0.3</v>
          </cell>
          <cell r="K325">
            <v>324</v>
          </cell>
        </row>
        <row r="326">
          <cell r="B326">
            <v>28592</v>
          </cell>
          <cell r="C326">
            <v>28719</v>
          </cell>
          <cell r="D326">
            <v>2581.65</v>
          </cell>
          <cell r="E326">
            <v>0</v>
          </cell>
          <cell r="F326">
            <v>2580.56</v>
          </cell>
          <cell r="G326">
            <v>0</v>
          </cell>
          <cell r="H326">
            <v>0</v>
          </cell>
          <cell r="I326">
            <v>0.23</v>
          </cell>
          <cell r="J326">
            <v>0</v>
          </cell>
          <cell r="K326">
            <v>325</v>
          </cell>
        </row>
        <row r="327">
          <cell r="B327">
            <v>28714</v>
          </cell>
          <cell r="C327">
            <v>28699</v>
          </cell>
          <cell r="D327">
            <v>0</v>
          </cell>
          <cell r="E327">
            <v>0</v>
          </cell>
          <cell r="F327">
            <v>0</v>
          </cell>
          <cell r="G327">
            <v>2581.09</v>
          </cell>
          <cell r="H327">
            <v>0</v>
          </cell>
          <cell r="I327">
            <v>0.75</v>
          </cell>
          <cell r="J327">
            <v>0.4</v>
          </cell>
          <cell r="K327">
            <v>326</v>
          </cell>
        </row>
        <row r="328">
          <cell r="B328">
            <v>28719</v>
          </cell>
          <cell r="C328">
            <v>28714</v>
          </cell>
          <cell r="D328">
            <v>0</v>
          </cell>
          <cell r="E328">
            <v>0</v>
          </cell>
          <cell r="F328">
            <v>2580.9299999999998</v>
          </cell>
          <cell r="G328">
            <v>0</v>
          </cell>
          <cell r="H328">
            <v>0</v>
          </cell>
          <cell r="I328">
            <v>0</v>
          </cell>
          <cell r="J328">
            <v>0</v>
          </cell>
          <cell r="K328">
            <v>327</v>
          </cell>
        </row>
        <row r="329">
          <cell r="B329">
            <v>28729</v>
          </cell>
          <cell r="C329">
            <v>28714</v>
          </cell>
          <cell r="D329">
            <v>0</v>
          </cell>
          <cell r="E329">
            <v>0</v>
          </cell>
          <cell r="F329">
            <v>2580.9299999999998</v>
          </cell>
          <cell r="G329">
            <v>0</v>
          </cell>
          <cell r="H329">
            <v>0</v>
          </cell>
          <cell r="I329">
            <v>0.75</v>
          </cell>
          <cell r="J329">
            <v>0.4</v>
          </cell>
          <cell r="K329">
            <v>328</v>
          </cell>
        </row>
        <row r="330">
          <cell r="B330">
            <v>28873</v>
          </cell>
          <cell r="C330">
            <v>28719</v>
          </cell>
          <cell r="D330">
            <v>0</v>
          </cell>
          <cell r="E330">
            <v>0</v>
          </cell>
          <cell r="F330">
            <v>2581.12</v>
          </cell>
          <cell r="G330">
            <v>2580.9299999999998</v>
          </cell>
          <cell r="H330">
            <v>0</v>
          </cell>
          <cell r="I330">
            <v>0</v>
          </cell>
          <cell r="J330">
            <v>0.32</v>
          </cell>
          <cell r="K330">
            <v>329</v>
          </cell>
        </row>
        <row r="331">
          <cell r="B331">
            <v>28606</v>
          </cell>
          <cell r="C331">
            <v>28477</v>
          </cell>
          <cell r="D331">
            <v>2582.4499999999998</v>
          </cell>
          <cell r="E331">
            <v>2582.1999999999998</v>
          </cell>
          <cell r="F331">
            <v>2581.37</v>
          </cell>
          <cell r="G331">
            <v>2580.84</v>
          </cell>
          <cell r="H331">
            <v>0</v>
          </cell>
          <cell r="I331">
            <v>0.3</v>
          </cell>
          <cell r="J331">
            <v>0.7</v>
          </cell>
          <cell r="K331">
            <v>330</v>
          </cell>
        </row>
        <row r="332">
          <cell r="B332">
            <v>28606</v>
          </cell>
          <cell r="C332">
            <v>28869</v>
          </cell>
          <cell r="D332">
            <v>2582.4499999999998</v>
          </cell>
          <cell r="E332">
            <v>2582.36</v>
          </cell>
          <cell r="F332">
            <v>2581.71</v>
          </cell>
          <cell r="G332">
            <v>2581.42</v>
          </cell>
          <cell r="H332">
            <v>0</v>
          </cell>
          <cell r="I332">
            <v>0.4</v>
          </cell>
          <cell r="J332">
            <v>0.3</v>
          </cell>
          <cell r="K332">
            <v>331</v>
          </cell>
        </row>
        <row r="333">
          <cell r="B333">
            <v>28869</v>
          </cell>
          <cell r="C333">
            <v>28729</v>
          </cell>
          <cell r="D333">
            <v>2582.36</v>
          </cell>
          <cell r="E333">
            <v>0</v>
          </cell>
          <cell r="F333">
            <v>0</v>
          </cell>
          <cell r="G333">
            <v>2581.4499999999998</v>
          </cell>
          <cell r="H333">
            <v>0</v>
          </cell>
          <cell r="I333">
            <v>0.75</v>
          </cell>
          <cell r="J333">
            <v>0.3</v>
          </cell>
          <cell r="K333">
            <v>332</v>
          </cell>
        </row>
        <row r="334">
          <cell r="B334">
            <v>28991</v>
          </cell>
          <cell r="C334">
            <v>28869</v>
          </cell>
          <cell r="D334">
            <v>0</v>
          </cell>
          <cell r="E334">
            <v>2582.36</v>
          </cell>
          <cell r="F334">
            <v>2581.5500000000002</v>
          </cell>
          <cell r="G334">
            <v>2581.37</v>
          </cell>
          <cell r="H334">
            <v>0</v>
          </cell>
          <cell r="I334">
            <v>0.7</v>
          </cell>
          <cell r="J334">
            <v>0.28000000000000003</v>
          </cell>
          <cell r="K334">
            <v>333</v>
          </cell>
        </row>
        <row r="335">
          <cell r="B335">
            <v>29009</v>
          </cell>
          <cell r="C335">
            <v>28991</v>
          </cell>
          <cell r="D335">
            <v>0</v>
          </cell>
          <cell r="E335">
            <v>0</v>
          </cell>
          <cell r="F335">
            <v>2581.65</v>
          </cell>
          <cell r="G335">
            <v>2581.5500000000002</v>
          </cell>
          <cell r="H335">
            <v>0</v>
          </cell>
          <cell r="I335">
            <v>0.7</v>
          </cell>
          <cell r="J335">
            <v>1.1000000000000001</v>
          </cell>
          <cell r="K335">
            <v>334</v>
          </cell>
        </row>
        <row r="336">
          <cell r="B336">
            <v>28365</v>
          </cell>
          <cell r="C336">
            <v>28041</v>
          </cell>
          <cell r="D336">
            <v>2582</v>
          </cell>
          <cell r="E336">
            <v>2581.8000000000002</v>
          </cell>
          <cell r="F336">
            <v>2580.25</v>
          </cell>
          <cell r="G336">
            <v>2579.83</v>
          </cell>
          <cell r="H336">
            <v>0</v>
          </cell>
          <cell r="I336">
            <v>0.5</v>
          </cell>
          <cell r="J336">
            <v>0.35</v>
          </cell>
          <cell r="K336">
            <v>335</v>
          </cell>
        </row>
        <row r="337">
          <cell r="B337">
            <v>28592</v>
          </cell>
          <cell r="C337">
            <v>28365</v>
          </cell>
          <cell r="D337">
            <v>2581.65</v>
          </cell>
          <cell r="E337">
            <v>2582</v>
          </cell>
          <cell r="F337">
            <v>2580.54</v>
          </cell>
          <cell r="G337">
            <v>2580.25</v>
          </cell>
          <cell r="H337">
            <v>0</v>
          </cell>
          <cell r="I337">
            <v>0.45</v>
          </cell>
          <cell r="J337">
            <v>0.5</v>
          </cell>
          <cell r="K337">
            <v>336</v>
          </cell>
        </row>
        <row r="338">
          <cell r="B338">
            <v>28638</v>
          </cell>
          <cell r="C338">
            <v>28592</v>
          </cell>
          <cell r="D338">
            <v>2581.65</v>
          </cell>
          <cell r="E338">
            <v>2581.65</v>
          </cell>
          <cell r="F338">
            <v>2580.66</v>
          </cell>
          <cell r="G338">
            <v>2580.64</v>
          </cell>
          <cell r="H338">
            <v>0</v>
          </cell>
          <cell r="I338">
            <v>0.4</v>
          </cell>
          <cell r="J338">
            <v>0.5</v>
          </cell>
          <cell r="K338">
            <v>337</v>
          </cell>
        </row>
        <row r="339">
          <cell r="B339">
            <v>28666</v>
          </cell>
          <cell r="C339">
            <v>28638</v>
          </cell>
          <cell r="D339">
            <v>2582.02</v>
          </cell>
          <cell r="E339">
            <v>2581.65</v>
          </cell>
          <cell r="F339">
            <v>2580.6799999999998</v>
          </cell>
          <cell r="G339">
            <v>2580.62</v>
          </cell>
          <cell r="H339">
            <v>0</v>
          </cell>
          <cell r="I339">
            <v>0.3</v>
          </cell>
          <cell r="J339">
            <v>0.88</v>
          </cell>
          <cell r="K339">
            <v>338</v>
          </cell>
        </row>
        <row r="340">
          <cell r="B340">
            <v>28873</v>
          </cell>
          <cell r="C340">
            <v>28666</v>
          </cell>
          <cell r="D340">
            <v>0</v>
          </cell>
          <cell r="E340">
            <v>2582.02</v>
          </cell>
          <cell r="F340">
            <v>2581.46</v>
          </cell>
          <cell r="G340">
            <v>2580.6799999999998</v>
          </cell>
          <cell r="H340">
            <v>0</v>
          </cell>
          <cell r="I340">
            <v>0.3</v>
          </cell>
          <cell r="J340">
            <v>1.18</v>
          </cell>
          <cell r="K340">
            <v>339</v>
          </cell>
        </row>
        <row r="341">
          <cell r="B341">
            <v>29038</v>
          </cell>
          <cell r="C341">
            <v>28873</v>
          </cell>
          <cell r="D341">
            <v>2582.63</v>
          </cell>
          <cell r="E341">
            <v>0</v>
          </cell>
          <cell r="F341">
            <v>2581.5700000000002</v>
          </cell>
          <cell r="G341">
            <v>2581.7199999999998</v>
          </cell>
          <cell r="H341">
            <v>0</v>
          </cell>
          <cell r="I341">
            <v>0.3</v>
          </cell>
          <cell r="J341">
            <v>0.6</v>
          </cell>
          <cell r="K341">
            <v>340</v>
          </cell>
        </row>
        <row r="342">
          <cell r="B342">
            <v>29185</v>
          </cell>
          <cell r="C342">
            <v>29038</v>
          </cell>
          <cell r="D342">
            <v>2583.1</v>
          </cell>
          <cell r="E342">
            <v>2582.63</v>
          </cell>
          <cell r="F342">
            <v>2582</v>
          </cell>
          <cell r="G342">
            <v>2581.54</v>
          </cell>
          <cell r="H342">
            <v>0</v>
          </cell>
          <cell r="I342">
            <v>0.3</v>
          </cell>
          <cell r="J342">
            <v>0.5</v>
          </cell>
          <cell r="K342">
            <v>341</v>
          </cell>
        </row>
        <row r="343">
          <cell r="B343">
            <v>29185</v>
          </cell>
          <cell r="C343">
            <v>29009</v>
          </cell>
          <cell r="D343">
            <v>2583.1</v>
          </cell>
          <cell r="E343">
            <v>0</v>
          </cell>
          <cell r="F343">
            <v>2581.92</v>
          </cell>
          <cell r="G343">
            <v>2581.65</v>
          </cell>
          <cell r="H343">
            <v>0</v>
          </cell>
          <cell r="I343">
            <v>0.4</v>
          </cell>
          <cell r="J343">
            <v>0.4</v>
          </cell>
          <cell r="K343">
            <v>342</v>
          </cell>
        </row>
        <row r="344">
          <cell r="B344">
            <v>30182</v>
          </cell>
          <cell r="C344">
            <v>30031</v>
          </cell>
          <cell r="D344">
            <v>2584.84</v>
          </cell>
          <cell r="E344">
            <v>2584.79</v>
          </cell>
          <cell r="F344">
            <v>2584.3000000000002</v>
          </cell>
          <cell r="G344">
            <v>2584.15</v>
          </cell>
          <cell r="H344">
            <v>0</v>
          </cell>
          <cell r="I344">
            <v>0.3</v>
          </cell>
          <cell r="J344">
            <v>0.4</v>
          </cell>
          <cell r="K344">
            <v>343</v>
          </cell>
        </row>
        <row r="345">
          <cell r="B345">
            <v>30095</v>
          </cell>
          <cell r="C345">
            <v>29944</v>
          </cell>
          <cell r="D345">
            <v>2584.9299999999998</v>
          </cell>
          <cell r="E345">
            <v>2584.7199999999998</v>
          </cell>
          <cell r="F345">
            <v>2584.12</v>
          </cell>
          <cell r="G345">
            <v>2583.85</v>
          </cell>
          <cell r="H345">
            <v>0</v>
          </cell>
          <cell r="I345">
            <v>0.3</v>
          </cell>
          <cell r="J345">
            <v>0.4</v>
          </cell>
          <cell r="K345">
            <v>344</v>
          </cell>
        </row>
        <row r="346">
          <cell r="B346">
            <v>29992</v>
          </cell>
          <cell r="C346">
            <v>29840</v>
          </cell>
          <cell r="D346">
            <v>2584.67</v>
          </cell>
          <cell r="E346">
            <v>2584.58</v>
          </cell>
          <cell r="F346">
            <v>2583.88</v>
          </cell>
          <cell r="G346">
            <v>2583.64</v>
          </cell>
          <cell r="H346">
            <v>0</v>
          </cell>
          <cell r="I346">
            <v>0.35</v>
          </cell>
          <cell r="J346">
            <v>0.34</v>
          </cell>
          <cell r="K346">
            <v>345</v>
          </cell>
        </row>
        <row r="347">
          <cell r="B347">
            <v>29840</v>
          </cell>
          <cell r="C347">
            <v>29643</v>
          </cell>
          <cell r="D347">
            <v>2584.58</v>
          </cell>
          <cell r="E347">
            <v>2584.5</v>
          </cell>
          <cell r="F347">
            <v>2583.56</v>
          </cell>
          <cell r="G347">
            <v>2583.33</v>
          </cell>
          <cell r="H347">
            <v>0</v>
          </cell>
          <cell r="I347">
            <v>0.4</v>
          </cell>
          <cell r="J347">
            <v>0.28999999999999998</v>
          </cell>
          <cell r="K347">
            <v>346</v>
          </cell>
        </row>
        <row r="348">
          <cell r="B348">
            <v>29944</v>
          </cell>
          <cell r="C348">
            <v>29840</v>
          </cell>
          <cell r="D348">
            <v>2584.7199999999998</v>
          </cell>
          <cell r="E348">
            <v>2584.58</v>
          </cell>
          <cell r="F348">
            <v>2583.96</v>
          </cell>
          <cell r="G348">
            <v>2583.56</v>
          </cell>
          <cell r="H348">
            <v>0</v>
          </cell>
          <cell r="I348">
            <v>0.3</v>
          </cell>
          <cell r="J348">
            <v>0.6</v>
          </cell>
          <cell r="K348">
            <v>347</v>
          </cell>
        </row>
        <row r="349">
          <cell r="B349">
            <v>29944</v>
          </cell>
          <cell r="C349">
            <v>29741</v>
          </cell>
          <cell r="D349">
            <v>2584.7199999999998</v>
          </cell>
          <cell r="E349">
            <v>2584.59</v>
          </cell>
          <cell r="F349">
            <v>2583.85</v>
          </cell>
          <cell r="G349">
            <v>0</v>
          </cell>
          <cell r="H349">
            <v>0</v>
          </cell>
          <cell r="I349">
            <v>0.4</v>
          </cell>
          <cell r="J349">
            <v>0.38</v>
          </cell>
          <cell r="K349">
            <v>348</v>
          </cell>
        </row>
        <row r="350">
          <cell r="B350">
            <v>30031</v>
          </cell>
          <cell r="C350">
            <v>29944</v>
          </cell>
          <cell r="D350">
            <v>2584.79</v>
          </cell>
          <cell r="E350">
            <v>2584.7199999999998</v>
          </cell>
          <cell r="F350">
            <v>2584.39</v>
          </cell>
          <cell r="G350">
            <v>2583.85</v>
          </cell>
          <cell r="H350">
            <v>0</v>
          </cell>
          <cell r="I350">
            <v>0.23</v>
          </cell>
          <cell r="J350">
            <v>0.81</v>
          </cell>
          <cell r="K350">
            <v>349</v>
          </cell>
        </row>
        <row r="351">
          <cell r="B351">
            <v>30031</v>
          </cell>
          <cell r="C351">
            <v>29845</v>
          </cell>
          <cell r="D351">
            <v>2574.79</v>
          </cell>
          <cell r="E351">
            <v>0</v>
          </cell>
          <cell r="F351">
            <v>2574.15</v>
          </cell>
          <cell r="G351">
            <v>2573.89</v>
          </cell>
          <cell r="H351">
            <v>0</v>
          </cell>
          <cell r="I351">
            <v>0.4</v>
          </cell>
          <cell r="J351">
            <v>0.3</v>
          </cell>
          <cell r="K351">
            <v>350</v>
          </cell>
        </row>
        <row r="352">
          <cell r="B352">
            <v>30161</v>
          </cell>
          <cell r="C352">
            <v>30031</v>
          </cell>
          <cell r="D352">
            <v>2585.21</v>
          </cell>
          <cell r="E352">
            <v>2584.79</v>
          </cell>
          <cell r="F352">
            <v>2584.4</v>
          </cell>
          <cell r="G352">
            <v>2584.0300000000002</v>
          </cell>
          <cell r="H352">
            <v>0</v>
          </cell>
          <cell r="I352">
            <v>0.3</v>
          </cell>
          <cell r="J352">
            <v>0.42</v>
          </cell>
          <cell r="K352">
            <v>351</v>
          </cell>
        </row>
        <row r="353">
          <cell r="B353">
            <v>30161</v>
          </cell>
          <cell r="C353">
            <v>29974</v>
          </cell>
          <cell r="D353">
            <v>2585.21</v>
          </cell>
          <cell r="E353">
            <v>0</v>
          </cell>
          <cell r="F353">
            <v>2584.48</v>
          </cell>
          <cell r="G353">
            <v>2584.04</v>
          </cell>
          <cell r="H353">
            <v>0</v>
          </cell>
          <cell r="I353">
            <v>0.23</v>
          </cell>
          <cell r="J353">
            <v>0.5</v>
          </cell>
          <cell r="K353">
            <v>352</v>
          </cell>
        </row>
        <row r="354">
          <cell r="B354">
            <v>30189</v>
          </cell>
          <cell r="C354">
            <v>29997</v>
          </cell>
          <cell r="D354">
            <v>2585.33</v>
          </cell>
          <cell r="E354">
            <v>2585.1999999999998</v>
          </cell>
          <cell r="F354">
            <v>2584.4899999999998</v>
          </cell>
          <cell r="G354">
            <v>2584.0500000000002</v>
          </cell>
          <cell r="H354">
            <v>0</v>
          </cell>
          <cell r="I354">
            <v>0.23</v>
          </cell>
          <cell r="J354">
            <v>0.5</v>
          </cell>
          <cell r="K354">
            <v>353</v>
          </cell>
        </row>
        <row r="355">
          <cell r="B355">
            <v>29757</v>
          </cell>
          <cell r="C355">
            <v>29623</v>
          </cell>
          <cell r="D355">
            <v>2584.9499999999998</v>
          </cell>
          <cell r="E355">
            <v>2584.5100000000002</v>
          </cell>
          <cell r="F355">
            <v>2584.04</v>
          </cell>
          <cell r="G355">
            <v>2583.5100000000002</v>
          </cell>
          <cell r="H355">
            <v>0</v>
          </cell>
          <cell r="I355">
            <v>0.3</v>
          </cell>
          <cell r="J355">
            <v>0.6</v>
          </cell>
          <cell r="K355">
            <v>354</v>
          </cell>
        </row>
        <row r="356">
          <cell r="B356">
            <v>29974</v>
          </cell>
          <cell r="C356">
            <v>29757</v>
          </cell>
          <cell r="D356">
            <v>0</v>
          </cell>
          <cell r="E356">
            <v>2584.9499999999998</v>
          </cell>
          <cell r="F356">
            <v>2584.04</v>
          </cell>
          <cell r="G356">
            <v>2583.66</v>
          </cell>
          <cell r="H356">
            <v>0</v>
          </cell>
          <cell r="I356">
            <v>0.3</v>
          </cell>
          <cell r="J356">
            <v>0.4</v>
          </cell>
          <cell r="K356">
            <v>355</v>
          </cell>
        </row>
        <row r="357">
          <cell r="B357">
            <v>29974</v>
          </cell>
          <cell r="C357">
            <v>29845</v>
          </cell>
          <cell r="D357">
            <v>0</v>
          </cell>
          <cell r="E357">
            <v>0</v>
          </cell>
          <cell r="F357">
            <v>2584.15</v>
          </cell>
          <cell r="G357">
            <v>2583.89</v>
          </cell>
          <cell r="H357">
            <v>0</v>
          </cell>
          <cell r="I357">
            <v>0.3</v>
          </cell>
          <cell r="J357">
            <v>0.5</v>
          </cell>
          <cell r="K357">
            <v>356</v>
          </cell>
        </row>
        <row r="358">
          <cell r="B358">
            <v>29845</v>
          </cell>
          <cell r="C358">
            <v>29741</v>
          </cell>
          <cell r="D358">
            <v>0</v>
          </cell>
          <cell r="E358">
            <v>2584.59</v>
          </cell>
          <cell r="F358">
            <v>2584.15</v>
          </cell>
          <cell r="G358">
            <v>2583.48</v>
          </cell>
          <cell r="H358">
            <v>0</v>
          </cell>
          <cell r="I358">
            <v>0.23</v>
          </cell>
          <cell r="J358">
            <v>1</v>
          </cell>
          <cell r="K358">
            <v>357</v>
          </cell>
        </row>
        <row r="359">
          <cell r="B359">
            <v>29845</v>
          </cell>
          <cell r="C359">
            <v>29623</v>
          </cell>
          <cell r="D359">
            <v>0</v>
          </cell>
          <cell r="E359">
            <v>2584.5100000000002</v>
          </cell>
          <cell r="F359">
            <v>2583.89</v>
          </cell>
          <cell r="G359">
            <v>2583.5100000000002</v>
          </cell>
          <cell r="H359">
            <v>0</v>
          </cell>
          <cell r="I359">
            <v>0.5</v>
          </cell>
          <cell r="J359">
            <v>0.4</v>
          </cell>
          <cell r="K359">
            <v>358</v>
          </cell>
        </row>
        <row r="360">
          <cell r="B360">
            <v>29997</v>
          </cell>
          <cell r="C360">
            <v>29774</v>
          </cell>
          <cell r="D360">
            <v>2585.1999999999998</v>
          </cell>
          <cell r="E360">
            <v>2584.9499999999998</v>
          </cell>
          <cell r="F360">
            <v>2584.0500000000002</v>
          </cell>
          <cell r="G360">
            <v>2583.67</v>
          </cell>
          <cell r="H360">
            <v>0</v>
          </cell>
          <cell r="I360">
            <v>0.3</v>
          </cell>
          <cell r="J360">
            <v>0</v>
          </cell>
          <cell r="K360">
            <v>359</v>
          </cell>
        </row>
        <row r="361">
          <cell r="B361">
            <v>27764</v>
          </cell>
          <cell r="C361">
            <v>27632</v>
          </cell>
          <cell r="D361">
            <v>2582</v>
          </cell>
          <cell r="E361">
            <v>2581.77</v>
          </cell>
          <cell r="F361">
            <v>2580.6</v>
          </cell>
          <cell r="G361">
            <v>2580.29</v>
          </cell>
          <cell r="H361">
            <v>0</v>
          </cell>
          <cell r="I361">
            <v>0.23</v>
          </cell>
          <cell r="J361">
            <v>0</v>
          </cell>
          <cell r="K361">
            <v>360</v>
          </cell>
        </row>
        <row r="362">
          <cell r="B362">
            <v>27927</v>
          </cell>
          <cell r="C362">
            <v>27764</v>
          </cell>
          <cell r="D362">
            <v>2582.1999999999998</v>
          </cell>
          <cell r="E362">
            <v>2582</v>
          </cell>
          <cell r="F362">
            <v>2580.86</v>
          </cell>
          <cell r="G362">
            <v>2580.58</v>
          </cell>
          <cell r="H362">
            <v>0</v>
          </cell>
          <cell r="I362">
            <v>0.23</v>
          </cell>
          <cell r="J362">
            <v>0.8</v>
          </cell>
          <cell r="K362">
            <v>361</v>
          </cell>
        </row>
        <row r="363">
          <cell r="B363">
            <v>27759</v>
          </cell>
          <cell r="C363">
            <v>27637</v>
          </cell>
          <cell r="D363">
            <v>2582.0300000000002</v>
          </cell>
          <cell r="E363">
            <v>2581.8200000000002</v>
          </cell>
          <cell r="F363">
            <v>0</v>
          </cell>
          <cell r="G363">
            <v>2580.2399999999998</v>
          </cell>
          <cell r="H363">
            <v>0</v>
          </cell>
          <cell r="I363">
            <v>0.23</v>
          </cell>
          <cell r="J363">
            <v>0.8</v>
          </cell>
          <cell r="K363">
            <v>362</v>
          </cell>
        </row>
        <row r="364">
          <cell r="B364">
            <v>27963</v>
          </cell>
          <cell r="C364">
            <v>27759</v>
          </cell>
          <cell r="D364">
            <v>2582.2199999999998</v>
          </cell>
          <cell r="E364">
            <v>2582.0300000000002</v>
          </cell>
          <cell r="F364">
            <v>2581.2600000000002</v>
          </cell>
          <cell r="G364">
            <v>0</v>
          </cell>
          <cell r="H364">
            <v>0</v>
          </cell>
          <cell r="I364">
            <v>0.23</v>
          </cell>
          <cell r="J364">
            <v>0</v>
          </cell>
          <cell r="K364">
            <v>363</v>
          </cell>
        </row>
        <row r="365">
          <cell r="B365">
            <v>27632</v>
          </cell>
          <cell r="C365">
            <v>27585</v>
          </cell>
          <cell r="D365">
            <v>2581.77</v>
          </cell>
          <cell r="E365">
            <v>2581.54</v>
          </cell>
          <cell r="F365">
            <v>0</v>
          </cell>
          <cell r="G365">
            <v>2579.41</v>
          </cell>
          <cell r="H365">
            <v>0</v>
          </cell>
          <cell r="I365">
            <v>0.53</v>
          </cell>
          <cell r="J365">
            <v>0.6</v>
          </cell>
          <cell r="K365">
            <v>364</v>
          </cell>
        </row>
        <row r="366">
          <cell r="B366">
            <v>27637</v>
          </cell>
          <cell r="C366">
            <v>27632</v>
          </cell>
          <cell r="D366">
            <v>2581.8200000000002</v>
          </cell>
          <cell r="E366">
            <v>2581.77</v>
          </cell>
          <cell r="F366">
            <v>0</v>
          </cell>
          <cell r="G366">
            <v>2579.8200000000002</v>
          </cell>
          <cell r="H366">
            <v>0</v>
          </cell>
          <cell r="I366">
            <v>0.35</v>
          </cell>
          <cell r="J366">
            <v>0.9</v>
          </cell>
          <cell r="K366">
            <v>365</v>
          </cell>
        </row>
        <row r="367">
          <cell r="B367">
            <v>27353</v>
          </cell>
          <cell r="C367">
            <v>27198</v>
          </cell>
          <cell r="D367">
            <v>0</v>
          </cell>
          <cell r="E367">
            <v>0</v>
          </cell>
          <cell r="F367">
            <v>2577.2800000000002</v>
          </cell>
          <cell r="G367">
            <v>2577.25</v>
          </cell>
          <cell r="H367">
            <v>0</v>
          </cell>
          <cell r="I367">
            <v>1.25</v>
          </cell>
          <cell r="J367">
            <v>0.05</v>
          </cell>
          <cell r="K367">
            <v>366</v>
          </cell>
        </row>
        <row r="368">
          <cell r="B368">
            <v>27397</v>
          </cell>
          <cell r="C368">
            <v>27391</v>
          </cell>
          <cell r="D368">
            <v>0</v>
          </cell>
          <cell r="E368">
            <v>0</v>
          </cell>
          <cell r="F368">
            <v>0</v>
          </cell>
          <cell r="G368">
            <v>0</v>
          </cell>
          <cell r="H368">
            <v>0</v>
          </cell>
          <cell r="I368">
            <v>0</v>
          </cell>
          <cell r="J368">
            <v>0</v>
          </cell>
          <cell r="K368">
            <v>367</v>
          </cell>
        </row>
        <row r="369">
          <cell r="B369">
            <v>27364</v>
          </cell>
          <cell r="C369">
            <v>27397</v>
          </cell>
          <cell r="D369">
            <v>0</v>
          </cell>
          <cell r="E369">
            <v>2581.8000000000002</v>
          </cell>
          <cell r="F369">
            <v>0</v>
          </cell>
          <cell r="G369">
            <v>2576.08</v>
          </cell>
          <cell r="H369">
            <v>0</v>
          </cell>
          <cell r="I369">
            <v>1.1000000000000001</v>
          </cell>
          <cell r="J369">
            <v>0</v>
          </cell>
          <cell r="K369">
            <v>368</v>
          </cell>
        </row>
        <row r="370">
          <cell r="B370">
            <v>27391</v>
          </cell>
          <cell r="C370">
            <v>27353</v>
          </cell>
          <cell r="D370">
            <v>2581.8000000000002</v>
          </cell>
          <cell r="E370">
            <v>0</v>
          </cell>
          <cell r="F370">
            <v>2576.08</v>
          </cell>
          <cell r="G370">
            <v>0</v>
          </cell>
          <cell r="H370">
            <v>0</v>
          </cell>
          <cell r="I370">
            <v>1.25</v>
          </cell>
          <cell r="J370">
            <v>0</v>
          </cell>
          <cell r="K370">
            <v>369</v>
          </cell>
        </row>
        <row r="371">
          <cell r="B371">
            <v>27217</v>
          </cell>
          <cell r="C371">
            <v>27165</v>
          </cell>
          <cell r="D371">
            <v>0</v>
          </cell>
          <cell r="E371">
            <v>0</v>
          </cell>
          <cell r="F371">
            <v>0</v>
          </cell>
          <cell r="G371">
            <v>0</v>
          </cell>
          <cell r="H371">
            <v>0</v>
          </cell>
          <cell r="I371">
            <v>0.53</v>
          </cell>
          <cell r="J371">
            <v>3</v>
          </cell>
          <cell r="K371">
            <v>370</v>
          </cell>
        </row>
        <row r="372">
          <cell r="B372">
            <v>27523</v>
          </cell>
          <cell r="C372">
            <v>27480</v>
          </cell>
          <cell r="D372">
            <v>2582.5</v>
          </cell>
          <cell r="E372">
            <v>2580.8000000000002</v>
          </cell>
          <cell r="F372">
            <v>2578.9299999999998</v>
          </cell>
          <cell r="G372">
            <v>2578.71</v>
          </cell>
          <cell r="H372">
            <v>0</v>
          </cell>
          <cell r="I372">
            <v>0.5</v>
          </cell>
          <cell r="J372">
            <v>30</v>
          </cell>
          <cell r="K372">
            <v>371</v>
          </cell>
        </row>
        <row r="373">
          <cell r="B373">
            <v>27523</v>
          </cell>
          <cell r="C373">
            <v>27217</v>
          </cell>
          <cell r="D373">
            <v>2582.5</v>
          </cell>
          <cell r="E373">
            <v>0</v>
          </cell>
          <cell r="F373">
            <v>2581</v>
          </cell>
          <cell r="G373">
            <v>2578.9899999999998</v>
          </cell>
          <cell r="H373">
            <v>0</v>
          </cell>
          <cell r="I373">
            <v>0.23</v>
          </cell>
          <cell r="J373">
            <v>1</v>
          </cell>
          <cell r="K373">
            <v>372</v>
          </cell>
        </row>
        <row r="374">
          <cell r="B374">
            <v>27697</v>
          </cell>
          <cell r="C374">
            <v>27523</v>
          </cell>
          <cell r="D374">
            <v>2581.69</v>
          </cell>
          <cell r="E374">
            <v>2582.5</v>
          </cell>
          <cell r="F374">
            <v>2579.36</v>
          </cell>
          <cell r="G374">
            <v>2578.9299999999998</v>
          </cell>
          <cell r="H374">
            <v>0</v>
          </cell>
          <cell r="I374">
            <v>0.5</v>
          </cell>
          <cell r="J374">
            <v>0.43</v>
          </cell>
          <cell r="K374">
            <v>373</v>
          </cell>
        </row>
        <row r="375">
          <cell r="B375">
            <v>29735</v>
          </cell>
          <cell r="C375">
            <v>29527</v>
          </cell>
          <cell r="D375">
            <v>2584.33</v>
          </cell>
          <cell r="E375">
            <v>0</v>
          </cell>
          <cell r="F375">
            <v>2583.52</v>
          </cell>
          <cell r="G375">
            <v>2583.12</v>
          </cell>
          <cell r="H375">
            <v>0</v>
          </cell>
          <cell r="I375">
            <v>0.3</v>
          </cell>
          <cell r="J375">
            <v>0</v>
          </cell>
          <cell r="K375">
            <v>374</v>
          </cell>
        </row>
        <row r="376">
          <cell r="B376">
            <v>28705</v>
          </cell>
          <cell r="C376">
            <v>28555</v>
          </cell>
          <cell r="D376">
            <v>2583.06</v>
          </cell>
          <cell r="E376">
            <v>2582.84</v>
          </cell>
          <cell r="F376">
            <v>2582.06</v>
          </cell>
          <cell r="G376">
            <v>2581.33</v>
          </cell>
          <cell r="H376">
            <v>0</v>
          </cell>
          <cell r="I376">
            <v>0.4</v>
          </cell>
          <cell r="J376">
            <v>0.91</v>
          </cell>
          <cell r="K376">
            <v>375</v>
          </cell>
        </row>
        <row r="377">
          <cell r="B377">
            <v>28705</v>
          </cell>
          <cell r="C377">
            <v>28475</v>
          </cell>
          <cell r="D377">
            <v>2583.06</v>
          </cell>
          <cell r="E377">
            <v>2582.8200000000002</v>
          </cell>
          <cell r="F377">
            <v>2581.41</v>
          </cell>
          <cell r="G377">
            <v>2581.04</v>
          </cell>
          <cell r="H377">
            <v>0</v>
          </cell>
          <cell r="I377">
            <v>0.7</v>
          </cell>
          <cell r="J377">
            <v>0.4</v>
          </cell>
          <cell r="K377">
            <v>376</v>
          </cell>
        </row>
        <row r="378">
          <cell r="B378">
            <v>29047</v>
          </cell>
          <cell r="C378">
            <v>28705</v>
          </cell>
          <cell r="D378">
            <v>0</v>
          </cell>
          <cell r="E378">
            <v>2583.06</v>
          </cell>
          <cell r="F378">
            <v>2582.04</v>
          </cell>
          <cell r="G378">
            <v>2581.41</v>
          </cell>
          <cell r="H378">
            <v>0</v>
          </cell>
          <cell r="I378">
            <v>0.6</v>
          </cell>
          <cell r="J378">
            <v>0.4</v>
          </cell>
          <cell r="K378">
            <v>377</v>
          </cell>
        </row>
        <row r="379">
          <cell r="B379">
            <v>28838</v>
          </cell>
          <cell r="C379">
            <v>28705</v>
          </cell>
          <cell r="D379">
            <v>2583.17</v>
          </cell>
          <cell r="E379">
            <v>2583.06</v>
          </cell>
          <cell r="F379">
            <v>2582.13</v>
          </cell>
          <cell r="G379">
            <v>2581.41</v>
          </cell>
          <cell r="H379">
            <v>0</v>
          </cell>
          <cell r="I379">
            <v>0.4</v>
          </cell>
          <cell r="J379">
            <v>0.96</v>
          </cell>
          <cell r="K379">
            <v>378</v>
          </cell>
        </row>
        <row r="380">
          <cell r="B380">
            <v>29186</v>
          </cell>
          <cell r="C380">
            <v>28838</v>
          </cell>
          <cell r="D380">
            <v>0</v>
          </cell>
          <cell r="E380">
            <v>2583.17</v>
          </cell>
          <cell r="F380">
            <v>2582.96</v>
          </cell>
          <cell r="G380">
            <v>2582.13</v>
          </cell>
          <cell r="H380">
            <v>0</v>
          </cell>
          <cell r="I380">
            <v>0.4</v>
          </cell>
          <cell r="J380">
            <v>0.63</v>
          </cell>
          <cell r="K380">
            <v>379</v>
          </cell>
        </row>
        <row r="381">
          <cell r="B381">
            <v>29368</v>
          </cell>
          <cell r="C381">
            <v>28982</v>
          </cell>
          <cell r="D381">
            <v>0</v>
          </cell>
          <cell r="E381">
            <v>2583.0500000000002</v>
          </cell>
          <cell r="F381">
            <v>2582.6999999999998</v>
          </cell>
          <cell r="G381">
            <v>2581.94</v>
          </cell>
          <cell r="H381">
            <v>0</v>
          </cell>
          <cell r="I381">
            <v>0.5</v>
          </cell>
          <cell r="J381">
            <v>0.5</v>
          </cell>
          <cell r="K381">
            <v>380</v>
          </cell>
        </row>
        <row r="382">
          <cell r="B382">
            <v>29494</v>
          </cell>
          <cell r="C382">
            <v>29094</v>
          </cell>
          <cell r="D382">
            <v>2584.4499999999998</v>
          </cell>
          <cell r="E382">
            <v>2583.2399999999998</v>
          </cell>
          <cell r="F382">
            <v>2582.9499999999998</v>
          </cell>
          <cell r="G382">
            <v>2582.2600000000002</v>
          </cell>
          <cell r="H382">
            <v>0</v>
          </cell>
          <cell r="I382">
            <v>0.5</v>
          </cell>
          <cell r="J382">
            <v>0.5</v>
          </cell>
          <cell r="K382">
            <v>381</v>
          </cell>
        </row>
        <row r="383">
          <cell r="B383">
            <v>29094</v>
          </cell>
          <cell r="C383">
            <v>28982</v>
          </cell>
          <cell r="D383">
            <v>2583.2399999999998</v>
          </cell>
          <cell r="E383">
            <v>2583.0500000000002</v>
          </cell>
          <cell r="F383">
            <v>2582.36</v>
          </cell>
          <cell r="G383">
            <v>2582.0100000000002</v>
          </cell>
          <cell r="H383">
            <v>0</v>
          </cell>
          <cell r="I383">
            <v>0.25</v>
          </cell>
          <cell r="J383">
            <v>0.56999999999999995</v>
          </cell>
          <cell r="K383">
            <v>382</v>
          </cell>
        </row>
        <row r="384">
          <cell r="B384">
            <v>29094</v>
          </cell>
          <cell r="C384">
            <v>29050</v>
          </cell>
          <cell r="D384">
            <v>2583.2399999999998</v>
          </cell>
          <cell r="E384">
            <v>2583.16</v>
          </cell>
          <cell r="F384">
            <v>2582.2399999999998</v>
          </cell>
          <cell r="G384">
            <v>0</v>
          </cell>
          <cell r="H384">
            <v>0</v>
          </cell>
          <cell r="I384">
            <v>0.5</v>
          </cell>
          <cell r="J384">
            <v>0.8</v>
          </cell>
          <cell r="K384">
            <v>383</v>
          </cell>
        </row>
        <row r="385">
          <cell r="B385">
            <v>29155</v>
          </cell>
          <cell r="C385">
            <v>29094</v>
          </cell>
          <cell r="D385">
            <v>2583.42</v>
          </cell>
          <cell r="E385">
            <v>2583.2399999999998</v>
          </cell>
          <cell r="F385">
            <v>2582.48</v>
          </cell>
          <cell r="G385">
            <v>0</v>
          </cell>
          <cell r="H385">
            <v>0</v>
          </cell>
          <cell r="I385">
            <v>0.23</v>
          </cell>
          <cell r="J385">
            <v>0.6</v>
          </cell>
          <cell r="K385">
            <v>384</v>
          </cell>
        </row>
        <row r="386">
          <cell r="B386">
            <v>28982</v>
          </cell>
          <cell r="C386">
            <v>28838</v>
          </cell>
          <cell r="D386">
            <v>2583.0500000000002</v>
          </cell>
          <cell r="E386">
            <v>2583.17</v>
          </cell>
          <cell r="F386">
            <v>2582.5100000000002</v>
          </cell>
          <cell r="G386">
            <v>2582.13</v>
          </cell>
          <cell r="H386">
            <v>0</v>
          </cell>
          <cell r="I386">
            <v>0.23</v>
          </cell>
          <cell r="J386">
            <v>0.64</v>
          </cell>
          <cell r="K386">
            <v>385</v>
          </cell>
        </row>
        <row r="387">
          <cell r="B387">
            <v>28982</v>
          </cell>
          <cell r="C387">
            <v>28857</v>
          </cell>
          <cell r="D387">
            <v>2583.0500000000002</v>
          </cell>
          <cell r="E387">
            <v>0</v>
          </cell>
          <cell r="F387">
            <v>0</v>
          </cell>
          <cell r="G387">
            <v>2581.7399999999998</v>
          </cell>
          <cell r="H387">
            <v>0</v>
          </cell>
          <cell r="I387">
            <v>0.5</v>
          </cell>
          <cell r="J387">
            <v>0.8</v>
          </cell>
          <cell r="K387">
            <v>386</v>
          </cell>
        </row>
        <row r="388">
          <cell r="B388">
            <v>28838</v>
          </cell>
          <cell r="C388">
            <v>28671</v>
          </cell>
          <cell r="D388">
            <v>2583.17</v>
          </cell>
          <cell r="E388">
            <v>2583.06</v>
          </cell>
          <cell r="F388">
            <v>2582.35</v>
          </cell>
          <cell r="G388">
            <v>2581.33</v>
          </cell>
          <cell r="H388">
            <v>0</v>
          </cell>
          <cell r="I388">
            <v>0.23</v>
          </cell>
          <cell r="J388">
            <v>1.65</v>
          </cell>
          <cell r="K388">
            <v>387</v>
          </cell>
        </row>
        <row r="389">
          <cell r="B389">
            <v>28903</v>
          </cell>
          <cell r="C389">
            <v>28555</v>
          </cell>
          <cell r="D389">
            <v>2582.96</v>
          </cell>
          <cell r="E389">
            <v>2582.84</v>
          </cell>
          <cell r="F389">
            <v>2582.21</v>
          </cell>
          <cell r="G389">
            <v>2581.33</v>
          </cell>
          <cell r="H389">
            <v>0</v>
          </cell>
          <cell r="I389">
            <v>0.3</v>
          </cell>
          <cell r="J389">
            <v>0.7</v>
          </cell>
          <cell r="K389">
            <v>388</v>
          </cell>
        </row>
        <row r="390">
          <cell r="B390">
            <v>28429</v>
          </cell>
          <cell r="C390">
            <v>28753</v>
          </cell>
          <cell r="D390">
            <v>2582.58</v>
          </cell>
          <cell r="E390">
            <v>2582.6999999999998</v>
          </cell>
          <cell r="F390">
            <v>2581.0500000000002</v>
          </cell>
          <cell r="G390">
            <v>2581.79</v>
          </cell>
          <cell r="H390">
            <v>0</v>
          </cell>
          <cell r="I390">
            <v>0.4</v>
          </cell>
          <cell r="J390">
            <v>0.6</v>
          </cell>
          <cell r="K390">
            <v>389</v>
          </cell>
        </row>
        <row r="391">
          <cell r="B391">
            <v>28289</v>
          </cell>
          <cell r="C391">
            <v>28149</v>
          </cell>
          <cell r="D391">
            <v>2582.41</v>
          </cell>
          <cell r="E391">
            <v>2581.75</v>
          </cell>
          <cell r="F391">
            <v>2581.04</v>
          </cell>
          <cell r="G391">
            <v>2580.54</v>
          </cell>
          <cell r="H391">
            <v>0</v>
          </cell>
          <cell r="I391">
            <v>0.4</v>
          </cell>
          <cell r="J391">
            <v>0.66</v>
          </cell>
          <cell r="K391">
            <v>390</v>
          </cell>
        </row>
        <row r="392">
          <cell r="B392">
            <v>28289</v>
          </cell>
          <cell r="C392">
            <v>27990</v>
          </cell>
          <cell r="D392">
            <v>2582.41</v>
          </cell>
          <cell r="E392">
            <v>2582.19</v>
          </cell>
          <cell r="F392">
            <v>2581.41</v>
          </cell>
          <cell r="G392">
            <v>2580.64</v>
          </cell>
          <cell r="H392">
            <v>0</v>
          </cell>
          <cell r="I392">
            <v>0.3</v>
          </cell>
          <cell r="J392">
            <v>0.7</v>
          </cell>
          <cell r="K392">
            <v>391</v>
          </cell>
        </row>
        <row r="393">
          <cell r="B393">
            <v>28429</v>
          </cell>
          <cell r="C393">
            <v>28135</v>
          </cell>
          <cell r="D393">
            <v>2582.58</v>
          </cell>
          <cell r="E393">
            <v>2582.0100000000002</v>
          </cell>
          <cell r="F393">
            <v>2581.0500000000002</v>
          </cell>
          <cell r="G393">
            <v>2580.29</v>
          </cell>
          <cell r="H393">
            <v>0</v>
          </cell>
          <cell r="I393">
            <v>0.55000000000000004</v>
          </cell>
          <cell r="J393">
            <v>0.6</v>
          </cell>
          <cell r="K393">
            <v>392</v>
          </cell>
        </row>
        <row r="394">
          <cell r="B394">
            <v>28429</v>
          </cell>
          <cell r="C394">
            <v>28289</v>
          </cell>
          <cell r="D394">
            <v>2582.58</v>
          </cell>
          <cell r="E394">
            <v>2582.41</v>
          </cell>
          <cell r="F394">
            <v>2581.7800000000002</v>
          </cell>
          <cell r="G394">
            <v>2581.04</v>
          </cell>
          <cell r="H394">
            <v>0</v>
          </cell>
          <cell r="I394">
            <v>0.23</v>
          </cell>
          <cell r="J394">
            <v>0.9</v>
          </cell>
          <cell r="K394">
            <v>393</v>
          </cell>
        </row>
        <row r="395">
          <cell r="B395">
            <v>28555</v>
          </cell>
          <cell r="C395">
            <v>28429</v>
          </cell>
          <cell r="D395">
            <v>2582.84</v>
          </cell>
          <cell r="E395">
            <v>2582.58</v>
          </cell>
          <cell r="F395">
            <v>2581.96</v>
          </cell>
          <cell r="G395">
            <v>2581.0500000000002</v>
          </cell>
          <cell r="H395">
            <v>0</v>
          </cell>
          <cell r="I395">
            <v>0.4</v>
          </cell>
          <cell r="J395">
            <v>1.2</v>
          </cell>
          <cell r="K395">
            <v>394</v>
          </cell>
        </row>
        <row r="396">
          <cell r="B396">
            <v>28555</v>
          </cell>
          <cell r="C396">
            <v>28244</v>
          </cell>
          <cell r="D396">
            <v>2582.84</v>
          </cell>
          <cell r="E396">
            <v>2582.64</v>
          </cell>
          <cell r="F396">
            <v>2581.33</v>
          </cell>
          <cell r="G396">
            <v>2580.27</v>
          </cell>
          <cell r="H396">
            <v>0</v>
          </cell>
          <cell r="I396">
            <v>0.4</v>
          </cell>
          <cell r="J396">
            <v>0.32</v>
          </cell>
          <cell r="K396">
            <v>395</v>
          </cell>
        </row>
        <row r="397">
          <cell r="B397">
            <v>28249</v>
          </cell>
          <cell r="C397">
            <v>28135</v>
          </cell>
          <cell r="D397">
            <v>2582.2800000000002</v>
          </cell>
          <cell r="E397">
            <v>2582.0100000000002</v>
          </cell>
          <cell r="F397">
            <v>2581.16</v>
          </cell>
          <cell r="G397">
            <v>2580.29</v>
          </cell>
          <cell r="H397">
            <v>0</v>
          </cell>
          <cell r="I397">
            <v>0.23</v>
          </cell>
          <cell r="J397">
            <v>1.5</v>
          </cell>
          <cell r="K397">
            <v>396</v>
          </cell>
        </row>
        <row r="398">
          <cell r="B398">
            <v>28135</v>
          </cell>
          <cell r="C398">
            <v>27990</v>
          </cell>
          <cell r="D398">
            <v>2582.0100000000002</v>
          </cell>
          <cell r="E398">
            <v>2582.19</v>
          </cell>
          <cell r="F398">
            <v>2581.09</v>
          </cell>
          <cell r="G398">
            <v>2580.64</v>
          </cell>
          <cell r="H398">
            <v>0</v>
          </cell>
          <cell r="I398">
            <v>0.23</v>
          </cell>
          <cell r="J398">
            <v>0.6</v>
          </cell>
          <cell r="K398">
            <v>397</v>
          </cell>
        </row>
        <row r="399">
          <cell r="B399">
            <v>28135</v>
          </cell>
          <cell r="C399">
            <v>28031</v>
          </cell>
          <cell r="D399">
            <v>2582.0100000000002</v>
          </cell>
          <cell r="E399">
            <v>2582.2199999999998</v>
          </cell>
          <cell r="F399">
            <v>2580.29</v>
          </cell>
          <cell r="G399">
            <v>2579.89</v>
          </cell>
          <cell r="H399">
            <v>0</v>
          </cell>
          <cell r="I399">
            <v>0.2</v>
          </cell>
          <cell r="J399">
            <v>1.2</v>
          </cell>
          <cell r="K399">
            <v>398</v>
          </cell>
        </row>
        <row r="400">
          <cell r="B400">
            <v>27990</v>
          </cell>
          <cell r="C400">
            <v>27826</v>
          </cell>
          <cell r="D400">
            <v>2582.19</v>
          </cell>
          <cell r="E400">
            <v>2581.33</v>
          </cell>
          <cell r="F400">
            <v>2581.0300000000002</v>
          </cell>
          <cell r="G400">
            <v>2579.98</v>
          </cell>
          <cell r="H400">
            <v>0</v>
          </cell>
          <cell r="I400">
            <v>0.23</v>
          </cell>
          <cell r="J400">
            <v>1.4</v>
          </cell>
          <cell r="K400">
            <v>399</v>
          </cell>
        </row>
        <row r="401">
          <cell r="B401">
            <v>27990</v>
          </cell>
          <cell r="C401">
            <v>27813</v>
          </cell>
          <cell r="D401">
            <v>2582.19</v>
          </cell>
          <cell r="E401">
            <v>2582.1</v>
          </cell>
          <cell r="F401">
            <v>2580.64</v>
          </cell>
          <cell r="G401">
            <v>2579.5100000000002</v>
          </cell>
          <cell r="H401">
            <v>0</v>
          </cell>
          <cell r="I401">
            <v>0.3</v>
          </cell>
          <cell r="J401">
            <v>2</v>
          </cell>
          <cell r="K401">
            <v>400</v>
          </cell>
        </row>
        <row r="402">
          <cell r="B402">
            <v>27552</v>
          </cell>
          <cell r="C402">
            <v>27553</v>
          </cell>
          <cell r="D402">
            <v>2582.14</v>
          </cell>
          <cell r="E402">
            <v>0</v>
          </cell>
          <cell r="F402">
            <v>2579.29</v>
          </cell>
          <cell r="G402">
            <v>2578.8000000000002</v>
          </cell>
          <cell r="H402">
            <v>0</v>
          </cell>
          <cell r="I402">
            <v>0.75</v>
          </cell>
          <cell r="J402">
            <v>0.3</v>
          </cell>
          <cell r="K402">
            <v>401</v>
          </cell>
        </row>
        <row r="403">
          <cell r="B403">
            <v>27589</v>
          </cell>
          <cell r="C403">
            <v>27635</v>
          </cell>
          <cell r="D403">
            <v>2582.12</v>
          </cell>
          <cell r="E403">
            <v>2582.1</v>
          </cell>
          <cell r="F403">
            <v>2579.1799999999998</v>
          </cell>
          <cell r="G403">
            <v>2579.4499999999998</v>
          </cell>
          <cell r="H403">
            <v>0</v>
          </cell>
          <cell r="I403">
            <v>0</v>
          </cell>
          <cell r="J403">
            <v>0.3</v>
          </cell>
          <cell r="K403">
            <v>402</v>
          </cell>
        </row>
        <row r="404">
          <cell r="B404">
            <v>27769</v>
          </cell>
          <cell r="C404">
            <v>27589</v>
          </cell>
          <cell r="D404">
            <v>2581.4</v>
          </cell>
          <cell r="E404">
            <v>2582.12</v>
          </cell>
          <cell r="F404">
            <v>2579.48</v>
          </cell>
          <cell r="G404">
            <v>2579.1799999999998</v>
          </cell>
          <cell r="H404">
            <v>0</v>
          </cell>
          <cell r="I404">
            <v>0.9</v>
          </cell>
          <cell r="J404">
            <v>1.05</v>
          </cell>
          <cell r="K404">
            <v>403</v>
          </cell>
        </row>
        <row r="405">
          <cell r="B405">
            <v>28031</v>
          </cell>
          <cell r="C405">
            <v>27813</v>
          </cell>
          <cell r="D405">
            <v>2582.2199999999998</v>
          </cell>
          <cell r="E405">
            <v>2582.1</v>
          </cell>
          <cell r="F405">
            <v>2579.89</v>
          </cell>
          <cell r="G405">
            <v>2579.5100000000002</v>
          </cell>
          <cell r="H405">
            <v>0</v>
          </cell>
          <cell r="I405">
            <v>1.35</v>
          </cell>
          <cell r="J405">
            <v>0.51</v>
          </cell>
          <cell r="K405">
            <v>404</v>
          </cell>
        </row>
        <row r="406">
          <cell r="B406">
            <v>28903</v>
          </cell>
          <cell r="C406">
            <v>28753</v>
          </cell>
          <cell r="D406">
            <v>2582.96</v>
          </cell>
          <cell r="E406">
            <v>2582.6999999999998</v>
          </cell>
          <cell r="F406">
            <v>2582.1</v>
          </cell>
          <cell r="G406">
            <v>0</v>
          </cell>
          <cell r="H406">
            <v>0</v>
          </cell>
          <cell r="I406">
            <v>0.4</v>
          </cell>
          <cell r="J406">
            <v>0.4</v>
          </cell>
          <cell r="K406">
            <v>405</v>
          </cell>
        </row>
        <row r="407">
          <cell r="B407">
            <v>29503</v>
          </cell>
          <cell r="C407">
            <v>29297</v>
          </cell>
          <cell r="D407">
            <v>2583.69</v>
          </cell>
          <cell r="E407">
            <v>2583.5300000000002</v>
          </cell>
          <cell r="F407">
            <v>2582.9299999999998</v>
          </cell>
          <cell r="G407">
            <v>2582.5300000000002</v>
          </cell>
          <cell r="H407">
            <v>0</v>
          </cell>
          <cell r="I407">
            <v>0.3</v>
          </cell>
          <cell r="J407">
            <v>0.53</v>
          </cell>
          <cell r="K407">
            <v>406</v>
          </cell>
        </row>
        <row r="408">
          <cell r="B408">
            <v>29503</v>
          </cell>
          <cell r="C408">
            <v>29345</v>
          </cell>
          <cell r="D408">
            <v>2583.69</v>
          </cell>
          <cell r="E408">
            <v>0</v>
          </cell>
          <cell r="F408">
            <v>2582.6799999999998</v>
          </cell>
          <cell r="G408">
            <v>2582.3000000000002</v>
          </cell>
          <cell r="H408">
            <v>0</v>
          </cell>
          <cell r="I408">
            <v>0.25</v>
          </cell>
          <cell r="J408">
            <v>0.5</v>
          </cell>
          <cell r="K408">
            <v>407</v>
          </cell>
        </row>
        <row r="409">
          <cell r="B409">
            <v>29645</v>
          </cell>
          <cell r="C409">
            <v>29446</v>
          </cell>
          <cell r="D409">
            <v>2584.0100000000002</v>
          </cell>
          <cell r="E409">
            <v>2584.08</v>
          </cell>
          <cell r="F409">
            <v>2583.2399999999998</v>
          </cell>
          <cell r="G409">
            <v>2582.98</v>
          </cell>
          <cell r="H409">
            <v>0</v>
          </cell>
          <cell r="I409">
            <v>0.23</v>
          </cell>
          <cell r="J409">
            <v>0.5</v>
          </cell>
          <cell r="K409">
            <v>408</v>
          </cell>
        </row>
        <row r="410">
          <cell r="B410">
            <v>28903</v>
          </cell>
          <cell r="C410">
            <v>29148</v>
          </cell>
          <cell r="D410">
            <v>2582.96</v>
          </cell>
          <cell r="E410">
            <v>2582.98</v>
          </cell>
          <cell r="F410">
            <v>2582.25</v>
          </cell>
          <cell r="G410">
            <v>2581.91</v>
          </cell>
          <cell r="H410">
            <v>0</v>
          </cell>
          <cell r="I410">
            <v>0.4</v>
          </cell>
          <cell r="J410">
            <v>0.34</v>
          </cell>
          <cell r="K410">
            <v>409</v>
          </cell>
        </row>
        <row r="411">
          <cell r="B411">
            <v>29047</v>
          </cell>
          <cell r="C411">
            <v>28903</v>
          </cell>
          <cell r="D411">
            <v>0</v>
          </cell>
          <cell r="E411">
            <v>2582.96</v>
          </cell>
          <cell r="F411">
            <v>2582.5500000000002</v>
          </cell>
          <cell r="G411">
            <v>2582.1</v>
          </cell>
          <cell r="H411">
            <v>0</v>
          </cell>
          <cell r="I411">
            <v>0.3</v>
          </cell>
          <cell r="J411">
            <v>0.6</v>
          </cell>
          <cell r="K411">
            <v>410</v>
          </cell>
        </row>
        <row r="412">
          <cell r="B412">
            <v>29345</v>
          </cell>
          <cell r="C412">
            <v>29148</v>
          </cell>
          <cell r="D412">
            <v>0</v>
          </cell>
          <cell r="E412">
            <v>2582.98</v>
          </cell>
          <cell r="F412">
            <v>2582.5100000000002</v>
          </cell>
          <cell r="G412">
            <v>2581.91</v>
          </cell>
          <cell r="H412">
            <v>0</v>
          </cell>
          <cell r="I412">
            <v>0.23</v>
          </cell>
          <cell r="J412">
            <v>0.84</v>
          </cell>
          <cell r="K412">
            <v>411</v>
          </cell>
        </row>
        <row r="413">
          <cell r="B413">
            <v>29297</v>
          </cell>
          <cell r="C413">
            <v>29148</v>
          </cell>
          <cell r="D413">
            <v>2583.5300000000002</v>
          </cell>
          <cell r="E413">
            <v>2582.98</v>
          </cell>
          <cell r="F413">
            <v>2582.66</v>
          </cell>
          <cell r="G413">
            <v>2581.91</v>
          </cell>
          <cell r="H413">
            <v>0</v>
          </cell>
          <cell r="I413">
            <v>0.23</v>
          </cell>
          <cell r="J413">
            <v>0.8</v>
          </cell>
          <cell r="K413">
            <v>412</v>
          </cell>
        </row>
        <row r="414">
          <cell r="B414">
            <v>29297</v>
          </cell>
          <cell r="C414">
            <v>29047</v>
          </cell>
          <cell r="D414">
            <v>2583.5300000000002</v>
          </cell>
          <cell r="E414">
            <v>0</v>
          </cell>
          <cell r="F414">
            <v>2582.5300000000002</v>
          </cell>
          <cell r="G414">
            <v>2582.04</v>
          </cell>
          <cell r="H414">
            <v>0</v>
          </cell>
          <cell r="I414">
            <v>0.5</v>
          </cell>
          <cell r="J414">
            <v>0.51</v>
          </cell>
          <cell r="K414">
            <v>413</v>
          </cell>
        </row>
        <row r="415">
          <cell r="B415">
            <v>29446</v>
          </cell>
          <cell r="C415">
            <v>29186</v>
          </cell>
          <cell r="D415">
            <v>2584.08</v>
          </cell>
          <cell r="E415">
            <v>0</v>
          </cell>
          <cell r="F415">
            <v>2583.2600000000002</v>
          </cell>
          <cell r="G415">
            <v>2582.5700000000002</v>
          </cell>
          <cell r="H415">
            <v>0</v>
          </cell>
          <cell r="I415">
            <v>0.3</v>
          </cell>
          <cell r="J415">
            <v>0.72</v>
          </cell>
          <cell r="K415">
            <v>414</v>
          </cell>
        </row>
        <row r="416">
          <cell r="B416">
            <v>29446</v>
          </cell>
          <cell r="C416">
            <v>29297</v>
          </cell>
          <cell r="D416">
            <v>2584.08</v>
          </cell>
          <cell r="E416">
            <v>2583.5300000000002</v>
          </cell>
          <cell r="F416">
            <v>2582.98</v>
          </cell>
          <cell r="G416">
            <v>2582.5300000000002</v>
          </cell>
          <cell r="H416">
            <v>0</v>
          </cell>
          <cell r="I416">
            <v>0.4</v>
          </cell>
          <cell r="J416">
            <v>0.6</v>
          </cell>
          <cell r="K416">
            <v>415</v>
          </cell>
        </row>
        <row r="417">
          <cell r="B417">
            <v>29527</v>
          </cell>
          <cell r="C417">
            <v>29446</v>
          </cell>
          <cell r="D417">
            <v>0</v>
          </cell>
          <cell r="E417">
            <v>2584.08</v>
          </cell>
          <cell r="F417">
            <v>2583.12</v>
          </cell>
          <cell r="G417">
            <v>2582.98</v>
          </cell>
          <cell r="H417">
            <v>0</v>
          </cell>
          <cell r="I417">
            <v>0.3</v>
          </cell>
          <cell r="J417">
            <v>0</v>
          </cell>
          <cell r="K417">
            <v>416</v>
          </cell>
        </row>
        <row r="418">
          <cell r="B418">
            <v>29643</v>
          </cell>
          <cell r="C418">
            <v>29527</v>
          </cell>
          <cell r="D418">
            <v>2584.1999999999998</v>
          </cell>
          <cell r="E418">
            <v>0</v>
          </cell>
          <cell r="F418">
            <v>2583.6799999999998</v>
          </cell>
          <cell r="G418">
            <v>2583.12</v>
          </cell>
          <cell r="H418">
            <v>0</v>
          </cell>
          <cell r="I418">
            <v>0.3</v>
          </cell>
          <cell r="J418">
            <v>0</v>
          </cell>
          <cell r="K418">
            <v>417</v>
          </cell>
        </row>
        <row r="419">
          <cell r="B419">
            <v>29741</v>
          </cell>
          <cell r="C419">
            <v>29643</v>
          </cell>
          <cell r="D419">
            <v>2584.59</v>
          </cell>
          <cell r="E419">
            <v>2584.5</v>
          </cell>
          <cell r="F419">
            <v>2583.75</v>
          </cell>
          <cell r="G419">
            <v>2583.58</v>
          </cell>
          <cell r="H419">
            <v>0</v>
          </cell>
          <cell r="I419">
            <v>0.23</v>
          </cell>
          <cell r="J419">
            <v>0.63</v>
          </cell>
          <cell r="K419">
            <v>418</v>
          </cell>
        </row>
        <row r="420">
          <cell r="B420">
            <v>29741</v>
          </cell>
          <cell r="C420">
            <v>29494</v>
          </cell>
          <cell r="D420">
            <v>2584.59</v>
          </cell>
          <cell r="E420">
            <v>2584.4499999999998</v>
          </cell>
          <cell r="F420">
            <v>2583.48</v>
          </cell>
          <cell r="G420">
            <v>2582.9499999999998</v>
          </cell>
          <cell r="H420">
            <v>0</v>
          </cell>
          <cell r="I420">
            <v>0.4</v>
          </cell>
          <cell r="J420">
            <v>0.55000000000000004</v>
          </cell>
          <cell r="K420">
            <v>419</v>
          </cell>
        </row>
        <row r="421">
          <cell r="B421">
            <v>29643</v>
          </cell>
          <cell r="C421">
            <v>29368</v>
          </cell>
          <cell r="D421">
            <v>2584.5</v>
          </cell>
          <cell r="E421">
            <v>2584.4299999999998</v>
          </cell>
          <cell r="F421">
            <v>2583.46</v>
          </cell>
          <cell r="G421">
            <v>2582.9499999999998</v>
          </cell>
          <cell r="H421">
            <v>0</v>
          </cell>
          <cell r="I421">
            <v>0.5</v>
          </cell>
          <cell r="J421">
            <v>0.55000000000000004</v>
          </cell>
          <cell r="K421">
            <v>420</v>
          </cell>
        </row>
        <row r="422">
          <cell r="B422">
            <v>29186</v>
          </cell>
          <cell r="C422">
            <v>29047</v>
          </cell>
          <cell r="D422">
            <v>0</v>
          </cell>
          <cell r="E422">
            <v>0</v>
          </cell>
          <cell r="F422">
            <v>2582.5700000000002</v>
          </cell>
          <cell r="G422">
            <v>2582.04</v>
          </cell>
          <cell r="H422">
            <v>0</v>
          </cell>
          <cell r="I422">
            <v>0.4</v>
          </cell>
          <cell r="J422">
            <v>0.7</v>
          </cell>
          <cell r="K422">
            <v>421</v>
          </cell>
        </row>
        <row r="423">
          <cell r="B423">
            <v>29500</v>
          </cell>
          <cell r="C423">
            <v>29294</v>
          </cell>
          <cell r="D423">
            <v>2584.3000000000002</v>
          </cell>
          <cell r="E423">
            <v>2584.0500000000002</v>
          </cell>
          <cell r="F423">
            <v>2583.27</v>
          </cell>
          <cell r="G423">
            <v>2582.91</v>
          </cell>
          <cell r="H423">
            <v>0</v>
          </cell>
          <cell r="I423">
            <v>0.3</v>
          </cell>
          <cell r="J423">
            <v>0.4</v>
          </cell>
          <cell r="K423">
            <v>422</v>
          </cell>
        </row>
        <row r="424">
          <cell r="B424">
            <v>29294</v>
          </cell>
          <cell r="C424">
            <v>29186</v>
          </cell>
          <cell r="D424">
            <v>2584.0500000000002</v>
          </cell>
          <cell r="E424">
            <v>0</v>
          </cell>
          <cell r="F424">
            <v>2582.91</v>
          </cell>
          <cell r="G424">
            <v>2582.5700000000002</v>
          </cell>
          <cell r="H424">
            <v>0</v>
          </cell>
          <cell r="I424">
            <v>0.3</v>
          </cell>
          <cell r="J424">
            <v>0.6</v>
          </cell>
          <cell r="K424">
            <v>423</v>
          </cell>
        </row>
        <row r="425">
          <cell r="B425">
            <v>29368</v>
          </cell>
          <cell r="C425">
            <v>29294</v>
          </cell>
          <cell r="D425">
            <v>0</v>
          </cell>
          <cell r="E425">
            <v>2584.0500000000002</v>
          </cell>
          <cell r="F425">
            <v>2583.14</v>
          </cell>
          <cell r="G425">
            <v>2582.91</v>
          </cell>
          <cell r="H425">
            <v>0</v>
          </cell>
          <cell r="I425">
            <v>0.3</v>
          </cell>
          <cell r="J425">
            <v>0.6</v>
          </cell>
          <cell r="K425">
            <v>424</v>
          </cell>
        </row>
        <row r="426">
          <cell r="B426">
            <v>29494</v>
          </cell>
          <cell r="C426">
            <v>29368</v>
          </cell>
          <cell r="D426">
            <v>2584.4499999999998</v>
          </cell>
          <cell r="E426">
            <v>0</v>
          </cell>
          <cell r="F426">
            <v>2583.38</v>
          </cell>
          <cell r="G426">
            <v>2582.6999999999998</v>
          </cell>
          <cell r="H426">
            <v>0</v>
          </cell>
          <cell r="I426">
            <v>0.23</v>
          </cell>
          <cell r="J426">
            <v>1</v>
          </cell>
          <cell r="K426">
            <v>425</v>
          </cell>
        </row>
        <row r="427">
          <cell r="B427">
            <v>29623</v>
          </cell>
          <cell r="C427">
            <v>29494</v>
          </cell>
          <cell r="D427">
            <v>2584.5100000000002</v>
          </cell>
          <cell r="E427">
            <v>2584.4499999999998</v>
          </cell>
          <cell r="F427">
            <v>2583.63</v>
          </cell>
          <cell r="G427">
            <v>2582.9499999999998</v>
          </cell>
          <cell r="H427">
            <v>0</v>
          </cell>
          <cell r="I427">
            <v>0.23</v>
          </cell>
          <cell r="J427">
            <v>1</v>
          </cell>
          <cell r="K427">
            <v>426</v>
          </cell>
        </row>
        <row r="428">
          <cell r="B428">
            <v>29623</v>
          </cell>
          <cell r="C428">
            <v>29241</v>
          </cell>
          <cell r="D428">
            <v>2584.5100000000002</v>
          </cell>
          <cell r="E428">
            <v>2583.58</v>
          </cell>
          <cell r="F428">
            <v>2583.5100000000002</v>
          </cell>
          <cell r="G428">
            <v>2582.6</v>
          </cell>
          <cell r="H428">
            <v>0</v>
          </cell>
          <cell r="I428">
            <v>0.5</v>
          </cell>
          <cell r="J428">
            <v>0.72</v>
          </cell>
          <cell r="K428">
            <v>427</v>
          </cell>
        </row>
        <row r="429">
          <cell r="B429">
            <v>27569</v>
          </cell>
          <cell r="C429">
            <v>27353</v>
          </cell>
          <cell r="D429">
            <v>0</v>
          </cell>
          <cell r="E429">
            <v>0</v>
          </cell>
          <cell r="F429">
            <v>2579.41</v>
          </cell>
          <cell r="G429">
            <v>2577.2800000000002</v>
          </cell>
          <cell r="H429">
            <v>0</v>
          </cell>
          <cell r="I429">
            <v>0.68</v>
          </cell>
          <cell r="J429">
            <v>0.7</v>
          </cell>
          <cell r="K429">
            <v>428</v>
          </cell>
        </row>
        <row r="430">
          <cell r="B430">
            <v>28173</v>
          </cell>
          <cell r="C430">
            <v>27819</v>
          </cell>
          <cell r="D430">
            <v>2582.6</v>
          </cell>
          <cell r="E430">
            <v>2582.3200000000002</v>
          </cell>
          <cell r="F430">
            <v>2580.19</v>
          </cell>
          <cell r="G430">
            <v>2579.75</v>
          </cell>
          <cell r="H430">
            <v>0</v>
          </cell>
          <cell r="I430">
            <v>0.68</v>
          </cell>
          <cell r="J430">
            <v>0.35</v>
          </cell>
          <cell r="K430">
            <v>429</v>
          </cell>
        </row>
        <row r="431">
          <cell r="B431">
            <v>27819</v>
          </cell>
          <cell r="C431">
            <v>27569</v>
          </cell>
          <cell r="D431">
            <v>2582.3200000000002</v>
          </cell>
          <cell r="E431">
            <v>0</v>
          </cell>
          <cell r="F431">
            <v>2579.75</v>
          </cell>
          <cell r="G431">
            <v>2579.41</v>
          </cell>
          <cell r="H431">
            <v>0</v>
          </cell>
          <cell r="I431">
            <v>0.68</v>
          </cell>
          <cell r="J431">
            <v>0.35</v>
          </cell>
          <cell r="K431">
            <v>430</v>
          </cell>
        </row>
        <row r="432">
          <cell r="B432">
            <v>28498</v>
          </cell>
          <cell r="C432">
            <v>28173</v>
          </cell>
          <cell r="D432">
            <v>2582.87</v>
          </cell>
          <cell r="E432">
            <v>2582.6</v>
          </cell>
          <cell r="F432">
            <v>2580.61</v>
          </cell>
          <cell r="G432">
            <v>2580.1799999999998</v>
          </cell>
          <cell r="H432">
            <v>0</v>
          </cell>
          <cell r="I432">
            <v>0.68</v>
          </cell>
          <cell r="J432">
            <v>0.35</v>
          </cell>
          <cell r="K432">
            <v>431</v>
          </cell>
        </row>
        <row r="433">
          <cell r="B433">
            <v>28162</v>
          </cell>
          <cell r="C433">
            <v>27991</v>
          </cell>
          <cell r="D433">
            <v>2582.62</v>
          </cell>
          <cell r="E433">
            <v>2582.6</v>
          </cell>
          <cell r="F433">
            <v>0</v>
          </cell>
          <cell r="G433">
            <v>2579.9499999999998</v>
          </cell>
          <cell r="H433">
            <v>0</v>
          </cell>
          <cell r="I433">
            <v>0.75</v>
          </cell>
          <cell r="J433">
            <v>0.3</v>
          </cell>
          <cell r="K433">
            <v>432</v>
          </cell>
        </row>
        <row r="434">
          <cell r="B434">
            <v>28215</v>
          </cell>
          <cell r="C434">
            <v>28162</v>
          </cell>
          <cell r="D434">
            <v>2582.7199999999998</v>
          </cell>
          <cell r="E434">
            <v>2582.62</v>
          </cell>
          <cell r="F434">
            <v>2580.46</v>
          </cell>
          <cell r="G434">
            <v>2580.19</v>
          </cell>
          <cell r="H434">
            <v>0</v>
          </cell>
          <cell r="I434">
            <v>0.75</v>
          </cell>
          <cell r="J434">
            <v>0.3</v>
          </cell>
          <cell r="K434">
            <v>433</v>
          </cell>
        </row>
        <row r="435">
          <cell r="B435">
            <v>28330</v>
          </cell>
          <cell r="C435">
            <v>28215</v>
          </cell>
          <cell r="D435">
            <v>0</v>
          </cell>
          <cell r="E435">
            <v>2582.7199999999998</v>
          </cell>
          <cell r="F435">
            <v>2580.6799999999998</v>
          </cell>
          <cell r="G435">
            <v>2580.46</v>
          </cell>
          <cell r="H435">
            <v>0</v>
          </cell>
          <cell r="I435">
            <v>0.75</v>
          </cell>
          <cell r="J435">
            <v>0.3</v>
          </cell>
          <cell r="K435">
            <v>434</v>
          </cell>
        </row>
        <row r="436">
          <cell r="B436">
            <v>28540</v>
          </cell>
          <cell r="C436">
            <v>28330</v>
          </cell>
          <cell r="D436">
            <v>2582.9499999999998</v>
          </cell>
          <cell r="E436">
            <v>2582.6999999999998</v>
          </cell>
          <cell r="F436">
            <v>2580.6999999999998</v>
          </cell>
          <cell r="G436">
            <v>2580.4</v>
          </cell>
          <cell r="H436">
            <v>0</v>
          </cell>
          <cell r="I436">
            <v>0.75</v>
          </cell>
          <cell r="J436">
            <v>0.2</v>
          </cell>
          <cell r="K436">
            <v>435</v>
          </cell>
        </row>
        <row r="437">
          <cell r="B437">
            <v>28824</v>
          </cell>
          <cell r="C437">
            <v>28498</v>
          </cell>
          <cell r="D437">
            <v>2583.25</v>
          </cell>
          <cell r="E437">
            <v>2582.87</v>
          </cell>
          <cell r="F437">
            <v>2581.0300000000002</v>
          </cell>
          <cell r="G437">
            <v>0</v>
          </cell>
          <cell r="H437">
            <v>0</v>
          </cell>
          <cell r="I437">
            <v>0.68</v>
          </cell>
          <cell r="J437">
            <v>0.35</v>
          </cell>
          <cell r="K437">
            <v>436</v>
          </cell>
        </row>
        <row r="438">
          <cell r="B438">
            <v>27683</v>
          </cell>
          <cell r="C438">
            <v>27552</v>
          </cell>
          <cell r="D438">
            <v>2582</v>
          </cell>
          <cell r="E438">
            <v>2582.14</v>
          </cell>
          <cell r="F438">
            <v>0</v>
          </cell>
          <cell r="G438">
            <v>2579.29</v>
          </cell>
          <cell r="H438">
            <v>0</v>
          </cell>
          <cell r="I438">
            <v>0.75</v>
          </cell>
          <cell r="J438">
            <v>0.35</v>
          </cell>
          <cell r="K438">
            <v>437</v>
          </cell>
        </row>
        <row r="439">
          <cell r="B439">
            <v>27542</v>
          </cell>
          <cell r="C439">
            <v>27683</v>
          </cell>
          <cell r="D439">
            <v>2581.2800000000002</v>
          </cell>
          <cell r="E439">
            <v>2582</v>
          </cell>
          <cell r="F439">
            <v>2580.0100000000002</v>
          </cell>
          <cell r="G439">
            <v>2579.13</v>
          </cell>
          <cell r="H439">
            <v>0</v>
          </cell>
          <cell r="I439">
            <v>0.35</v>
          </cell>
          <cell r="J439">
            <v>0.5</v>
          </cell>
          <cell r="K439">
            <v>438</v>
          </cell>
        </row>
        <row r="440">
          <cell r="B440">
            <v>27862</v>
          </cell>
          <cell r="C440">
            <v>27683</v>
          </cell>
          <cell r="D440">
            <v>2582.4699999999998</v>
          </cell>
          <cell r="E440">
            <v>2582</v>
          </cell>
          <cell r="F440">
            <v>2579.66</v>
          </cell>
          <cell r="G440">
            <v>2579.31</v>
          </cell>
          <cell r="H440">
            <v>0</v>
          </cell>
          <cell r="I440">
            <v>0.75</v>
          </cell>
          <cell r="J440">
            <v>0.33</v>
          </cell>
          <cell r="K440">
            <v>439</v>
          </cell>
        </row>
        <row r="441">
          <cell r="B441">
            <v>27991</v>
          </cell>
          <cell r="C441">
            <v>27862</v>
          </cell>
          <cell r="D441">
            <v>2582.6</v>
          </cell>
          <cell r="E441">
            <v>2582.4699999999998</v>
          </cell>
          <cell r="F441">
            <v>2580.02</v>
          </cell>
          <cell r="G441">
            <v>2579.9299999999998</v>
          </cell>
          <cell r="H441">
            <v>0</v>
          </cell>
          <cell r="I441">
            <v>0.75</v>
          </cell>
          <cell r="J441">
            <v>0.3</v>
          </cell>
          <cell r="K441">
            <v>440</v>
          </cell>
        </row>
        <row r="442">
          <cell r="B442">
            <v>27860</v>
          </cell>
          <cell r="C442">
            <v>27845</v>
          </cell>
          <cell r="D442">
            <v>2582.0100000000002</v>
          </cell>
          <cell r="E442">
            <v>2582.0700000000002</v>
          </cell>
          <cell r="F442">
            <v>2580.4</v>
          </cell>
          <cell r="G442">
            <v>2580.34</v>
          </cell>
          <cell r="H442">
            <v>0</v>
          </cell>
          <cell r="I442">
            <v>0.25</v>
          </cell>
          <cell r="J442">
            <v>0.5</v>
          </cell>
          <cell r="K442">
            <v>441</v>
          </cell>
        </row>
        <row r="443">
          <cell r="B443">
            <v>28067</v>
          </cell>
          <cell r="C443">
            <v>28162</v>
          </cell>
          <cell r="D443">
            <v>2582.62</v>
          </cell>
          <cell r="E443">
            <v>2582.62</v>
          </cell>
          <cell r="F443">
            <v>2580.84</v>
          </cell>
          <cell r="G443">
            <v>2580.4499999999998</v>
          </cell>
          <cell r="H443">
            <v>0</v>
          </cell>
          <cell r="I443">
            <v>0.2</v>
          </cell>
          <cell r="J443">
            <v>0.98</v>
          </cell>
          <cell r="K443">
            <v>442</v>
          </cell>
        </row>
        <row r="444">
          <cell r="B444">
            <v>27845</v>
          </cell>
          <cell r="C444">
            <v>27991</v>
          </cell>
          <cell r="D444">
            <v>2582.0700000000002</v>
          </cell>
          <cell r="E444">
            <v>2582.6</v>
          </cell>
          <cell r="F444">
            <v>2580.31</v>
          </cell>
          <cell r="G444">
            <v>2580.02</v>
          </cell>
          <cell r="H444">
            <v>0</v>
          </cell>
          <cell r="I444">
            <v>0.3</v>
          </cell>
          <cell r="J444">
            <v>0.5</v>
          </cell>
          <cell r="K444">
            <v>443</v>
          </cell>
        </row>
        <row r="445">
          <cell r="B445">
            <v>27712</v>
          </cell>
          <cell r="C445">
            <v>27542</v>
          </cell>
          <cell r="D445">
            <v>2581.9</v>
          </cell>
          <cell r="E445">
            <v>2581.6799999999998</v>
          </cell>
          <cell r="F445">
            <v>2580.21</v>
          </cell>
          <cell r="G445">
            <v>2580.0100000000002</v>
          </cell>
          <cell r="H445">
            <v>0</v>
          </cell>
          <cell r="I445">
            <v>0.35</v>
          </cell>
          <cell r="J445">
            <v>0.4</v>
          </cell>
          <cell r="K445">
            <v>444</v>
          </cell>
        </row>
        <row r="446">
          <cell r="B446">
            <v>27861</v>
          </cell>
          <cell r="C446">
            <v>27712</v>
          </cell>
          <cell r="D446">
            <v>2582.08</v>
          </cell>
          <cell r="E446">
            <v>2581.9</v>
          </cell>
          <cell r="F446">
            <v>2580.5100000000002</v>
          </cell>
          <cell r="G446">
            <v>2580.21</v>
          </cell>
          <cell r="H446">
            <v>0</v>
          </cell>
          <cell r="I446">
            <v>0.3</v>
          </cell>
          <cell r="J446">
            <v>0.4</v>
          </cell>
          <cell r="K446">
            <v>445</v>
          </cell>
        </row>
        <row r="447">
          <cell r="B447">
            <v>27860</v>
          </cell>
          <cell r="C447">
            <v>27778</v>
          </cell>
          <cell r="D447">
            <v>2582.19</v>
          </cell>
          <cell r="E447">
            <v>2582.0100000000002</v>
          </cell>
          <cell r="F447">
            <v>2580.58</v>
          </cell>
          <cell r="G447">
            <v>2580.41</v>
          </cell>
          <cell r="H447">
            <v>0</v>
          </cell>
          <cell r="I447">
            <v>0.23</v>
          </cell>
          <cell r="J447">
            <v>0.7</v>
          </cell>
          <cell r="K447">
            <v>446</v>
          </cell>
        </row>
        <row r="448">
          <cell r="B448">
            <v>27623</v>
          </cell>
          <cell r="C448">
            <v>27778</v>
          </cell>
          <cell r="D448">
            <v>2582.37</v>
          </cell>
          <cell r="E448">
            <v>2582.19</v>
          </cell>
          <cell r="F448">
            <v>2580.9499999999998</v>
          </cell>
          <cell r="G448">
            <v>2580.58</v>
          </cell>
          <cell r="H448">
            <v>0</v>
          </cell>
          <cell r="I448">
            <v>0.23</v>
          </cell>
          <cell r="J448">
            <v>0.7</v>
          </cell>
          <cell r="K448">
            <v>447</v>
          </cell>
        </row>
        <row r="449">
          <cell r="B449">
            <v>27249</v>
          </cell>
          <cell r="C449">
            <v>27176</v>
          </cell>
          <cell r="D449">
            <v>2581.4</v>
          </cell>
          <cell r="E449">
            <v>2581.11</v>
          </cell>
          <cell r="F449">
            <v>2580.48</v>
          </cell>
          <cell r="G449">
            <v>2580.12</v>
          </cell>
          <cell r="H449">
            <v>0</v>
          </cell>
          <cell r="I449">
            <v>0.25</v>
          </cell>
          <cell r="J449">
            <v>1.5</v>
          </cell>
          <cell r="K449">
            <v>448</v>
          </cell>
        </row>
        <row r="450">
          <cell r="B450">
            <v>27176</v>
          </cell>
          <cell r="C450">
            <v>27159</v>
          </cell>
          <cell r="D450">
            <v>2581.17</v>
          </cell>
          <cell r="E450">
            <v>2581.11</v>
          </cell>
          <cell r="F450">
            <v>2580.12</v>
          </cell>
          <cell r="G450">
            <v>2579.89</v>
          </cell>
          <cell r="H450">
            <v>0</v>
          </cell>
          <cell r="I450">
            <v>0.25</v>
          </cell>
          <cell r="J450">
            <v>1.2</v>
          </cell>
          <cell r="K450">
            <v>449</v>
          </cell>
        </row>
        <row r="451">
          <cell r="B451">
            <v>27515</v>
          </cell>
          <cell r="C451">
            <v>27339</v>
          </cell>
          <cell r="D451">
            <v>2581.37</v>
          </cell>
          <cell r="E451">
            <v>2581.1</v>
          </cell>
          <cell r="F451">
            <v>2579.2399999999998</v>
          </cell>
          <cell r="G451">
            <v>2578.98</v>
          </cell>
          <cell r="H451">
            <v>0</v>
          </cell>
          <cell r="I451">
            <v>0.2</v>
          </cell>
          <cell r="J451">
            <v>0.5</v>
          </cell>
          <cell r="K451">
            <v>450</v>
          </cell>
        </row>
        <row r="452">
          <cell r="B452">
            <v>27339</v>
          </cell>
          <cell r="C452">
            <v>27345</v>
          </cell>
          <cell r="D452">
            <v>2581.1</v>
          </cell>
          <cell r="E452">
            <v>2581.17</v>
          </cell>
          <cell r="F452">
            <v>2578.94</v>
          </cell>
          <cell r="G452">
            <v>2578.9</v>
          </cell>
          <cell r="H452">
            <v>0</v>
          </cell>
          <cell r="I452">
            <v>0.3</v>
          </cell>
          <cell r="J452">
            <v>0.25</v>
          </cell>
          <cell r="K452">
            <v>451</v>
          </cell>
        </row>
        <row r="453">
          <cell r="B453">
            <v>27230</v>
          </cell>
          <cell r="C453">
            <v>27339</v>
          </cell>
          <cell r="D453">
            <v>2580.96</v>
          </cell>
          <cell r="E453">
            <v>2581.1</v>
          </cell>
          <cell r="F453">
            <v>2579.09</v>
          </cell>
          <cell r="G453">
            <v>2578.94</v>
          </cell>
          <cell r="H453">
            <v>0</v>
          </cell>
          <cell r="I453">
            <v>0.25</v>
          </cell>
          <cell r="J453">
            <v>0</v>
          </cell>
          <cell r="K453">
            <v>452</v>
          </cell>
        </row>
        <row r="454">
          <cell r="B454">
            <v>27416</v>
          </cell>
          <cell r="C454">
            <v>27398</v>
          </cell>
          <cell r="D454">
            <v>2581.4</v>
          </cell>
          <cell r="E454">
            <v>2581.39</v>
          </cell>
          <cell r="F454">
            <v>2580.21</v>
          </cell>
          <cell r="G454">
            <v>2580.0100000000002</v>
          </cell>
          <cell r="H454">
            <v>0</v>
          </cell>
          <cell r="I454">
            <v>0.2</v>
          </cell>
          <cell r="J454">
            <v>0.8</v>
          </cell>
          <cell r="K454">
            <v>453</v>
          </cell>
        </row>
        <row r="455">
          <cell r="B455">
            <v>27398</v>
          </cell>
          <cell r="C455">
            <v>27345</v>
          </cell>
          <cell r="D455">
            <v>2581.39</v>
          </cell>
          <cell r="E455">
            <v>2581.17</v>
          </cell>
          <cell r="F455">
            <v>2579.31</v>
          </cell>
          <cell r="G455">
            <v>2579.13</v>
          </cell>
          <cell r="H455">
            <v>0</v>
          </cell>
          <cell r="I455">
            <v>0.68</v>
          </cell>
          <cell r="J455">
            <v>0.5</v>
          </cell>
          <cell r="K455">
            <v>454</v>
          </cell>
        </row>
        <row r="456">
          <cell r="B456">
            <v>27585</v>
          </cell>
          <cell r="C456">
            <v>27398</v>
          </cell>
          <cell r="D456">
            <v>2581.54</v>
          </cell>
          <cell r="E456">
            <v>2581.39</v>
          </cell>
          <cell r="F456">
            <v>2579.6</v>
          </cell>
          <cell r="G456">
            <v>2579.31</v>
          </cell>
          <cell r="H456">
            <v>0</v>
          </cell>
          <cell r="I456">
            <v>0.53</v>
          </cell>
          <cell r="J456">
            <v>0.5</v>
          </cell>
          <cell r="K456">
            <v>455</v>
          </cell>
        </row>
        <row r="457">
          <cell r="B457">
            <v>27192</v>
          </cell>
          <cell r="C457">
            <v>27128</v>
          </cell>
          <cell r="D457">
            <v>2580.96</v>
          </cell>
          <cell r="E457">
            <v>2580.86</v>
          </cell>
          <cell r="F457">
            <v>2578.09</v>
          </cell>
          <cell r="G457">
            <v>2577.6799999999998</v>
          </cell>
          <cell r="H457">
            <v>0</v>
          </cell>
          <cell r="I457">
            <v>0.53</v>
          </cell>
          <cell r="J457">
            <v>1.34</v>
          </cell>
          <cell r="K457">
            <v>456</v>
          </cell>
        </row>
        <row r="458">
          <cell r="B458">
            <v>27302</v>
          </cell>
          <cell r="C458">
            <v>27192</v>
          </cell>
          <cell r="D458">
            <v>2581.17</v>
          </cell>
          <cell r="E458">
            <v>2580.98</v>
          </cell>
          <cell r="F458">
            <v>2579.35</v>
          </cell>
          <cell r="G458">
            <v>2578.17</v>
          </cell>
          <cell r="H458">
            <v>0</v>
          </cell>
          <cell r="I458">
            <v>0.35</v>
          </cell>
          <cell r="J458">
            <v>2</v>
          </cell>
          <cell r="K458">
            <v>457</v>
          </cell>
        </row>
        <row r="459">
          <cell r="B459">
            <v>27402</v>
          </cell>
          <cell r="C459">
            <v>27302</v>
          </cell>
          <cell r="D459">
            <v>2581.4299999999998</v>
          </cell>
          <cell r="E459">
            <v>2581.17</v>
          </cell>
          <cell r="F459">
            <v>2579.88</v>
          </cell>
          <cell r="G459">
            <v>2579.35</v>
          </cell>
          <cell r="H459">
            <v>0</v>
          </cell>
          <cell r="I459">
            <v>0.3</v>
          </cell>
          <cell r="J459">
            <v>1</v>
          </cell>
          <cell r="K459">
            <v>458</v>
          </cell>
        </row>
        <row r="460">
          <cell r="B460">
            <v>27429</v>
          </cell>
          <cell r="C460">
            <v>27302</v>
          </cell>
          <cell r="D460">
            <v>2581.5</v>
          </cell>
          <cell r="E460">
            <v>2581.17</v>
          </cell>
          <cell r="F460">
            <v>2580.13</v>
          </cell>
          <cell r="G460">
            <v>2579.81</v>
          </cell>
          <cell r="H460">
            <v>0</v>
          </cell>
          <cell r="I460">
            <v>0.3</v>
          </cell>
          <cell r="J460">
            <v>0.8</v>
          </cell>
          <cell r="K460">
            <v>459</v>
          </cell>
        </row>
        <row r="461">
          <cell r="B461">
            <v>27665</v>
          </cell>
          <cell r="C461">
            <v>27429</v>
          </cell>
          <cell r="D461">
            <v>2582.02</v>
          </cell>
          <cell r="E461">
            <v>2581.5</v>
          </cell>
          <cell r="F461">
            <v>2580.6999999999998</v>
          </cell>
          <cell r="G461">
            <v>2580.12</v>
          </cell>
          <cell r="H461">
            <v>0</v>
          </cell>
          <cell r="I461">
            <v>0.3</v>
          </cell>
          <cell r="J461">
            <v>0.8</v>
          </cell>
          <cell r="K461">
            <v>460</v>
          </cell>
        </row>
        <row r="462">
          <cell r="B462">
            <v>27643</v>
          </cell>
          <cell r="C462">
            <v>27633</v>
          </cell>
          <cell r="D462">
            <v>2581.7600000000002</v>
          </cell>
          <cell r="E462">
            <v>2581.7600000000002</v>
          </cell>
          <cell r="F462">
            <v>2580.67</v>
          </cell>
          <cell r="G462">
            <v>2580.44</v>
          </cell>
          <cell r="H462">
            <v>0</v>
          </cell>
          <cell r="I462">
            <v>0.25</v>
          </cell>
          <cell r="J462">
            <v>0.6</v>
          </cell>
          <cell r="K462">
            <v>461</v>
          </cell>
        </row>
        <row r="463">
          <cell r="B463">
            <v>27633</v>
          </cell>
          <cell r="C463">
            <v>27620</v>
          </cell>
          <cell r="D463">
            <v>2581.7600000000002</v>
          </cell>
          <cell r="E463">
            <v>2581.94</v>
          </cell>
          <cell r="F463">
            <v>2580.44</v>
          </cell>
          <cell r="G463">
            <v>2580.35</v>
          </cell>
          <cell r="H463">
            <v>0</v>
          </cell>
          <cell r="I463">
            <v>0.4</v>
          </cell>
          <cell r="J463">
            <v>0.5</v>
          </cell>
          <cell r="K463">
            <v>462</v>
          </cell>
        </row>
        <row r="464">
          <cell r="B464">
            <v>27593</v>
          </cell>
          <cell r="C464">
            <v>27620</v>
          </cell>
          <cell r="D464">
            <v>2582.12</v>
          </cell>
          <cell r="E464">
            <v>2581.94</v>
          </cell>
          <cell r="F464">
            <v>2580.65</v>
          </cell>
          <cell r="G464">
            <v>2580.35</v>
          </cell>
          <cell r="H464">
            <v>0</v>
          </cell>
          <cell r="I464">
            <v>0.3</v>
          </cell>
          <cell r="J464">
            <v>1</v>
          </cell>
          <cell r="K464">
            <v>463</v>
          </cell>
        </row>
        <row r="465">
          <cell r="B465">
            <v>27972</v>
          </cell>
          <cell r="C465">
            <v>27860</v>
          </cell>
          <cell r="D465">
            <v>2582.15</v>
          </cell>
          <cell r="E465">
            <v>2582.0100000000002</v>
          </cell>
          <cell r="F465">
            <v>2580.27</v>
          </cell>
          <cell r="G465">
            <v>2580.4</v>
          </cell>
          <cell r="H465">
            <v>0</v>
          </cell>
          <cell r="I465">
            <v>0.2</v>
          </cell>
          <cell r="J465">
            <v>0.7</v>
          </cell>
          <cell r="K465">
            <v>464</v>
          </cell>
        </row>
        <row r="466">
          <cell r="B466">
            <v>27757</v>
          </cell>
          <cell r="C466">
            <v>27633</v>
          </cell>
          <cell r="D466">
            <v>2581.9499999999998</v>
          </cell>
          <cell r="E466">
            <v>2581.7600000000002</v>
          </cell>
          <cell r="F466">
            <v>2580.71</v>
          </cell>
          <cell r="G466">
            <v>2580.44</v>
          </cell>
          <cell r="H466">
            <v>0</v>
          </cell>
          <cell r="I466">
            <v>0.35</v>
          </cell>
          <cell r="J466">
            <v>0.6</v>
          </cell>
          <cell r="K466">
            <v>465</v>
          </cell>
        </row>
        <row r="467">
          <cell r="B467">
            <v>28030</v>
          </cell>
          <cell r="C467">
            <v>27757</v>
          </cell>
          <cell r="D467">
            <v>2582.48</v>
          </cell>
          <cell r="E467">
            <v>2581.9499999999998</v>
          </cell>
          <cell r="F467">
            <v>2581.1799999999998</v>
          </cell>
          <cell r="G467">
            <v>2580.7600000000002</v>
          </cell>
          <cell r="H467">
            <v>0</v>
          </cell>
          <cell r="I467">
            <v>0.35</v>
          </cell>
          <cell r="J467">
            <v>0.4</v>
          </cell>
          <cell r="K467">
            <v>466</v>
          </cell>
        </row>
        <row r="468">
          <cell r="B468">
            <v>28055</v>
          </cell>
          <cell r="C468">
            <v>28030</v>
          </cell>
          <cell r="D468">
            <v>2582.56</v>
          </cell>
          <cell r="E468">
            <v>2582.48</v>
          </cell>
          <cell r="F468">
            <v>2581.1799999999998</v>
          </cell>
          <cell r="G468">
            <v>2581.11</v>
          </cell>
          <cell r="H468">
            <v>0</v>
          </cell>
          <cell r="I468">
            <v>0.3</v>
          </cell>
          <cell r="J468">
            <v>0.6</v>
          </cell>
          <cell r="K468">
            <v>467</v>
          </cell>
        </row>
        <row r="469">
          <cell r="B469">
            <v>27894</v>
          </cell>
          <cell r="C469">
            <v>27585</v>
          </cell>
          <cell r="D469">
            <v>2581.83</v>
          </cell>
          <cell r="E469">
            <v>2581.54</v>
          </cell>
          <cell r="F469">
            <v>2580.44</v>
          </cell>
          <cell r="G469">
            <v>2579.71</v>
          </cell>
          <cell r="H469">
            <v>0</v>
          </cell>
          <cell r="I469">
            <v>0.53</v>
          </cell>
          <cell r="J469">
            <v>0.8</v>
          </cell>
          <cell r="K469">
            <v>468</v>
          </cell>
        </row>
        <row r="470">
          <cell r="B470">
            <v>28071</v>
          </cell>
          <cell r="C470">
            <v>27894</v>
          </cell>
          <cell r="D470">
            <v>2582.14</v>
          </cell>
          <cell r="E470">
            <v>2581.9899999999998</v>
          </cell>
          <cell r="F470">
            <v>2580.87</v>
          </cell>
          <cell r="G470">
            <v>2580.54</v>
          </cell>
          <cell r="H470">
            <v>0</v>
          </cell>
          <cell r="I470">
            <v>0.5</v>
          </cell>
          <cell r="J470">
            <v>0.69</v>
          </cell>
          <cell r="K470">
            <v>469</v>
          </cell>
        </row>
        <row r="471">
          <cell r="B471">
            <v>28470</v>
          </cell>
          <cell r="C471">
            <v>28071</v>
          </cell>
          <cell r="D471">
            <v>2582.7399999999998</v>
          </cell>
          <cell r="E471">
            <v>2582.15</v>
          </cell>
          <cell r="F471">
            <v>2581.21</v>
          </cell>
          <cell r="G471">
            <v>2580.86</v>
          </cell>
          <cell r="H471">
            <v>0</v>
          </cell>
          <cell r="I471">
            <v>0.4</v>
          </cell>
          <cell r="J471">
            <v>0.31</v>
          </cell>
          <cell r="K471">
            <v>470</v>
          </cell>
        </row>
        <row r="472">
          <cell r="B472">
            <v>28096</v>
          </cell>
          <cell r="C472">
            <v>28071</v>
          </cell>
          <cell r="D472">
            <v>2582.41</v>
          </cell>
          <cell r="E472">
            <v>2582.14</v>
          </cell>
          <cell r="F472">
            <v>2581.11</v>
          </cell>
          <cell r="G472">
            <v>2580.88</v>
          </cell>
          <cell r="H472">
            <v>0</v>
          </cell>
          <cell r="I472">
            <v>0.5</v>
          </cell>
          <cell r="J472">
            <v>0.33</v>
          </cell>
          <cell r="K472">
            <v>471</v>
          </cell>
        </row>
        <row r="473">
          <cell r="B473">
            <v>28099</v>
          </cell>
          <cell r="C473">
            <v>28071</v>
          </cell>
          <cell r="D473">
            <v>2582.1999999999998</v>
          </cell>
          <cell r="E473">
            <v>2582.15</v>
          </cell>
          <cell r="F473">
            <v>2580.91</v>
          </cell>
          <cell r="G473">
            <v>2580.85</v>
          </cell>
          <cell r="H473">
            <v>0</v>
          </cell>
          <cell r="I473">
            <v>0.3</v>
          </cell>
          <cell r="J473">
            <v>0.5</v>
          </cell>
          <cell r="K473">
            <v>472</v>
          </cell>
        </row>
        <row r="474">
          <cell r="B474">
            <v>28214</v>
          </cell>
          <cell r="C474">
            <v>28099</v>
          </cell>
          <cell r="D474">
            <v>2582.52</v>
          </cell>
          <cell r="E474">
            <v>2582.1999999999998</v>
          </cell>
          <cell r="F474">
            <v>2581.13</v>
          </cell>
          <cell r="G474">
            <v>2580.92</v>
          </cell>
          <cell r="H474">
            <v>0</v>
          </cell>
          <cell r="I474">
            <v>0.3</v>
          </cell>
          <cell r="J474">
            <v>0.44</v>
          </cell>
          <cell r="K474">
            <v>473</v>
          </cell>
        </row>
        <row r="475">
          <cell r="B475">
            <v>28238</v>
          </cell>
          <cell r="C475">
            <v>28330</v>
          </cell>
          <cell r="D475">
            <v>2582.6</v>
          </cell>
          <cell r="E475">
            <v>2582.6999999999998</v>
          </cell>
          <cell r="F475">
            <v>2581</v>
          </cell>
          <cell r="G475">
            <v>2580.65</v>
          </cell>
          <cell r="H475">
            <v>0</v>
          </cell>
          <cell r="I475">
            <v>0.2</v>
          </cell>
          <cell r="J475">
            <v>0.8</v>
          </cell>
          <cell r="K475">
            <v>474</v>
          </cell>
        </row>
        <row r="476">
          <cell r="B476">
            <v>28840</v>
          </cell>
          <cell r="C476">
            <v>28540</v>
          </cell>
          <cell r="D476">
            <v>2583.23</v>
          </cell>
          <cell r="E476">
            <v>2582.9499999999998</v>
          </cell>
          <cell r="F476">
            <v>2581.02</v>
          </cell>
          <cell r="G476">
            <v>2580.6999999999998</v>
          </cell>
          <cell r="H476">
            <v>0</v>
          </cell>
          <cell r="I476">
            <v>0.68</v>
          </cell>
          <cell r="J476">
            <v>0.28999999999999998</v>
          </cell>
          <cell r="K476">
            <v>475</v>
          </cell>
        </row>
        <row r="477">
          <cell r="B477">
            <v>28493</v>
          </cell>
          <cell r="C477">
            <v>28789</v>
          </cell>
          <cell r="D477">
            <v>2582.7800000000002</v>
          </cell>
          <cell r="E477">
            <v>2583.17</v>
          </cell>
          <cell r="F477">
            <v>0</v>
          </cell>
          <cell r="G477">
            <v>2581.17</v>
          </cell>
          <cell r="H477">
            <v>0</v>
          </cell>
          <cell r="I477">
            <v>0.45</v>
          </cell>
          <cell r="J477">
            <v>0.27</v>
          </cell>
          <cell r="K477">
            <v>476</v>
          </cell>
        </row>
        <row r="478">
          <cell r="B478">
            <v>28789</v>
          </cell>
          <cell r="C478">
            <v>28840</v>
          </cell>
          <cell r="D478">
            <v>2583.17</v>
          </cell>
          <cell r="E478">
            <v>2583.2399999999998</v>
          </cell>
          <cell r="F478">
            <v>2581.11</v>
          </cell>
          <cell r="G478">
            <v>2581.0100000000002</v>
          </cell>
          <cell r="H478">
            <v>0</v>
          </cell>
          <cell r="I478">
            <v>0.45</v>
          </cell>
          <cell r="J478">
            <v>0.47</v>
          </cell>
          <cell r="K478">
            <v>477</v>
          </cell>
        </row>
        <row r="479">
          <cell r="B479">
            <v>28889</v>
          </cell>
          <cell r="C479">
            <v>28840</v>
          </cell>
          <cell r="D479">
            <v>2583.25</v>
          </cell>
          <cell r="E479">
            <v>2583.23</v>
          </cell>
          <cell r="F479">
            <v>2581.27</v>
          </cell>
          <cell r="G479">
            <v>2581.1799999999998</v>
          </cell>
          <cell r="H479">
            <v>0</v>
          </cell>
          <cell r="I479">
            <v>0.5</v>
          </cell>
          <cell r="J479">
            <v>0.6</v>
          </cell>
          <cell r="K479">
            <v>478</v>
          </cell>
        </row>
        <row r="480">
          <cell r="B480">
            <v>28493</v>
          </cell>
          <cell r="C480">
            <v>28241</v>
          </cell>
          <cell r="D480">
            <v>2582.7800000000002</v>
          </cell>
          <cell r="E480">
            <v>2582.52</v>
          </cell>
          <cell r="F480">
            <v>2581.5500000000002</v>
          </cell>
          <cell r="G480">
            <v>2581.19</v>
          </cell>
          <cell r="H480">
            <v>0</v>
          </cell>
          <cell r="I480">
            <v>0.3</v>
          </cell>
          <cell r="J480">
            <v>0.5</v>
          </cell>
          <cell r="K480">
            <v>479</v>
          </cell>
        </row>
        <row r="481">
          <cell r="B481">
            <v>28241</v>
          </cell>
          <cell r="C481">
            <v>28096</v>
          </cell>
          <cell r="D481">
            <v>2582.52</v>
          </cell>
          <cell r="E481">
            <v>2582.41</v>
          </cell>
          <cell r="F481">
            <v>2581.21</v>
          </cell>
          <cell r="G481">
            <v>2581.08</v>
          </cell>
          <cell r="H481">
            <v>0</v>
          </cell>
          <cell r="I481">
            <v>0.4</v>
          </cell>
          <cell r="J481">
            <v>0.33</v>
          </cell>
          <cell r="K481">
            <v>480</v>
          </cell>
        </row>
        <row r="482">
          <cell r="B482">
            <v>27963</v>
          </cell>
          <cell r="C482">
            <v>28096</v>
          </cell>
          <cell r="D482">
            <v>2582.2199999999998</v>
          </cell>
          <cell r="E482">
            <v>2582.42</v>
          </cell>
          <cell r="F482">
            <v>2581.2600000000002</v>
          </cell>
          <cell r="G482">
            <v>2581.08</v>
          </cell>
          <cell r="H482">
            <v>0</v>
          </cell>
          <cell r="I482">
            <v>0.3</v>
          </cell>
          <cell r="J482">
            <v>0.47</v>
          </cell>
          <cell r="K482">
            <v>481</v>
          </cell>
        </row>
        <row r="483">
          <cell r="B483">
            <v>29241</v>
          </cell>
          <cell r="C483">
            <v>29050</v>
          </cell>
          <cell r="D483">
            <v>2583.58</v>
          </cell>
          <cell r="E483">
            <v>2583.16</v>
          </cell>
          <cell r="F483">
            <v>2582.6</v>
          </cell>
          <cell r="G483">
            <v>2582.1</v>
          </cell>
          <cell r="H483">
            <v>0</v>
          </cell>
          <cell r="I483">
            <v>0.9</v>
          </cell>
          <cell r="J483">
            <v>0.7</v>
          </cell>
          <cell r="K483">
            <v>482</v>
          </cell>
        </row>
        <row r="484">
          <cell r="B484">
            <v>29050</v>
          </cell>
          <cell r="C484">
            <v>28857</v>
          </cell>
          <cell r="D484">
            <v>2583.16</v>
          </cell>
          <cell r="E484">
            <v>2583.1</v>
          </cell>
          <cell r="F484">
            <v>2582.08</v>
          </cell>
          <cell r="G484">
            <v>2581.61</v>
          </cell>
          <cell r="H484">
            <v>0</v>
          </cell>
          <cell r="I484">
            <v>1</v>
          </cell>
          <cell r="J484">
            <v>0.67</v>
          </cell>
          <cell r="K484">
            <v>483</v>
          </cell>
        </row>
        <row r="485">
          <cell r="B485">
            <v>28857</v>
          </cell>
          <cell r="C485">
            <v>28671</v>
          </cell>
          <cell r="D485">
            <v>2583.1</v>
          </cell>
          <cell r="E485">
            <v>2583.06</v>
          </cell>
          <cell r="F485">
            <v>2581.6</v>
          </cell>
          <cell r="G485">
            <v>2581.33</v>
          </cell>
          <cell r="H485">
            <v>0</v>
          </cell>
          <cell r="I485">
            <v>1.1000000000000001</v>
          </cell>
          <cell r="J485">
            <v>0.39</v>
          </cell>
          <cell r="K485">
            <v>484</v>
          </cell>
        </row>
        <row r="486">
          <cell r="B486">
            <v>28475</v>
          </cell>
          <cell r="C486">
            <v>28244</v>
          </cell>
          <cell r="D486">
            <v>2582.8200000000002</v>
          </cell>
          <cell r="E486">
            <v>2582.64</v>
          </cell>
          <cell r="F486">
            <v>2580.87</v>
          </cell>
          <cell r="G486">
            <v>2580.27</v>
          </cell>
          <cell r="H486">
            <v>0</v>
          </cell>
          <cell r="I486">
            <v>1.2</v>
          </cell>
          <cell r="J486">
            <v>0.76</v>
          </cell>
          <cell r="K486">
            <v>485</v>
          </cell>
        </row>
        <row r="487">
          <cell r="B487">
            <v>27480</v>
          </cell>
          <cell r="C487">
            <v>27228</v>
          </cell>
          <cell r="D487">
            <v>2582.8000000000002</v>
          </cell>
          <cell r="E487">
            <v>2582</v>
          </cell>
          <cell r="F487">
            <v>2578.71</v>
          </cell>
          <cell r="G487">
            <v>2578.1999999999998</v>
          </cell>
          <cell r="H487">
            <v>0</v>
          </cell>
          <cell r="I487">
            <v>1.5</v>
          </cell>
          <cell r="J487">
            <v>0.55000000000000004</v>
          </cell>
          <cell r="K487">
            <v>486</v>
          </cell>
        </row>
        <row r="488">
          <cell r="B488">
            <v>27228</v>
          </cell>
          <cell r="C488">
            <v>27165</v>
          </cell>
          <cell r="D488">
            <v>0</v>
          </cell>
          <cell r="E488">
            <v>0</v>
          </cell>
          <cell r="F488">
            <v>0</v>
          </cell>
          <cell r="G488">
            <v>0</v>
          </cell>
          <cell r="H488">
            <v>0</v>
          </cell>
          <cell r="I488">
            <v>0</v>
          </cell>
          <cell r="J488">
            <v>0</v>
          </cell>
          <cell r="K488">
            <v>487</v>
          </cell>
        </row>
        <row r="489">
          <cell r="B489">
            <v>27553</v>
          </cell>
          <cell r="C489">
            <v>27480</v>
          </cell>
          <cell r="D489">
            <v>2582.37</v>
          </cell>
          <cell r="E489">
            <v>2582.8000000000002</v>
          </cell>
          <cell r="F489">
            <v>2579.13</v>
          </cell>
          <cell r="G489">
            <v>2578.71</v>
          </cell>
          <cell r="H489">
            <v>0</v>
          </cell>
          <cell r="I489">
            <v>1.5</v>
          </cell>
          <cell r="J489">
            <v>1.27</v>
          </cell>
          <cell r="K489">
            <v>488</v>
          </cell>
        </row>
        <row r="490">
          <cell r="B490">
            <v>28149</v>
          </cell>
          <cell r="C490">
            <v>27826</v>
          </cell>
          <cell r="D490">
            <v>2581.75</v>
          </cell>
          <cell r="E490">
            <v>2581.33</v>
          </cell>
          <cell r="F490">
            <v>2580.54</v>
          </cell>
          <cell r="G490">
            <v>2579.98</v>
          </cell>
          <cell r="H490">
            <v>0</v>
          </cell>
          <cell r="I490">
            <v>0.88</v>
          </cell>
          <cell r="J490">
            <v>0.5</v>
          </cell>
          <cell r="K490">
            <v>489</v>
          </cell>
        </row>
        <row r="491">
          <cell r="B491">
            <v>28244</v>
          </cell>
          <cell r="C491">
            <v>28031</v>
          </cell>
          <cell r="D491">
            <v>2582.64</v>
          </cell>
          <cell r="E491">
            <v>2582.2199999999998</v>
          </cell>
          <cell r="F491">
            <v>2580.27</v>
          </cell>
          <cell r="G491">
            <v>2579.89</v>
          </cell>
          <cell r="H491">
            <v>0</v>
          </cell>
          <cell r="I491">
            <v>1.3</v>
          </cell>
          <cell r="J491">
            <v>0.5</v>
          </cell>
          <cell r="K491">
            <v>490</v>
          </cell>
        </row>
        <row r="492">
          <cell r="B492">
            <v>27813</v>
          </cell>
          <cell r="C492">
            <v>27635</v>
          </cell>
          <cell r="D492">
            <v>2582.1</v>
          </cell>
          <cell r="E492">
            <v>2582.1</v>
          </cell>
          <cell r="F492">
            <v>2579.5100000000002</v>
          </cell>
          <cell r="G492">
            <v>2579.4499999999998</v>
          </cell>
          <cell r="H492">
            <v>0</v>
          </cell>
          <cell r="I492">
            <v>1.35</v>
          </cell>
          <cell r="J492">
            <v>0.08</v>
          </cell>
          <cell r="K492">
            <v>491</v>
          </cell>
        </row>
        <row r="493">
          <cell r="B493">
            <v>27826</v>
          </cell>
          <cell r="C493">
            <v>27635</v>
          </cell>
          <cell r="D493">
            <v>2581.33</v>
          </cell>
          <cell r="E493">
            <v>2582.1</v>
          </cell>
          <cell r="F493">
            <v>2579.98</v>
          </cell>
          <cell r="G493">
            <v>2579.14</v>
          </cell>
          <cell r="H493">
            <v>0</v>
          </cell>
          <cell r="I493">
            <v>0.95</v>
          </cell>
          <cell r="J493">
            <v>1.05</v>
          </cell>
          <cell r="K493">
            <v>492</v>
          </cell>
        </row>
        <row r="494">
          <cell r="B494">
            <v>27635</v>
          </cell>
          <cell r="C494">
            <v>27553</v>
          </cell>
          <cell r="D494">
            <v>2582.1</v>
          </cell>
          <cell r="E494">
            <v>2582.37</v>
          </cell>
          <cell r="F494">
            <v>2579.4499999999998</v>
          </cell>
          <cell r="G494">
            <v>2579.13</v>
          </cell>
          <cell r="H494">
            <v>0</v>
          </cell>
          <cell r="I494">
            <v>1.35</v>
          </cell>
          <cell r="J494">
            <v>1.45</v>
          </cell>
          <cell r="K494">
            <v>493</v>
          </cell>
        </row>
        <row r="495">
          <cell r="B495">
            <v>28671</v>
          </cell>
          <cell r="C495">
            <v>28475</v>
          </cell>
          <cell r="D495">
            <v>2583.06</v>
          </cell>
          <cell r="E495">
            <v>2582.8200000000002</v>
          </cell>
          <cell r="F495">
            <v>2581.33</v>
          </cell>
          <cell r="G495">
            <v>2581.04</v>
          </cell>
          <cell r="H495">
            <v>0</v>
          </cell>
          <cell r="I495">
            <v>1.1000000000000001</v>
          </cell>
          <cell r="J495">
            <v>0.38</v>
          </cell>
          <cell r="K495">
            <v>494</v>
          </cell>
        </row>
        <row r="496">
          <cell r="B496">
            <v>27369</v>
          </cell>
          <cell r="C496">
            <v>27459</v>
          </cell>
          <cell r="D496">
            <v>2581.35</v>
          </cell>
          <cell r="E496">
            <v>0</v>
          </cell>
          <cell r="F496">
            <v>2580.35</v>
          </cell>
          <cell r="G496">
            <v>2579.9299999999998</v>
          </cell>
          <cell r="H496">
            <v>0</v>
          </cell>
          <cell r="I496">
            <v>0.2</v>
          </cell>
          <cell r="J496">
            <v>1.5</v>
          </cell>
          <cell r="K496">
            <v>495</v>
          </cell>
        </row>
        <row r="497">
          <cell r="B497">
            <v>27459</v>
          </cell>
          <cell r="C497">
            <v>27472</v>
          </cell>
          <cell r="D497">
            <v>0</v>
          </cell>
          <cell r="E497">
            <v>2581.19</v>
          </cell>
          <cell r="F497">
            <v>2579.9499999999998</v>
          </cell>
          <cell r="G497">
            <v>2579.85</v>
          </cell>
          <cell r="H497">
            <v>0</v>
          </cell>
          <cell r="I497">
            <v>0.25</v>
          </cell>
          <cell r="J497">
            <v>0.74</v>
          </cell>
          <cell r="K497">
            <v>496</v>
          </cell>
        </row>
        <row r="498">
          <cell r="B498">
            <v>27472</v>
          </cell>
          <cell r="C498">
            <v>27192</v>
          </cell>
          <cell r="D498">
            <v>2581.19</v>
          </cell>
          <cell r="E498">
            <v>2580.96</v>
          </cell>
          <cell r="F498">
            <v>2579.83</v>
          </cell>
          <cell r="G498">
            <v>2578.54</v>
          </cell>
          <cell r="H498">
            <v>0</v>
          </cell>
          <cell r="I498">
            <v>0.4</v>
          </cell>
          <cell r="J498">
            <v>1.46</v>
          </cell>
          <cell r="K498">
            <v>497</v>
          </cell>
        </row>
        <row r="499">
          <cell r="B499">
            <v>27521</v>
          </cell>
          <cell r="C499">
            <v>27472</v>
          </cell>
          <cell r="D499">
            <v>0</v>
          </cell>
          <cell r="E499">
            <v>2581.19</v>
          </cell>
          <cell r="F499">
            <v>2580.1</v>
          </cell>
          <cell r="G499">
            <v>2579.85</v>
          </cell>
          <cell r="H499">
            <v>0</v>
          </cell>
          <cell r="I499">
            <v>0.4</v>
          </cell>
          <cell r="J499">
            <v>1.58</v>
          </cell>
          <cell r="K499">
            <v>498</v>
          </cell>
        </row>
        <row r="500">
          <cell r="B500">
            <v>27620</v>
          </cell>
          <cell r="C500">
            <v>27521</v>
          </cell>
          <cell r="D500">
            <v>2581.94</v>
          </cell>
          <cell r="E500">
            <v>0</v>
          </cell>
          <cell r="F500">
            <v>2580.35</v>
          </cell>
          <cell r="G500">
            <v>2580.1</v>
          </cell>
          <cell r="H500">
            <v>0</v>
          </cell>
          <cell r="I500">
            <v>0.4</v>
          </cell>
          <cell r="J500">
            <v>0.6</v>
          </cell>
          <cell r="K500">
            <v>499</v>
          </cell>
        </row>
        <row r="501">
          <cell r="B501">
            <v>29265</v>
          </cell>
          <cell r="C501">
            <v>29038</v>
          </cell>
          <cell r="D501">
            <v>2583.08</v>
          </cell>
          <cell r="E501">
            <v>2582.63</v>
          </cell>
          <cell r="F501">
            <v>2582.06</v>
          </cell>
          <cell r="G501">
            <v>2581.5500000000002</v>
          </cell>
          <cell r="H501">
            <v>0</v>
          </cell>
          <cell r="I501">
            <v>0.25</v>
          </cell>
          <cell r="J501">
            <v>0.7</v>
          </cell>
          <cell r="K501">
            <v>500</v>
          </cell>
        </row>
        <row r="502">
          <cell r="B502">
            <v>29038</v>
          </cell>
          <cell r="C502">
            <v>28869</v>
          </cell>
          <cell r="D502">
            <v>2582.63</v>
          </cell>
          <cell r="E502">
            <v>2582.36</v>
          </cell>
          <cell r="F502">
            <v>2581.7600000000002</v>
          </cell>
          <cell r="G502">
            <v>0</v>
          </cell>
          <cell r="H502">
            <v>0</v>
          </cell>
          <cell r="I502">
            <v>0.23</v>
          </cell>
          <cell r="J502">
            <v>0.51</v>
          </cell>
          <cell r="K502">
            <v>501</v>
          </cell>
        </row>
        <row r="503">
          <cell r="B503">
            <v>27766</v>
          </cell>
          <cell r="C503">
            <v>27861</v>
          </cell>
          <cell r="D503">
            <v>2581.81</v>
          </cell>
          <cell r="E503">
            <v>2582.08</v>
          </cell>
          <cell r="F503">
            <v>2580.6</v>
          </cell>
          <cell r="G503">
            <v>2582.08</v>
          </cell>
          <cell r="H503">
            <v>0</v>
          </cell>
          <cell r="I503">
            <v>0.3</v>
          </cell>
          <cell r="J503">
            <v>0.4</v>
          </cell>
          <cell r="K503">
            <v>502</v>
          </cell>
        </row>
        <row r="504">
          <cell r="B504">
            <v>27390</v>
          </cell>
          <cell r="C504">
            <v>27345</v>
          </cell>
          <cell r="D504">
            <v>2581.67</v>
          </cell>
          <cell r="E504">
            <v>2581.17</v>
          </cell>
          <cell r="F504">
            <v>2580.36</v>
          </cell>
          <cell r="G504">
            <v>2579.81</v>
          </cell>
          <cell r="H504">
            <v>0</v>
          </cell>
          <cell r="I504">
            <v>0.23</v>
          </cell>
          <cell r="J504">
            <v>0.8</v>
          </cell>
          <cell r="K504">
            <v>503</v>
          </cell>
        </row>
        <row r="505">
          <cell r="B505">
            <v>27434</v>
          </cell>
          <cell r="C505">
            <v>27416</v>
          </cell>
          <cell r="D505">
            <v>2581.6999999999998</v>
          </cell>
          <cell r="E505">
            <v>2581.4</v>
          </cell>
          <cell r="F505">
            <v>2580.6</v>
          </cell>
          <cell r="G505">
            <v>2580.21</v>
          </cell>
          <cell r="H505">
            <v>0</v>
          </cell>
          <cell r="I505">
            <v>0.2</v>
          </cell>
          <cell r="J505">
            <v>0.8</v>
          </cell>
          <cell r="K505">
            <v>504</v>
          </cell>
        </row>
        <row r="506">
          <cell r="B506">
            <v>29146</v>
          </cell>
          <cell r="C506">
            <v>28824</v>
          </cell>
          <cell r="D506">
            <v>2583.91</v>
          </cell>
          <cell r="E506">
            <v>2583.25</v>
          </cell>
          <cell r="F506">
            <v>2581.44</v>
          </cell>
          <cell r="G506">
            <v>2581.0300000000002</v>
          </cell>
          <cell r="H506">
            <v>0</v>
          </cell>
          <cell r="I506">
            <v>0.68</v>
          </cell>
          <cell r="J506">
            <v>0.3</v>
          </cell>
          <cell r="K506">
            <v>505</v>
          </cell>
        </row>
        <row r="507">
          <cell r="B507">
            <v>28632</v>
          </cell>
          <cell r="C507">
            <v>28505</v>
          </cell>
          <cell r="D507">
            <v>2583.15</v>
          </cell>
          <cell r="E507">
            <v>2582.94</v>
          </cell>
          <cell r="F507">
            <v>2581.77</v>
          </cell>
          <cell r="G507">
            <v>2581.5700000000002</v>
          </cell>
          <cell r="H507">
            <v>0</v>
          </cell>
          <cell r="I507">
            <v>0.3</v>
          </cell>
          <cell r="J507">
            <v>0.53</v>
          </cell>
          <cell r="K507">
            <v>506</v>
          </cell>
        </row>
        <row r="508">
          <cell r="B508">
            <v>28505</v>
          </cell>
          <cell r="C508">
            <v>28493</v>
          </cell>
          <cell r="D508">
            <v>2582.94</v>
          </cell>
          <cell r="E508">
            <v>2582.7800000000002</v>
          </cell>
          <cell r="F508">
            <v>2581.5700000000002</v>
          </cell>
          <cell r="G508">
            <v>2581.4499999999998</v>
          </cell>
          <cell r="H508">
            <v>0</v>
          </cell>
          <cell r="I508">
            <v>0.4</v>
          </cell>
          <cell r="J508">
            <v>0.32</v>
          </cell>
          <cell r="K508">
            <v>507</v>
          </cell>
        </row>
        <row r="509">
          <cell r="B509">
            <v>28255</v>
          </cell>
          <cell r="C509">
            <v>28241</v>
          </cell>
          <cell r="D509">
            <v>2582.6999999999998</v>
          </cell>
          <cell r="E509">
            <v>2582.52</v>
          </cell>
          <cell r="F509">
            <v>2581.38</v>
          </cell>
          <cell r="G509">
            <v>2581.2199999999998</v>
          </cell>
          <cell r="H509">
            <v>0</v>
          </cell>
          <cell r="I509">
            <v>0.3</v>
          </cell>
          <cell r="J509">
            <v>0.46</v>
          </cell>
          <cell r="K509">
            <v>508</v>
          </cell>
        </row>
        <row r="510">
          <cell r="B510">
            <v>27198</v>
          </cell>
          <cell r="C510">
            <v>27086</v>
          </cell>
          <cell r="D510">
            <v>0</v>
          </cell>
          <cell r="E510">
            <v>0</v>
          </cell>
          <cell r="F510">
            <v>2577.25</v>
          </cell>
          <cell r="G510">
            <v>0</v>
          </cell>
          <cell r="H510">
            <v>0</v>
          </cell>
          <cell r="I510">
            <v>1.25</v>
          </cell>
          <cell r="J510">
            <v>0.05</v>
          </cell>
          <cell r="K510">
            <v>509</v>
          </cell>
        </row>
        <row r="511">
          <cell r="B511">
            <v>27273</v>
          </cell>
          <cell r="C511">
            <v>27080</v>
          </cell>
          <cell r="D511">
            <v>2581.2600000000002</v>
          </cell>
          <cell r="E511">
            <v>0</v>
          </cell>
          <cell r="F511">
            <v>2579.98</v>
          </cell>
          <cell r="G511">
            <v>2579.5500000000002</v>
          </cell>
          <cell r="H511">
            <v>0</v>
          </cell>
          <cell r="I511">
            <v>0.23</v>
          </cell>
          <cell r="J511">
            <v>0.9</v>
          </cell>
          <cell r="K511">
            <v>510</v>
          </cell>
        </row>
        <row r="512">
          <cell r="B512">
            <v>30898</v>
          </cell>
          <cell r="C512">
            <v>30713</v>
          </cell>
          <cell r="D512">
            <v>2588.5500000000002</v>
          </cell>
          <cell r="E512">
            <v>2587.85</v>
          </cell>
          <cell r="F512">
            <v>2587.44</v>
          </cell>
          <cell r="G512">
            <v>2586.75</v>
          </cell>
          <cell r="H512">
            <v>0</v>
          </cell>
          <cell r="I512">
            <v>0.4</v>
          </cell>
          <cell r="J512">
            <v>0.7</v>
          </cell>
          <cell r="K512">
            <v>511</v>
          </cell>
        </row>
        <row r="513">
          <cell r="B513">
            <v>30952</v>
          </cell>
          <cell r="C513">
            <v>30769</v>
          </cell>
          <cell r="D513">
            <v>2589.0300000000002</v>
          </cell>
          <cell r="E513">
            <v>2588.66</v>
          </cell>
          <cell r="F513">
            <v>2588.06</v>
          </cell>
          <cell r="G513">
            <v>2587.42</v>
          </cell>
          <cell r="H513">
            <v>0</v>
          </cell>
          <cell r="I513">
            <v>0.4</v>
          </cell>
          <cell r="J513">
            <v>0.8</v>
          </cell>
          <cell r="K513">
            <v>512</v>
          </cell>
        </row>
        <row r="514">
          <cell r="B514">
            <v>30921</v>
          </cell>
          <cell r="C514">
            <v>30884</v>
          </cell>
          <cell r="D514">
            <v>0</v>
          </cell>
          <cell r="E514">
            <v>2587.34</v>
          </cell>
          <cell r="F514">
            <v>0</v>
          </cell>
          <cell r="G514">
            <v>2585.5700000000002</v>
          </cell>
          <cell r="H514">
            <v>0</v>
          </cell>
          <cell r="I514">
            <v>1.3</v>
          </cell>
          <cell r="J514">
            <v>0.31</v>
          </cell>
          <cell r="K514">
            <v>513</v>
          </cell>
        </row>
        <row r="515">
          <cell r="B515">
            <v>30954</v>
          </cell>
          <cell r="C515">
            <v>30941</v>
          </cell>
          <cell r="D515">
            <v>2590.1999999999998</v>
          </cell>
          <cell r="E515">
            <v>2590.33</v>
          </cell>
          <cell r="F515">
            <v>2589.6999999999998</v>
          </cell>
          <cell r="G515">
            <v>2589.29</v>
          </cell>
          <cell r="H515">
            <v>0</v>
          </cell>
          <cell r="I515">
            <v>0</v>
          </cell>
          <cell r="J515">
            <v>0</v>
          </cell>
          <cell r="K515">
            <v>514</v>
          </cell>
        </row>
        <row r="516">
          <cell r="B516">
            <v>30735</v>
          </cell>
          <cell r="C516">
            <v>30445</v>
          </cell>
          <cell r="D516">
            <v>2586.21</v>
          </cell>
          <cell r="E516">
            <v>2585.46</v>
          </cell>
          <cell r="F516">
            <v>2584.79</v>
          </cell>
          <cell r="G516">
            <v>2583.2399999999998</v>
          </cell>
          <cell r="H516">
            <v>0</v>
          </cell>
          <cell r="I516">
            <v>0.3</v>
          </cell>
          <cell r="J516">
            <v>1.3</v>
          </cell>
          <cell r="K516">
            <v>515</v>
          </cell>
        </row>
        <row r="517">
          <cell r="B517">
            <v>30137</v>
          </cell>
          <cell r="C517">
            <v>30047</v>
          </cell>
          <cell r="D517">
            <v>2583.25</v>
          </cell>
          <cell r="E517">
            <v>2581.71</v>
          </cell>
          <cell r="F517">
            <v>2580.63</v>
          </cell>
          <cell r="G517">
            <v>2580.3200000000002</v>
          </cell>
          <cell r="H517">
            <v>0</v>
          </cell>
          <cell r="I517">
            <v>0.4</v>
          </cell>
          <cell r="J517">
            <v>0.4</v>
          </cell>
          <cell r="K517">
            <v>516</v>
          </cell>
        </row>
        <row r="518">
          <cell r="B518">
            <v>30283</v>
          </cell>
          <cell r="C518">
            <v>30137</v>
          </cell>
          <cell r="D518">
            <v>2584.23</v>
          </cell>
          <cell r="E518">
            <v>2583.25</v>
          </cell>
          <cell r="F518">
            <v>2582.4899999999998</v>
          </cell>
          <cell r="G518">
            <v>2580.6799999999998</v>
          </cell>
          <cell r="H518">
            <v>0</v>
          </cell>
          <cell r="I518">
            <v>0.2</v>
          </cell>
          <cell r="J518">
            <v>3</v>
          </cell>
          <cell r="K518">
            <v>517</v>
          </cell>
        </row>
        <row r="519">
          <cell r="B519">
            <v>30445</v>
          </cell>
          <cell r="C519">
            <v>30333</v>
          </cell>
          <cell r="D519">
            <v>2585.46</v>
          </cell>
          <cell r="E519">
            <v>2584.6999999999998</v>
          </cell>
          <cell r="F519">
            <v>2583.2399999999998</v>
          </cell>
          <cell r="G519">
            <v>2583.0100000000002</v>
          </cell>
          <cell r="H519">
            <v>0</v>
          </cell>
          <cell r="I519">
            <v>0.68</v>
          </cell>
          <cell r="J519">
            <v>0.55000000000000004</v>
          </cell>
          <cell r="K519">
            <v>518</v>
          </cell>
        </row>
        <row r="520">
          <cell r="B520">
            <v>28276</v>
          </cell>
          <cell r="C520">
            <v>27771</v>
          </cell>
          <cell r="D520">
            <v>0</v>
          </cell>
          <cell r="E520">
            <v>0</v>
          </cell>
          <cell r="F520">
            <v>2578.83</v>
          </cell>
          <cell r="G520">
            <v>2577.98</v>
          </cell>
          <cell r="H520">
            <v>0</v>
          </cell>
          <cell r="I520">
            <v>0.4</v>
          </cell>
          <cell r="J520">
            <v>0.6</v>
          </cell>
          <cell r="K520">
            <v>519</v>
          </cell>
        </row>
        <row r="521">
          <cell r="B521">
            <v>29381</v>
          </cell>
          <cell r="C521">
            <v>35</v>
          </cell>
          <cell r="D521">
            <v>2580.34</v>
          </cell>
          <cell r="E521">
            <v>0</v>
          </cell>
          <cell r="F521">
            <v>2579.38</v>
          </cell>
          <cell r="G521">
            <v>2579.06</v>
          </cell>
          <cell r="H521">
            <v>0</v>
          </cell>
          <cell r="I521">
            <v>0.2</v>
          </cell>
          <cell r="J521">
            <v>0.8</v>
          </cell>
          <cell r="K521">
            <v>520</v>
          </cell>
        </row>
        <row r="522">
          <cell r="B522">
            <v>29123</v>
          </cell>
          <cell r="C522">
            <v>28865</v>
          </cell>
          <cell r="D522">
            <v>2580.1999999999998</v>
          </cell>
          <cell r="E522">
            <v>2579.91</v>
          </cell>
          <cell r="F522">
            <v>2578.9899999999998</v>
          </cell>
          <cell r="G522">
            <v>2578.86</v>
          </cell>
          <cell r="H522">
            <v>0</v>
          </cell>
          <cell r="I522">
            <v>0.3</v>
          </cell>
          <cell r="J522">
            <v>0.5</v>
          </cell>
          <cell r="K522">
            <v>521</v>
          </cell>
        </row>
        <row r="523">
          <cell r="B523">
            <v>29299</v>
          </cell>
          <cell r="C523">
            <v>36</v>
          </cell>
          <cell r="D523">
            <v>0</v>
          </cell>
          <cell r="E523">
            <v>2580.19</v>
          </cell>
          <cell r="F523">
            <v>2579.4899999999998</v>
          </cell>
          <cell r="G523">
            <v>2579.02</v>
          </cell>
          <cell r="H523">
            <v>0</v>
          </cell>
          <cell r="I523">
            <v>0.25</v>
          </cell>
          <cell r="J523">
            <v>1.03</v>
          </cell>
          <cell r="K523">
            <v>522</v>
          </cell>
        </row>
        <row r="524">
          <cell r="B524">
            <v>29778</v>
          </cell>
          <cell r="C524">
            <v>29597</v>
          </cell>
          <cell r="D524">
            <v>0</v>
          </cell>
          <cell r="E524">
            <v>2582.31</v>
          </cell>
          <cell r="F524">
            <v>2580.14</v>
          </cell>
          <cell r="G524">
            <v>2580.04</v>
          </cell>
          <cell r="H524">
            <v>0</v>
          </cell>
          <cell r="I524">
            <v>0.68</v>
          </cell>
          <cell r="J524">
            <v>0.14000000000000001</v>
          </cell>
          <cell r="K524">
            <v>523</v>
          </cell>
        </row>
        <row r="525">
          <cell r="B525">
            <v>30815</v>
          </cell>
          <cell r="C525">
            <v>30771</v>
          </cell>
          <cell r="D525">
            <v>2585.63</v>
          </cell>
          <cell r="E525">
            <v>2585.73</v>
          </cell>
          <cell r="F525">
            <v>2584.17</v>
          </cell>
          <cell r="G525">
            <v>2583.9699999999998</v>
          </cell>
          <cell r="H525">
            <v>0</v>
          </cell>
          <cell r="I525">
            <v>0.45</v>
          </cell>
          <cell r="J525">
            <v>1.05</v>
          </cell>
          <cell r="K525">
            <v>524</v>
          </cell>
        </row>
        <row r="526">
          <cell r="B526">
            <v>30888</v>
          </cell>
          <cell r="C526">
            <v>30815</v>
          </cell>
          <cell r="D526">
            <v>2586.62</v>
          </cell>
          <cell r="E526">
            <v>2585.63</v>
          </cell>
          <cell r="F526">
            <v>2585.0100000000002</v>
          </cell>
          <cell r="G526">
            <v>2584.17</v>
          </cell>
          <cell r="H526">
            <v>0</v>
          </cell>
          <cell r="I526">
            <v>0.4</v>
          </cell>
          <cell r="J526">
            <v>1.22</v>
          </cell>
          <cell r="K526">
            <v>525</v>
          </cell>
        </row>
        <row r="527">
          <cell r="B527">
            <v>30856</v>
          </cell>
          <cell r="C527">
            <v>30735</v>
          </cell>
          <cell r="D527">
            <v>2586.5500000000002</v>
          </cell>
          <cell r="E527">
            <v>2586.21</v>
          </cell>
          <cell r="F527">
            <v>2584.92</v>
          </cell>
          <cell r="G527">
            <v>2584.39</v>
          </cell>
          <cell r="H527">
            <v>0</v>
          </cell>
          <cell r="I527">
            <v>0.25</v>
          </cell>
          <cell r="J527">
            <v>0.6</v>
          </cell>
          <cell r="K527">
            <v>526</v>
          </cell>
        </row>
        <row r="528">
          <cell r="B528">
            <v>30856</v>
          </cell>
          <cell r="C528">
            <v>30771</v>
          </cell>
          <cell r="D528">
            <v>2586.5500000000002</v>
          </cell>
          <cell r="E528">
            <v>2585.73</v>
          </cell>
          <cell r="F528">
            <v>2584.42</v>
          </cell>
          <cell r="G528">
            <v>2583.96</v>
          </cell>
          <cell r="H528">
            <v>0</v>
          </cell>
          <cell r="I528">
            <v>0.3</v>
          </cell>
          <cell r="J528">
            <v>0.82</v>
          </cell>
          <cell r="K528">
            <v>527</v>
          </cell>
        </row>
        <row r="529">
          <cell r="B529">
            <v>30735</v>
          </cell>
          <cell r="C529">
            <v>30604</v>
          </cell>
          <cell r="D529">
            <v>2586.21</v>
          </cell>
          <cell r="E529">
            <v>2584.96</v>
          </cell>
          <cell r="F529">
            <v>2584.38</v>
          </cell>
          <cell r="G529">
            <v>2583.33</v>
          </cell>
          <cell r="H529">
            <v>0</v>
          </cell>
          <cell r="I529">
            <v>0.3</v>
          </cell>
          <cell r="J529">
            <v>1</v>
          </cell>
          <cell r="K529">
            <v>528</v>
          </cell>
        </row>
        <row r="530">
          <cell r="B530">
            <v>30594</v>
          </cell>
          <cell r="C530">
            <v>30333</v>
          </cell>
          <cell r="D530">
            <v>2585.36</v>
          </cell>
          <cell r="E530">
            <v>2584.6999999999998</v>
          </cell>
          <cell r="F530">
            <v>2583.5500000000002</v>
          </cell>
          <cell r="G530">
            <v>2582.92</v>
          </cell>
          <cell r="H530">
            <v>0</v>
          </cell>
          <cell r="I530">
            <v>0.3</v>
          </cell>
          <cell r="J530">
            <v>0.6</v>
          </cell>
          <cell r="K530">
            <v>529</v>
          </cell>
        </row>
        <row r="531">
          <cell r="B531">
            <v>30771</v>
          </cell>
          <cell r="C531">
            <v>30604</v>
          </cell>
          <cell r="D531">
            <v>2585.73</v>
          </cell>
          <cell r="E531">
            <v>2584.96</v>
          </cell>
          <cell r="F531">
            <v>2583.96</v>
          </cell>
          <cell r="G531">
            <v>2583.4899999999998</v>
          </cell>
          <cell r="H531">
            <v>0</v>
          </cell>
          <cell r="I531">
            <v>0.6</v>
          </cell>
          <cell r="J531">
            <v>0.7</v>
          </cell>
          <cell r="K531">
            <v>530</v>
          </cell>
        </row>
        <row r="532">
          <cell r="B532">
            <v>30604</v>
          </cell>
          <cell r="C532">
            <v>30211</v>
          </cell>
          <cell r="D532">
            <v>2584.96</v>
          </cell>
          <cell r="E532">
            <v>2583.56</v>
          </cell>
          <cell r="F532">
            <v>2583.31</v>
          </cell>
          <cell r="G532">
            <v>2582.4699999999998</v>
          </cell>
          <cell r="H532">
            <v>0</v>
          </cell>
          <cell r="I532">
            <v>0.68</v>
          </cell>
          <cell r="J532">
            <v>0.61</v>
          </cell>
          <cell r="K532">
            <v>531</v>
          </cell>
        </row>
        <row r="533">
          <cell r="B533">
            <v>29922</v>
          </cell>
          <cell r="C533">
            <v>29795</v>
          </cell>
          <cell r="D533">
            <v>2583.1999999999998</v>
          </cell>
          <cell r="E533">
            <v>0</v>
          </cell>
          <cell r="F533">
            <v>2582.46</v>
          </cell>
          <cell r="G533">
            <v>0</v>
          </cell>
          <cell r="H533">
            <v>0</v>
          </cell>
          <cell r="I533">
            <v>1</v>
          </cell>
          <cell r="J533">
            <v>0.33</v>
          </cell>
          <cell r="K533">
            <v>532</v>
          </cell>
        </row>
        <row r="534">
          <cell r="B534">
            <v>29795</v>
          </cell>
          <cell r="C534">
            <v>29779</v>
          </cell>
          <cell r="D534">
            <v>0</v>
          </cell>
          <cell r="E534">
            <v>0</v>
          </cell>
          <cell r="F534">
            <v>2582.3200000000002</v>
          </cell>
          <cell r="G534">
            <v>2582.21</v>
          </cell>
          <cell r="H534">
            <v>0</v>
          </cell>
          <cell r="I534">
            <v>0</v>
          </cell>
          <cell r="J534">
            <v>0</v>
          </cell>
          <cell r="K534">
            <v>533</v>
          </cell>
        </row>
        <row r="535">
          <cell r="B535">
            <v>29853</v>
          </cell>
          <cell r="C535">
            <v>29795</v>
          </cell>
          <cell r="D535">
            <v>2582.06</v>
          </cell>
          <cell r="E535">
            <v>0</v>
          </cell>
          <cell r="F535">
            <v>2580.1</v>
          </cell>
          <cell r="G535">
            <v>0</v>
          </cell>
          <cell r="H535">
            <v>0</v>
          </cell>
          <cell r="I535">
            <v>0.6</v>
          </cell>
          <cell r="J535">
            <v>0.23</v>
          </cell>
          <cell r="K535">
            <v>534</v>
          </cell>
        </row>
        <row r="536">
          <cell r="B536">
            <v>29907</v>
          </cell>
          <cell r="C536">
            <v>29853</v>
          </cell>
          <cell r="D536">
            <v>2581.5700000000002</v>
          </cell>
          <cell r="E536">
            <v>2582.06</v>
          </cell>
          <cell r="F536">
            <v>2580.15</v>
          </cell>
          <cell r="G536">
            <v>2580.13</v>
          </cell>
          <cell r="H536">
            <v>0</v>
          </cell>
          <cell r="I536">
            <v>0.53</v>
          </cell>
          <cell r="J536">
            <v>0.2</v>
          </cell>
          <cell r="K536">
            <v>535</v>
          </cell>
        </row>
        <row r="537">
          <cell r="B537">
            <v>30047</v>
          </cell>
          <cell r="C537">
            <v>29907</v>
          </cell>
          <cell r="D537">
            <v>2581.71</v>
          </cell>
          <cell r="E537">
            <v>2581.5700000000002</v>
          </cell>
          <cell r="F537">
            <v>2580.33</v>
          </cell>
          <cell r="G537">
            <v>2580.15</v>
          </cell>
          <cell r="H537">
            <v>0</v>
          </cell>
          <cell r="I537">
            <v>0.53</v>
          </cell>
          <cell r="J537">
            <v>0.2</v>
          </cell>
          <cell r="K537">
            <v>536</v>
          </cell>
        </row>
        <row r="538">
          <cell r="B538">
            <v>30333</v>
          </cell>
          <cell r="C538">
            <v>30211</v>
          </cell>
          <cell r="D538">
            <v>2584.6999999999998</v>
          </cell>
          <cell r="E538">
            <v>2583.56</v>
          </cell>
          <cell r="F538">
            <v>2582.9299999999998</v>
          </cell>
          <cell r="G538">
            <v>2582.6799999999998</v>
          </cell>
          <cell r="H538">
            <v>0</v>
          </cell>
          <cell r="I538">
            <v>0.75</v>
          </cell>
          <cell r="J538">
            <v>0.39</v>
          </cell>
          <cell r="K538">
            <v>537</v>
          </cell>
        </row>
        <row r="539">
          <cell r="B539">
            <v>29815</v>
          </cell>
          <cell r="C539">
            <v>29826</v>
          </cell>
          <cell r="D539">
            <v>2583.4899999999998</v>
          </cell>
          <cell r="E539">
            <v>0</v>
          </cell>
          <cell r="F539">
            <v>2582.29</v>
          </cell>
          <cell r="G539">
            <v>2582.3200000000002</v>
          </cell>
          <cell r="H539">
            <v>0</v>
          </cell>
          <cell r="I539">
            <v>0.55000000000000004</v>
          </cell>
          <cell r="J539">
            <v>0.17</v>
          </cell>
          <cell r="K539">
            <v>538</v>
          </cell>
        </row>
        <row r="540">
          <cell r="B540">
            <v>29882</v>
          </cell>
          <cell r="C540">
            <v>29826</v>
          </cell>
          <cell r="D540">
            <v>2583.41</v>
          </cell>
          <cell r="E540">
            <v>0</v>
          </cell>
          <cell r="F540">
            <v>2582.5500000000002</v>
          </cell>
          <cell r="G540">
            <v>2582.3200000000002</v>
          </cell>
          <cell r="H540">
            <v>0</v>
          </cell>
          <cell r="I540">
            <v>0.53</v>
          </cell>
          <cell r="J540">
            <v>0.6</v>
          </cell>
          <cell r="K540">
            <v>539</v>
          </cell>
        </row>
        <row r="541">
          <cell r="B541">
            <v>30291</v>
          </cell>
          <cell r="C541">
            <v>29882</v>
          </cell>
          <cell r="D541">
            <v>2584.7800000000002</v>
          </cell>
          <cell r="E541">
            <v>2583.41</v>
          </cell>
          <cell r="F541">
            <v>2583.79</v>
          </cell>
          <cell r="G541">
            <v>2582.5500000000002</v>
          </cell>
          <cell r="H541">
            <v>0</v>
          </cell>
          <cell r="I541">
            <v>0.53</v>
          </cell>
          <cell r="J541">
            <v>0.8</v>
          </cell>
          <cell r="K541">
            <v>540</v>
          </cell>
        </row>
        <row r="542">
          <cell r="B542">
            <v>30200</v>
          </cell>
          <cell r="C542">
            <v>29836</v>
          </cell>
          <cell r="D542">
            <v>2584.46</v>
          </cell>
          <cell r="E542">
            <v>2583.39</v>
          </cell>
          <cell r="F542">
            <v>2583.59</v>
          </cell>
          <cell r="G542">
            <v>2582.5700000000002</v>
          </cell>
          <cell r="H542">
            <v>0</v>
          </cell>
          <cell r="I542">
            <v>0.38</v>
          </cell>
          <cell r="J542">
            <v>0.8</v>
          </cell>
          <cell r="K542">
            <v>541</v>
          </cell>
        </row>
        <row r="543">
          <cell r="B543">
            <v>29846</v>
          </cell>
          <cell r="C543">
            <v>29815</v>
          </cell>
          <cell r="D543">
            <v>2583.34</v>
          </cell>
          <cell r="E543">
            <v>2583.4899999999998</v>
          </cell>
          <cell r="F543">
            <v>2582.4</v>
          </cell>
          <cell r="G543">
            <v>2582.29</v>
          </cell>
          <cell r="H543">
            <v>0</v>
          </cell>
          <cell r="I543">
            <v>0.53</v>
          </cell>
          <cell r="J543">
            <v>1.1000000000000001</v>
          </cell>
          <cell r="K543">
            <v>542</v>
          </cell>
        </row>
        <row r="544">
          <cell r="B544">
            <v>29798</v>
          </cell>
          <cell r="C544">
            <v>29815</v>
          </cell>
          <cell r="D544">
            <v>0</v>
          </cell>
          <cell r="E544">
            <v>2583.4899999999998</v>
          </cell>
          <cell r="F544">
            <v>0</v>
          </cell>
          <cell r="G544">
            <v>2582.29</v>
          </cell>
          <cell r="H544">
            <v>0</v>
          </cell>
          <cell r="I544">
            <v>0.53</v>
          </cell>
          <cell r="J544">
            <v>0</v>
          </cell>
          <cell r="K544">
            <v>543</v>
          </cell>
        </row>
        <row r="545">
          <cell r="B545">
            <v>29836</v>
          </cell>
          <cell r="C545">
            <v>29798</v>
          </cell>
          <cell r="D545">
            <v>2583.39</v>
          </cell>
          <cell r="E545">
            <v>0</v>
          </cell>
          <cell r="F545">
            <v>2582.5700000000002</v>
          </cell>
          <cell r="G545">
            <v>0</v>
          </cell>
          <cell r="H545">
            <v>0</v>
          </cell>
          <cell r="I545">
            <v>0.38</v>
          </cell>
          <cell r="J545">
            <v>0</v>
          </cell>
          <cell r="K545">
            <v>544</v>
          </cell>
        </row>
        <row r="546">
          <cell r="B546">
            <v>30152</v>
          </cell>
          <cell r="C546">
            <v>29911</v>
          </cell>
          <cell r="D546">
            <v>2583.83</v>
          </cell>
          <cell r="E546">
            <v>2583.77</v>
          </cell>
          <cell r="F546">
            <v>2583.11</v>
          </cell>
          <cell r="G546">
            <v>2582.75</v>
          </cell>
          <cell r="H546">
            <v>0</v>
          </cell>
          <cell r="I546">
            <v>0.38</v>
          </cell>
          <cell r="J546">
            <v>0</v>
          </cell>
          <cell r="K546">
            <v>545</v>
          </cell>
        </row>
        <row r="547">
          <cell r="B547">
            <v>29836</v>
          </cell>
          <cell r="C547">
            <v>29846</v>
          </cell>
          <cell r="D547">
            <v>2583.39</v>
          </cell>
          <cell r="E547">
            <v>2583.34</v>
          </cell>
          <cell r="F547">
            <v>2582.4499999999998</v>
          </cell>
          <cell r="G547">
            <v>2582.4</v>
          </cell>
          <cell r="H547">
            <v>0</v>
          </cell>
          <cell r="I547">
            <v>0.53</v>
          </cell>
          <cell r="J547">
            <v>0.19</v>
          </cell>
          <cell r="K547">
            <v>546</v>
          </cell>
        </row>
        <row r="548">
          <cell r="B548">
            <v>29821</v>
          </cell>
          <cell r="C548">
            <v>29836</v>
          </cell>
          <cell r="D548">
            <v>2583.69</v>
          </cell>
          <cell r="E548">
            <v>2583.39</v>
          </cell>
          <cell r="F548">
            <v>2582.54</v>
          </cell>
          <cell r="G548">
            <v>2582.4299999999998</v>
          </cell>
          <cell r="H548">
            <v>0</v>
          </cell>
          <cell r="I548">
            <v>0.45</v>
          </cell>
          <cell r="J548">
            <v>0.2</v>
          </cell>
          <cell r="K548">
            <v>547</v>
          </cell>
        </row>
        <row r="549">
          <cell r="B549">
            <v>29688</v>
          </cell>
          <cell r="C549">
            <v>29821</v>
          </cell>
          <cell r="D549">
            <v>2583.83</v>
          </cell>
          <cell r="E549">
            <v>2583.69</v>
          </cell>
          <cell r="F549">
            <v>2582.69</v>
          </cell>
          <cell r="G549">
            <v>2582.4899999999998</v>
          </cell>
          <cell r="H549">
            <v>0</v>
          </cell>
          <cell r="I549">
            <v>0.3</v>
          </cell>
          <cell r="J549">
            <v>0.4</v>
          </cell>
          <cell r="K549">
            <v>548</v>
          </cell>
        </row>
        <row r="550">
          <cell r="B550">
            <v>29680</v>
          </cell>
          <cell r="C550">
            <v>29688</v>
          </cell>
          <cell r="D550">
            <v>2583.86</v>
          </cell>
          <cell r="E550">
            <v>2583.83</v>
          </cell>
          <cell r="F550">
            <v>2582.7600000000002</v>
          </cell>
          <cell r="G550">
            <v>2582.69</v>
          </cell>
          <cell r="H550">
            <v>0</v>
          </cell>
          <cell r="I550">
            <v>0.3</v>
          </cell>
          <cell r="J550">
            <v>0.56000000000000005</v>
          </cell>
          <cell r="K550">
            <v>549</v>
          </cell>
        </row>
        <row r="551">
          <cell r="B551">
            <v>29800</v>
          </cell>
          <cell r="C551">
            <v>29567</v>
          </cell>
          <cell r="D551">
            <v>2583.5</v>
          </cell>
          <cell r="E551">
            <v>2582.81</v>
          </cell>
          <cell r="F551">
            <v>2581.81</v>
          </cell>
          <cell r="G551">
            <v>2581.0500000000002</v>
          </cell>
          <cell r="H551">
            <v>0</v>
          </cell>
          <cell r="I551">
            <v>0.3</v>
          </cell>
          <cell r="J551">
            <v>0.88</v>
          </cell>
          <cell r="K551">
            <v>550</v>
          </cell>
        </row>
        <row r="552">
          <cell r="B552">
            <v>29911</v>
          </cell>
          <cell r="C552">
            <v>29781</v>
          </cell>
          <cell r="D552">
            <v>2583.77</v>
          </cell>
          <cell r="E552">
            <v>2583.38</v>
          </cell>
          <cell r="F552">
            <v>2582.75</v>
          </cell>
          <cell r="G552">
            <v>2582.1</v>
          </cell>
          <cell r="H552">
            <v>0</v>
          </cell>
          <cell r="I552">
            <v>0.25</v>
          </cell>
          <cell r="J552">
            <v>1.9</v>
          </cell>
          <cell r="K552">
            <v>551</v>
          </cell>
        </row>
        <row r="553">
          <cell r="B553">
            <v>29911</v>
          </cell>
          <cell r="C553">
            <v>29806</v>
          </cell>
          <cell r="D553">
            <v>2583.77</v>
          </cell>
          <cell r="E553">
            <v>2583.63</v>
          </cell>
          <cell r="F553">
            <v>2582.75</v>
          </cell>
          <cell r="G553">
            <v>2582.64</v>
          </cell>
          <cell r="H553">
            <v>0</v>
          </cell>
          <cell r="I553">
            <v>0.38</v>
          </cell>
          <cell r="J553">
            <v>0.3</v>
          </cell>
          <cell r="K553">
            <v>552</v>
          </cell>
        </row>
        <row r="554">
          <cell r="B554">
            <v>29785</v>
          </cell>
          <cell r="C554">
            <v>29649</v>
          </cell>
          <cell r="D554">
            <v>2583.54</v>
          </cell>
          <cell r="E554">
            <v>2583.12</v>
          </cell>
          <cell r="F554">
            <v>2582.0100000000002</v>
          </cell>
          <cell r="G554">
            <v>2581.65</v>
          </cell>
          <cell r="H554">
            <v>0</v>
          </cell>
          <cell r="I554">
            <v>0.3</v>
          </cell>
          <cell r="J554">
            <v>0.71</v>
          </cell>
          <cell r="K554">
            <v>553</v>
          </cell>
        </row>
        <row r="555">
          <cell r="B555">
            <v>29781</v>
          </cell>
          <cell r="C555">
            <v>29619</v>
          </cell>
          <cell r="D555">
            <v>2583.38</v>
          </cell>
          <cell r="E555">
            <v>2582.9899999999998</v>
          </cell>
          <cell r="F555">
            <v>2582.1</v>
          </cell>
          <cell r="G555">
            <v>2582.27</v>
          </cell>
          <cell r="H555">
            <v>0</v>
          </cell>
          <cell r="I555">
            <v>0.25</v>
          </cell>
          <cell r="J555">
            <v>0.6</v>
          </cell>
          <cell r="K555">
            <v>554</v>
          </cell>
        </row>
        <row r="556">
          <cell r="B556">
            <v>29806</v>
          </cell>
          <cell r="C556">
            <v>29821</v>
          </cell>
          <cell r="D556">
            <v>2583.63</v>
          </cell>
          <cell r="E556">
            <v>2583.69</v>
          </cell>
          <cell r="F556">
            <v>2582.65</v>
          </cell>
          <cell r="G556">
            <v>2582.56</v>
          </cell>
          <cell r="H556">
            <v>0</v>
          </cell>
          <cell r="I556">
            <v>0.45</v>
          </cell>
          <cell r="J556">
            <v>0.19</v>
          </cell>
          <cell r="K556">
            <v>555</v>
          </cell>
        </row>
        <row r="557">
          <cell r="B557">
            <v>30607</v>
          </cell>
          <cell r="C557">
            <v>30446</v>
          </cell>
          <cell r="D557">
            <v>2586.25</v>
          </cell>
          <cell r="E557">
            <v>2585.16</v>
          </cell>
          <cell r="F557">
            <v>2584.7600000000002</v>
          </cell>
          <cell r="G557">
            <v>2584.4499999999998</v>
          </cell>
          <cell r="H557">
            <v>0</v>
          </cell>
          <cell r="I557">
            <v>0.3</v>
          </cell>
          <cell r="J557">
            <v>0.5</v>
          </cell>
          <cell r="K557">
            <v>556</v>
          </cell>
        </row>
        <row r="558">
          <cell r="B558">
            <v>30474</v>
          </cell>
          <cell r="C558">
            <v>30446</v>
          </cell>
          <cell r="D558">
            <v>2585.4299999999998</v>
          </cell>
          <cell r="E558">
            <v>2585.16</v>
          </cell>
          <cell r="F558">
            <v>2584.52</v>
          </cell>
          <cell r="G558">
            <v>0</v>
          </cell>
          <cell r="H558">
            <v>0</v>
          </cell>
          <cell r="I558">
            <v>0.53</v>
          </cell>
          <cell r="J558">
            <v>0.3</v>
          </cell>
          <cell r="K558">
            <v>557</v>
          </cell>
        </row>
        <row r="559">
          <cell r="B559">
            <v>30634</v>
          </cell>
          <cell r="C559">
            <v>30474</v>
          </cell>
          <cell r="D559">
            <v>2586.0100000000002</v>
          </cell>
          <cell r="E559">
            <v>2585.4299999999998</v>
          </cell>
          <cell r="F559">
            <v>0</v>
          </cell>
          <cell r="G559">
            <v>2584.52</v>
          </cell>
          <cell r="H559">
            <v>0</v>
          </cell>
          <cell r="I559">
            <v>0.38</v>
          </cell>
          <cell r="J559">
            <v>0.95</v>
          </cell>
          <cell r="K559">
            <v>558</v>
          </cell>
        </row>
        <row r="560">
          <cell r="B560">
            <v>30725</v>
          </cell>
          <cell r="C560">
            <v>30634</v>
          </cell>
          <cell r="D560">
            <v>0</v>
          </cell>
          <cell r="E560">
            <v>2586.0100000000002</v>
          </cell>
          <cell r="F560">
            <v>2585.33</v>
          </cell>
          <cell r="G560">
            <v>2585.0500000000002</v>
          </cell>
          <cell r="H560">
            <v>0</v>
          </cell>
          <cell r="I560">
            <v>0.23</v>
          </cell>
          <cell r="J560">
            <v>1.2</v>
          </cell>
          <cell r="K560">
            <v>559</v>
          </cell>
        </row>
        <row r="561">
          <cell r="B561">
            <v>30870</v>
          </cell>
          <cell r="C561">
            <v>30725</v>
          </cell>
          <cell r="D561">
            <v>0</v>
          </cell>
          <cell r="E561">
            <v>0</v>
          </cell>
          <cell r="F561">
            <v>2586.31</v>
          </cell>
          <cell r="G561">
            <v>2585.35</v>
          </cell>
          <cell r="H561">
            <v>0</v>
          </cell>
          <cell r="I561">
            <v>0.23</v>
          </cell>
          <cell r="J561">
            <v>1.28</v>
          </cell>
          <cell r="K561">
            <v>560</v>
          </cell>
        </row>
        <row r="562">
          <cell r="B562">
            <v>30446</v>
          </cell>
          <cell r="C562">
            <v>30280</v>
          </cell>
          <cell r="D562">
            <v>2585.16</v>
          </cell>
          <cell r="E562">
            <v>2585.12</v>
          </cell>
          <cell r="F562">
            <v>2584.46</v>
          </cell>
          <cell r="G562">
            <v>2584.2399999999998</v>
          </cell>
          <cell r="H562">
            <v>0</v>
          </cell>
          <cell r="I562">
            <v>0.53</v>
          </cell>
          <cell r="J562">
            <v>0.3</v>
          </cell>
          <cell r="K562">
            <v>561</v>
          </cell>
        </row>
        <row r="563">
          <cell r="B563">
            <v>30340</v>
          </cell>
          <cell r="C563">
            <v>30306</v>
          </cell>
          <cell r="D563">
            <v>2585.67</v>
          </cell>
          <cell r="E563">
            <v>0</v>
          </cell>
          <cell r="F563">
            <v>2584.25</v>
          </cell>
          <cell r="G563">
            <v>2584.2399999999998</v>
          </cell>
          <cell r="H563">
            <v>0</v>
          </cell>
          <cell r="I563">
            <v>0.4</v>
          </cell>
          <cell r="J563">
            <v>1</v>
          </cell>
          <cell r="K563">
            <v>562</v>
          </cell>
        </row>
        <row r="564">
          <cell r="B564">
            <v>30187</v>
          </cell>
          <cell r="C564">
            <v>30340</v>
          </cell>
          <cell r="D564">
            <v>2585.5700000000002</v>
          </cell>
          <cell r="E564">
            <v>2585.67</v>
          </cell>
          <cell r="F564">
            <v>2584.9</v>
          </cell>
          <cell r="G564">
            <v>0</v>
          </cell>
          <cell r="H564">
            <v>0</v>
          </cell>
          <cell r="I564">
            <v>0.25</v>
          </cell>
          <cell r="J564">
            <v>0.6</v>
          </cell>
          <cell r="K564">
            <v>563</v>
          </cell>
        </row>
        <row r="565">
          <cell r="B565">
            <v>30116</v>
          </cell>
          <cell r="C565">
            <v>29897</v>
          </cell>
          <cell r="D565">
            <v>2584.9499999999998</v>
          </cell>
          <cell r="E565">
            <v>2584.94</v>
          </cell>
          <cell r="F565">
            <v>2584.15</v>
          </cell>
          <cell r="G565">
            <v>2583.9699999999998</v>
          </cell>
          <cell r="H565">
            <v>0</v>
          </cell>
          <cell r="I565">
            <v>0.5</v>
          </cell>
          <cell r="J565">
            <v>0.5</v>
          </cell>
          <cell r="K565">
            <v>564</v>
          </cell>
        </row>
        <row r="566">
          <cell r="B566">
            <v>30278</v>
          </cell>
          <cell r="C566">
            <v>30116</v>
          </cell>
          <cell r="D566">
            <v>2585.5</v>
          </cell>
          <cell r="E566">
            <v>2584.9499999999998</v>
          </cell>
          <cell r="F566">
            <v>2584.77</v>
          </cell>
          <cell r="G566">
            <v>2584.15</v>
          </cell>
          <cell r="H566">
            <v>0</v>
          </cell>
          <cell r="I566">
            <v>0.3</v>
          </cell>
          <cell r="J566">
            <v>0.6</v>
          </cell>
          <cell r="K566">
            <v>565</v>
          </cell>
        </row>
        <row r="567">
          <cell r="B567">
            <v>30838</v>
          </cell>
          <cell r="C567">
            <v>30641</v>
          </cell>
          <cell r="D567">
            <v>2587.77</v>
          </cell>
          <cell r="E567">
            <v>2586.3200000000002</v>
          </cell>
          <cell r="F567">
            <v>2586.41</v>
          </cell>
          <cell r="G567">
            <v>0</v>
          </cell>
          <cell r="H567">
            <v>0</v>
          </cell>
          <cell r="I567">
            <v>0.23</v>
          </cell>
          <cell r="J567">
            <v>1</v>
          </cell>
          <cell r="K567">
            <v>566</v>
          </cell>
        </row>
        <row r="568">
          <cell r="B568">
            <v>30641</v>
          </cell>
          <cell r="C568">
            <v>30478</v>
          </cell>
          <cell r="D568">
            <v>2586.3200000000002</v>
          </cell>
          <cell r="E568">
            <v>2586.27</v>
          </cell>
          <cell r="F568">
            <v>0</v>
          </cell>
          <cell r="G568">
            <v>2584.9</v>
          </cell>
          <cell r="H568">
            <v>0</v>
          </cell>
          <cell r="I568">
            <v>0.3</v>
          </cell>
          <cell r="J568">
            <v>0.5</v>
          </cell>
          <cell r="K568">
            <v>567</v>
          </cell>
        </row>
        <row r="569">
          <cell r="B569">
            <v>30692</v>
          </cell>
          <cell r="C569">
            <v>30606</v>
          </cell>
          <cell r="D569">
            <v>2586.98</v>
          </cell>
          <cell r="E569">
            <v>2586.6</v>
          </cell>
          <cell r="F569">
            <v>2585.8000000000002</v>
          </cell>
          <cell r="G569">
            <v>0</v>
          </cell>
          <cell r="H569">
            <v>0</v>
          </cell>
          <cell r="I569">
            <v>0.23</v>
          </cell>
          <cell r="J569">
            <v>0.1</v>
          </cell>
          <cell r="K569">
            <v>568</v>
          </cell>
        </row>
        <row r="570">
          <cell r="B570">
            <v>30478</v>
          </cell>
          <cell r="C570">
            <v>30340</v>
          </cell>
          <cell r="D570">
            <v>2586.27</v>
          </cell>
          <cell r="E570">
            <v>2585.67</v>
          </cell>
          <cell r="F570">
            <v>2584.9</v>
          </cell>
          <cell r="G570">
            <v>2584.36</v>
          </cell>
          <cell r="H570">
            <v>0</v>
          </cell>
          <cell r="I570">
            <v>0.4</v>
          </cell>
          <cell r="J570">
            <v>1</v>
          </cell>
          <cell r="K570">
            <v>569</v>
          </cell>
        </row>
        <row r="571">
          <cell r="B571">
            <v>30606</v>
          </cell>
          <cell r="C571">
            <v>30478</v>
          </cell>
          <cell r="D571">
            <v>2586.6</v>
          </cell>
          <cell r="E571">
            <v>2586.27</v>
          </cell>
          <cell r="F571">
            <v>0</v>
          </cell>
          <cell r="G571">
            <v>2584.9</v>
          </cell>
          <cell r="H571">
            <v>0</v>
          </cell>
          <cell r="I571">
            <v>0.23</v>
          </cell>
          <cell r="J571">
            <v>0.1</v>
          </cell>
          <cell r="K571">
            <v>570</v>
          </cell>
        </row>
        <row r="572">
          <cell r="B572">
            <v>30478</v>
          </cell>
          <cell r="C572">
            <v>30320</v>
          </cell>
          <cell r="D572">
            <v>2586.27</v>
          </cell>
          <cell r="E572">
            <v>2585.5100000000002</v>
          </cell>
          <cell r="F572">
            <v>2585.19</v>
          </cell>
          <cell r="G572">
            <v>2.0476518601811618E+32</v>
          </cell>
          <cell r="H572">
            <v>0</v>
          </cell>
          <cell r="I572">
            <v>0.3</v>
          </cell>
          <cell r="J572">
            <v>0.7</v>
          </cell>
          <cell r="K572">
            <v>571</v>
          </cell>
        </row>
        <row r="573">
          <cell r="B573">
            <v>30459</v>
          </cell>
          <cell r="C573">
            <v>30320</v>
          </cell>
          <cell r="D573">
            <v>2585.5100000000002</v>
          </cell>
          <cell r="E573">
            <v>2585.5100000000002</v>
          </cell>
          <cell r="F573">
            <v>2584.92</v>
          </cell>
          <cell r="G573">
            <v>2.0476518601811618E+32</v>
          </cell>
          <cell r="H573">
            <v>0</v>
          </cell>
          <cell r="I573">
            <v>0.23</v>
          </cell>
          <cell r="J573">
            <v>0.78</v>
          </cell>
          <cell r="K573">
            <v>4.5318508958159201E+31</v>
          </cell>
        </row>
        <row r="574">
          <cell r="B574">
            <v>30530</v>
          </cell>
          <cell r="C574">
            <v>30459</v>
          </cell>
          <cell r="D574">
            <v>2586.13</v>
          </cell>
          <cell r="E574">
            <v>2585.5100000000002</v>
          </cell>
          <cell r="F574">
            <v>2585.1999999999998</v>
          </cell>
          <cell r="G574">
            <v>2584.92</v>
          </cell>
          <cell r="H574">
            <v>0</v>
          </cell>
          <cell r="I574">
            <v>0.23</v>
          </cell>
          <cell r="J574">
            <v>0</v>
          </cell>
          <cell r="K574">
            <v>573</v>
          </cell>
        </row>
        <row r="575">
          <cell r="B575">
            <v>30606</v>
          </cell>
          <cell r="C575">
            <v>30520</v>
          </cell>
          <cell r="D575">
            <v>2586.6</v>
          </cell>
          <cell r="E575">
            <v>2586.27</v>
          </cell>
          <cell r="F575">
            <v>2585.4899999999998</v>
          </cell>
          <cell r="G575">
            <v>2585.17</v>
          </cell>
          <cell r="H575">
            <v>0</v>
          </cell>
          <cell r="I575">
            <v>0</v>
          </cell>
          <cell r="J575">
            <v>0.6</v>
          </cell>
          <cell r="K575">
            <v>574</v>
          </cell>
        </row>
        <row r="576">
          <cell r="B576">
            <v>30520</v>
          </cell>
          <cell r="C576">
            <v>30459</v>
          </cell>
          <cell r="D576">
            <v>2586.27</v>
          </cell>
          <cell r="E576">
            <v>2585.5100000000002</v>
          </cell>
          <cell r="F576">
            <v>2585.17</v>
          </cell>
          <cell r="G576">
            <v>2584.92</v>
          </cell>
          <cell r="H576">
            <v>0</v>
          </cell>
          <cell r="I576">
            <v>0.23</v>
          </cell>
          <cell r="J576">
            <v>0.7</v>
          </cell>
          <cell r="K576">
            <v>575</v>
          </cell>
        </row>
        <row r="577">
          <cell r="B577">
            <v>30485</v>
          </cell>
          <cell r="C577">
            <v>30278</v>
          </cell>
          <cell r="D577">
            <v>0</v>
          </cell>
          <cell r="E577">
            <v>2585.5</v>
          </cell>
          <cell r="F577">
            <v>2585.4</v>
          </cell>
          <cell r="G577">
            <v>2584.3000000000002</v>
          </cell>
          <cell r="H577">
            <v>0</v>
          </cell>
          <cell r="I577">
            <v>0.3</v>
          </cell>
          <cell r="J577">
            <v>1</v>
          </cell>
          <cell r="K577">
            <v>576</v>
          </cell>
        </row>
        <row r="578">
          <cell r="B578">
            <v>30278</v>
          </cell>
          <cell r="C578">
            <v>30040</v>
          </cell>
          <cell r="D578">
            <v>2585.5</v>
          </cell>
          <cell r="E578">
            <v>2584.92</v>
          </cell>
          <cell r="F578">
            <v>2584.3000000000002</v>
          </cell>
          <cell r="G578">
            <v>2583.62</v>
          </cell>
          <cell r="H578">
            <v>0</v>
          </cell>
          <cell r="I578">
            <v>0.5</v>
          </cell>
          <cell r="J578">
            <v>0.7</v>
          </cell>
          <cell r="K578">
            <v>577</v>
          </cell>
        </row>
        <row r="579">
          <cell r="B579">
            <v>30320</v>
          </cell>
          <cell r="C579">
            <v>30278</v>
          </cell>
          <cell r="D579">
            <v>2585.5100000000002</v>
          </cell>
          <cell r="E579">
            <v>2585.5</v>
          </cell>
          <cell r="F579">
            <v>2584.4899999999998</v>
          </cell>
          <cell r="G579">
            <v>2584.3000000000002</v>
          </cell>
          <cell r="H579">
            <v>0</v>
          </cell>
          <cell r="I579">
            <v>0.3</v>
          </cell>
          <cell r="J579">
            <v>0.5</v>
          </cell>
          <cell r="K579">
            <v>578</v>
          </cell>
        </row>
        <row r="580">
          <cell r="B580">
            <v>30280</v>
          </cell>
          <cell r="C580">
            <v>30306</v>
          </cell>
          <cell r="D580">
            <v>2585.12</v>
          </cell>
          <cell r="E580">
            <v>0</v>
          </cell>
          <cell r="F580">
            <v>2584.2399999999998</v>
          </cell>
          <cell r="G580">
            <v>2584.2399999999998</v>
          </cell>
          <cell r="H580">
            <v>0</v>
          </cell>
          <cell r="I580">
            <v>0.53</v>
          </cell>
          <cell r="J580">
            <v>0.45</v>
          </cell>
          <cell r="K580">
            <v>579</v>
          </cell>
        </row>
        <row r="581">
          <cell r="B581">
            <v>30306</v>
          </cell>
          <cell r="C581">
            <v>30084</v>
          </cell>
          <cell r="D581">
            <v>0</v>
          </cell>
          <cell r="E581">
            <v>2584.52</v>
          </cell>
          <cell r="F581">
            <v>2584.0500000000002</v>
          </cell>
          <cell r="G581">
            <v>2583.81</v>
          </cell>
          <cell r="H581">
            <v>0</v>
          </cell>
          <cell r="I581">
            <v>0.53</v>
          </cell>
          <cell r="J581">
            <v>0.4</v>
          </cell>
          <cell r="K581">
            <v>580</v>
          </cell>
        </row>
        <row r="582">
          <cell r="B582">
            <v>30084</v>
          </cell>
          <cell r="C582">
            <v>29967</v>
          </cell>
          <cell r="D582">
            <v>2584.52</v>
          </cell>
          <cell r="E582">
            <v>2584.0300000000002</v>
          </cell>
          <cell r="F582">
            <v>2583.81</v>
          </cell>
          <cell r="G582">
            <v>2583.46</v>
          </cell>
          <cell r="H582">
            <v>0</v>
          </cell>
          <cell r="I582">
            <v>0.53</v>
          </cell>
          <cell r="J582">
            <v>0.4</v>
          </cell>
          <cell r="K582">
            <v>581</v>
          </cell>
        </row>
        <row r="583">
          <cell r="B583">
            <v>30040</v>
          </cell>
          <cell r="C583">
            <v>29967</v>
          </cell>
          <cell r="D583">
            <v>2584.92</v>
          </cell>
          <cell r="E583">
            <v>2584.0300000000002</v>
          </cell>
          <cell r="F583">
            <v>2583.62</v>
          </cell>
          <cell r="G583">
            <v>0</v>
          </cell>
          <cell r="H583">
            <v>0</v>
          </cell>
          <cell r="I583">
            <v>0.5</v>
          </cell>
          <cell r="J583">
            <v>0.7</v>
          </cell>
          <cell r="K583">
            <v>582</v>
          </cell>
        </row>
        <row r="584">
          <cell r="B584">
            <v>30040</v>
          </cell>
          <cell r="C584">
            <v>29897</v>
          </cell>
          <cell r="D584">
            <v>2584.92</v>
          </cell>
          <cell r="E584">
            <v>2584.94</v>
          </cell>
          <cell r="F584">
            <v>2584.08</v>
          </cell>
          <cell r="G584">
            <v>2583.67</v>
          </cell>
          <cell r="H584">
            <v>0</v>
          </cell>
          <cell r="I584">
            <v>0.3</v>
          </cell>
          <cell r="J584">
            <v>0.4</v>
          </cell>
          <cell r="K584">
            <v>583</v>
          </cell>
        </row>
        <row r="585">
          <cell r="B585">
            <v>29555</v>
          </cell>
          <cell r="C585">
            <v>29501</v>
          </cell>
          <cell r="D585">
            <v>0</v>
          </cell>
          <cell r="E585">
            <v>0</v>
          </cell>
          <cell r="F585">
            <v>0</v>
          </cell>
          <cell r="G585">
            <v>0</v>
          </cell>
          <cell r="H585">
            <v>0</v>
          </cell>
          <cell r="I585">
            <v>0</v>
          </cell>
          <cell r="J585">
            <v>0</v>
          </cell>
          <cell r="K585">
            <v>584</v>
          </cell>
        </row>
        <row r="586">
          <cell r="B586">
            <v>29897</v>
          </cell>
          <cell r="C586">
            <v>29732</v>
          </cell>
          <cell r="D586">
            <v>2584.94</v>
          </cell>
          <cell r="E586">
            <v>2584.19</v>
          </cell>
          <cell r="F586">
            <v>2583.67</v>
          </cell>
          <cell r="G586">
            <v>2583.29</v>
          </cell>
          <cell r="H586">
            <v>0</v>
          </cell>
          <cell r="I586">
            <v>0.55000000000000004</v>
          </cell>
          <cell r="J586">
            <v>0.5</v>
          </cell>
          <cell r="K586">
            <v>585</v>
          </cell>
        </row>
        <row r="587">
          <cell r="B587">
            <v>27533</v>
          </cell>
          <cell r="C587">
            <v>27252</v>
          </cell>
          <cell r="D587">
            <v>2579.4299999999998</v>
          </cell>
          <cell r="E587">
            <v>2579.6</v>
          </cell>
          <cell r="F587">
            <v>2578.06</v>
          </cell>
          <cell r="G587">
            <v>2577.9</v>
          </cell>
          <cell r="H587">
            <v>0</v>
          </cell>
          <cell r="I587">
            <v>0.3</v>
          </cell>
          <cell r="J587">
            <v>0.2</v>
          </cell>
          <cell r="K587">
            <v>586</v>
          </cell>
        </row>
        <row r="588">
          <cell r="B588">
            <v>27793</v>
          </cell>
          <cell r="C588">
            <v>27533</v>
          </cell>
          <cell r="D588">
            <v>2579.5</v>
          </cell>
          <cell r="E588">
            <v>2579.4299999999998</v>
          </cell>
          <cell r="F588">
            <v>2578.2399999999998</v>
          </cell>
          <cell r="G588">
            <v>2578.08</v>
          </cell>
          <cell r="H588">
            <v>0</v>
          </cell>
          <cell r="I588">
            <v>0.3</v>
          </cell>
          <cell r="J588">
            <v>0.2</v>
          </cell>
          <cell r="K588">
            <v>587</v>
          </cell>
        </row>
        <row r="589">
          <cell r="B589">
            <v>28142</v>
          </cell>
          <cell r="C589">
            <v>27793</v>
          </cell>
          <cell r="D589">
            <v>2580.25</v>
          </cell>
          <cell r="E589">
            <v>2579.5</v>
          </cell>
          <cell r="F589">
            <v>2578.4699999999998</v>
          </cell>
          <cell r="G589">
            <v>2578.25</v>
          </cell>
          <cell r="H589">
            <v>0</v>
          </cell>
          <cell r="I589">
            <v>0.3</v>
          </cell>
          <cell r="J589">
            <v>0.2</v>
          </cell>
          <cell r="K589">
            <v>588</v>
          </cell>
        </row>
        <row r="590">
          <cell r="B590">
            <v>28164</v>
          </cell>
          <cell r="C590">
            <v>28142</v>
          </cell>
          <cell r="D590">
            <v>2580.25</v>
          </cell>
          <cell r="E590">
            <v>2580.25</v>
          </cell>
          <cell r="F590">
            <v>2578.54</v>
          </cell>
          <cell r="G590">
            <v>2578.04</v>
          </cell>
          <cell r="H590">
            <v>0</v>
          </cell>
          <cell r="I590">
            <v>0.3</v>
          </cell>
          <cell r="J590">
            <v>0.6</v>
          </cell>
          <cell r="K590">
            <v>589</v>
          </cell>
        </row>
        <row r="591">
          <cell r="B591">
            <v>28198</v>
          </cell>
          <cell r="C591">
            <v>28164</v>
          </cell>
          <cell r="D591">
            <v>2580.25</v>
          </cell>
          <cell r="E591">
            <v>2580.25</v>
          </cell>
          <cell r="F591">
            <v>2578.66</v>
          </cell>
          <cell r="G591">
            <v>2578.6</v>
          </cell>
          <cell r="H591">
            <v>0</v>
          </cell>
          <cell r="I591">
            <v>0.3</v>
          </cell>
          <cell r="J591">
            <v>0.6</v>
          </cell>
          <cell r="K591">
            <v>590</v>
          </cell>
        </row>
        <row r="592">
          <cell r="B592">
            <v>28480</v>
          </cell>
          <cell r="C592">
            <v>28198</v>
          </cell>
          <cell r="D592">
            <v>2580.9299999999998</v>
          </cell>
          <cell r="E592">
            <v>2580.25</v>
          </cell>
          <cell r="F592">
            <v>2579.2399999999998</v>
          </cell>
          <cell r="G592">
            <v>2578.7600000000002</v>
          </cell>
          <cell r="H592">
            <v>0</v>
          </cell>
          <cell r="I592">
            <v>0.3</v>
          </cell>
          <cell r="J592">
            <v>0.6</v>
          </cell>
          <cell r="K592">
            <v>591</v>
          </cell>
        </row>
        <row r="593">
          <cell r="B593">
            <v>28748</v>
          </cell>
          <cell r="C593">
            <v>28480</v>
          </cell>
          <cell r="D593">
            <v>2581.7199999999998</v>
          </cell>
          <cell r="E593">
            <v>2580.9299999999998</v>
          </cell>
          <cell r="F593">
            <v>2579.8200000000002</v>
          </cell>
          <cell r="G593">
            <v>2579.34</v>
          </cell>
          <cell r="H593">
            <v>0</v>
          </cell>
          <cell r="I593">
            <v>0.3</v>
          </cell>
          <cell r="J593">
            <v>0.6</v>
          </cell>
          <cell r="K593">
            <v>592</v>
          </cell>
        </row>
        <row r="594">
          <cell r="B594">
            <v>29026</v>
          </cell>
          <cell r="C594">
            <v>28748</v>
          </cell>
          <cell r="D594">
            <v>2582.4</v>
          </cell>
          <cell r="E594">
            <v>2581.7199999999998</v>
          </cell>
          <cell r="F594">
            <v>2580.8200000000002</v>
          </cell>
          <cell r="G594">
            <v>2580.02</v>
          </cell>
          <cell r="H594">
            <v>0</v>
          </cell>
          <cell r="I594">
            <v>0.3</v>
          </cell>
          <cell r="J594">
            <v>1</v>
          </cell>
          <cell r="K594">
            <v>593</v>
          </cell>
        </row>
        <row r="595">
          <cell r="B595">
            <v>29248</v>
          </cell>
          <cell r="C595">
            <v>29026</v>
          </cell>
          <cell r="D595">
            <v>2582.7399999999998</v>
          </cell>
          <cell r="E595">
            <v>2582.4</v>
          </cell>
          <cell r="F595">
            <v>2581.5700000000002</v>
          </cell>
          <cell r="G595">
            <v>2580.92</v>
          </cell>
          <cell r="H595">
            <v>0</v>
          </cell>
          <cell r="I595">
            <v>0.3</v>
          </cell>
          <cell r="J595">
            <v>1</v>
          </cell>
          <cell r="K595">
            <v>594</v>
          </cell>
        </row>
        <row r="596">
          <cell r="B596">
            <v>28645</v>
          </cell>
          <cell r="C596">
            <v>28276</v>
          </cell>
          <cell r="D596">
            <v>2580.3000000000002</v>
          </cell>
          <cell r="E596">
            <v>0</v>
          </cell>
          <cell r="F596">
            <v>2580.3000000000002</v>
          </cell>
          <cell r="G596">
            <v>2578.83</v>
          </cell>
          <cell r="H596">
            <v>0</v>
          </cell>
          <cell r="I596">
            <v>0.35</v>
          </cell>
          <cell r="J596">
            <v>0.6</v>
          </cell>
          <cell r="K596">
            <v>595</v>
          </cell>
        </row>
        <row r="597">
          <cell r="B597">
            <v>28645</v>
          </cell>
          <cell r="C597">
            <v>28584</v>
          </cell>
          <cell r="D597">
            <v>2580.3000000000002</v>
          </cell>
          <cell r="E597">
            <v>2580.4</v>
          </cell>
          <cell r="F597">
            <v>2579.6</v>
          </cell>
          <cell r="G597">
            <v>2579.59</v>
          </cell>
          <cell r="H597">
            <v>0</v>
          </cell>
          <cell r="I597">
            <v>0.68</v>
          </cell>
          <cell r="J597">
            <v>0.15</v>
          </cell>
          <cell r="K597">
            <v>596</v>
          </cell>
        </row>
        <row r="598">
          <cell r="B598">
            <v>27642</v>
          </cell>
          <cell r="C598">
            <v>27242</v>
          </cell>
          <cell r="D598">
            <v>2579.54</v>
          </cell>
          <cell r="E598">
            <v>2579.2600000000002</v>
          </cell>
          <cell r="F598">
            <v>2578.54</v>
          </cell>
          <cell r="G598">
            <v>2577.87</v>
          </cell>
          <cell r="H598">
            <v>0</v>
          </cell>
          <cell r="I598">
            <v>0.35</v>
          </cell>
          <cell r="J598">
            <v>0.6</v>
          </cell>
          <cell r="K598">
            <v>597</v>
          </cell>
        </row>
        <row r="599">
          <cell r="B599">
            <v>27642</v>
          </cell>
          <cell r="C599">
            <v>27679</v>
          </cell>
          <cell r="D599">
            <v>2579.54</v>
          </cell>
          <cell r="E599">
            <v>2579.6999999999998</v>
          </cell>
          <cell r="F599">
            <v>2578.2399999999998</v>
          </cell>
          <cell r="G599">
            <v>2577.89</v>
          </cell>
          <cell r="H599">
            <v>0</v>
          </cell>
          <cell r="I599">
            <v>0.3</v>
          </cell>
          <cell r="J599">
            <v>0.5</v>
          </cell>
          <cell r="K599">
            <v>598</v>
          </cell>
        </row>
        <row r="600">
          <cell r="B600">
            <v>27820</v>
          </cell>
          <cell r="C600">
            <v>27642</v>
          </cell>
          <cell r="D600">
            <v>2580.0500000000002</v>
          </cell>
          <cell r="E600">
            <v>2579.54</v>
          </cell>
          <cell r="F600">
            <v>2578.9</v>
          </cell>
          <cell r="G600">
            <v>2578.23</v>
          </cell>
          <cell r="H600">
            <v>0</v>
          </cell>
          <cell r="I600">
            <v>0.2</v>
          </cell>
          <cell r="J600">
            <v>1.2</v>
          </cell>
          <cell r="K600">
            <v>599</v>
          </cell>
        </row>
        <row r="601">
          <cell r="B601">
            <v>28064</v>
          </cell>
          <cell r="C601">
            <v>27820</v>
          </cell>
          <cell r="D601">
            <v>2580.5</v>
          </cell>
          <cell r="E601">
            <v>2580.0500000000002</v>
          </cell>
          <cell r="F601">
            <v>2579.33</v>
          </cell>
          <cell r="G601">
            <v>0</v>
          </cell>
          <cell r="H601">
            <v>0</v>
          </cell>
          <cell r="I601">
            <v>0.25</v>
          </cell>
          <cell r="J601">
            <v>0.9</v>
          </cell>
          <cell r="K601">
            <v>600</v>
          </cell>
        </row>
        <row r="602">
          <cell r="B602">
            <v>27820</v>
          </cell>
          <cell r="C602">
            <v>27863</v>
          </cell>
          <cell r="D602">
            <v>2580.0500000000002</v>
          </cell>
          <cell r="E602">
            <v>2579.62</v>
          </cell>
          <cell r="F602">
            <v>2578.7600000000002</v>
          </cell>
          <cell r="G602">
            <v>2578.13</v>
          </cell>
          <cell r="H602">
            <v>0</v>
          </cell>
          <cell r="I602">
            <v>0.35</v>
          </cell>
          <cell r="J602">
            <v>0.8</v>
          </cell>
          <cell r="K602">
            <v>601</v>
          </cell>
        </row>
        <row r="603">
          <cell r="B603">
            <v>27801</v>
          </cell>
          <cell r="C603">
            <v>27820</v>
          </cell>
          <cell r="D603">
            <v>2580.52</v>
          </cell>
          <cell r="E603">
            <v>2580.0500000000002</v>
          </cell>
          <cell r="F603">
            <v>2579.52</v>
          </cell>
          <cell r="G603">
            <v>2578.7199999999998</v>
          </cell>
          <cell r="H603">
            <v>0</v>
          </cell>
          <cell r="I603">
            <v>0.2</v>
          </cell>
          <cell r="J603">
            <v>2</v>
          </cell>
          <cell r="K603">
            <v>602</v>
          </cell>
        </row>
        <row r="604">
          <cell r="B604">
            <v>27801</v>
          </cell>
          <cell r="C604">
            <v>27790</v>
          </cell>
          <cell r="D604">
            <v>2580.52</v>
          </cell>
          <cell r="E604">
            <v>2580.64</v>
          </cell>
          <cell r="F604">
            <v>2579.4299999999998</v>
          </cell>
          <cell r="G604">
            <v>2579.1999999999998</v>
          </cell>
          <cell r="H604">
            <v>0</v>
          </cell>
          <cell r="I604">
            <v>0.23</v>
          </cell>
          <cell r="J604">
            <v>0.6</v>
          </cell>
          <cell r="K604">
            <v>603</v>
          </cell>
        </row>
        <row r="605">
          <cell r="B605">
            <v>28210</v>
          </cell>
          <cell r="C605">
            <v>28413</v>
          </cell>
          <cell r="D605">
            <v>2580.44</v>
          </cell>
          <cell r="E605">
            <v>2580.38</v>
          </cell>
          <cell r="F605">
            <v>2579.04</v>
          </cell>
          <cell r="G605">
            <v>2578.87</v>
          </cell>
          <cell r="H605">
            <v>0</v>
          </cell>
          <cell r="I605">
            <v>0.38</v>
          </cell>
          <cell r="J605">
            <v>0.3</v>
          </cell>
          <cell r="K605">
            <v>604</v>
          </cell>
        </row>
        <row r="606">
          <cell r="B606">
            <v>28196</v>
          </cell>
          <cell r="C606">
            <v>28210</v>
          </cell>
          <cell r="D606">
            <v>2581.21</v>
          </cell>
          <cell r="E606">
            <v>2580.44</v>
          </cell>
          <cell r="F606">
            <v>2579.83</v>
          </cell>
          <cell r="G606">
            <v>2579.06</v>
          </cell>
          <cell r="H606">
            <v>0</v>
          </cell>
          <cell r="I606">
            <v>0.23</v>
          </cell>
          <cell r="J606">
            <v>2.9</v>
          </cell>
          <cell r="K606">
            <v>605</v>
          </cell>
        </row>
        <row r="607">
          <cell r="B607">
            <v>28196</v>
          </cell>
          <cell r="C607">
            <v>28152</v>
          </cell>
          <cell r="D607">
            <v>2581.21</v>
          </cell>
          <cell r="E607">
            <v>2581.0500000000002</v>
          </cell>
          <cell r="F607">
            <v>2580.02</v>
          </cell>
          <cell r="G607">
            <v>2579.8200000000002</v>
          </cell>
          <cell r="H607">
            <v>0</v>
          </cell>
          <cell r="I607">
            <v>0.38</v>
          </cell>
          <cell r="J607">
            <v>0.3</v>
          </cell>
          <cell r="K607">
            <v>606</v>
          </cell>
        </row>
        <row r="608">
          <cell r="B608">
            <v>28112</v>
          </cell>
          <cell r="C608">
            <v>28157</v>
          </cell>
          <cell r="D608">
            <v>2581.84</v>
          </cell>
          <cell r="E608">
            <v>2581.0300000000002</v>
          </cell>
          <cell r="F608">
            <v>2580.4299999999998</v>
          </cell>
          <cell r="G608">
            <v>2579.6</v>
          </cell>
          <cell r="H608">
            <v>0</v>
          </cell>
          <cell r="I608">
            <v>0.35</v>
          </cell>
          <cell r="J608">
            <v>1.1000000000000001</v>
          </cell>
          <cell r="K608">
            <v>607</v>
          </cell>
        </row>
        <row r="609">
          <cell r="B609">
            <v>28066</v>
          </cell>
          <cell r="C609">
            <v>28112</v>
          </cell>
          <cell r="D609">
            <v>2582.42</v>
          </cell>
          <cell r="E609">
            <v>2581.84</v>
          </cell>
          <cell r="F609">
            <v>2581.06</v>
          </cell>
          <cell r="G609">
            <v>2580.48</v>
          </cell>
          <cell r="H609">
            <v>0</v>
          </cell>
          <cell r="I609">
            <v>0.3</v>
          </cell>
          <cell r="J609">
            <v>0.69</v>
          </cell>
          <cell r="K609">
            <v>608</v>
          </cell>
        </row>
        <row r="610">
          <cell r="B610">
            <v>28969</v>
          </cell>
          <cell r="C610">
            <v>28779</v>
          </cell>
          <cell r="D610">
            <v>2581.7199999999998</v>
          </cell>
          <cell r="E610">
            <v>2581.59</v>
          </cell>
          <cell r="F610">
            <v>2580.56</v>
          </cell>
          <cell r="G610">
            <v>2580.23</v>
          </cell>
          <cell r="H610">
            <v>0</v>
          </cell>
          <cell r="I610">
            <v>0.25</v>
          </cell>
          <cell r="J610">
            <v>0.63</v>
          </cell>
          <cell r="K610">
            <v>609</v>
          </cell>
        </row>
        <row r="611">
          <cell r="B611">
            <v>28979</v>
          </cell>
          <cell r="C611">
            <v>28969</v>
          </cell>
          <cell r="D611">
            <v>2581.79</v>
          </cell>
          <cell r="E611">
            <v>2581.7199999999998</v>
          </cell>
          <cell r="F611">
            <v>2580.65</v>
          </cell>
          <cell r="G611">
            <v>2580.5700000000002</v>
          </cell>
          <cell r="H611">
            <v>0</v>
          </cell>
          <cell r="I611">
            <v>0.25</v>
          </cell>
          <cell r="J611">
            <v>0.54</v>
          </cell>
          <cell r="K611">
            <v>610</v>
          </cell>
        </row>
        <row r="612">
          <cell r="B612">
            <v>28413</v>
          </cell>
          <cell r="C612">
            <v>28437</v>
          </cell>
          <cell r="D612">
            <v>2580.38</v>
          </cell>
          <cell r="E612">
            <v>2580.33</v>
          </cell>
          <cell r="F612">
            <v>2578.83</v>
          </cell>
          <cell r="G612">
            <v>2578.42</v>
          </cell>
          <cell r="H612">
            <v>0</v>
          </cell>
          <cell r="I612">
            <v>0.38</v>
          </cell>
          <cell r="J612">
            <v>0.8</v>
          </cell>
          <cell r="K612">
            <v>611</v>
          </cell>
        </row>
        <row r="613">
          <cell r="B613">
            <v>28775</v>
          </cell>
          <cell r="C613">
            <v>28413</v>
          </cell>
          <cell r="D613">
            <v>0</v>
          </cell>
          <cell r="E613">
            <v>2580.38</v>
          </cell>
          <cell r="F613">
            <v>2580.44</v>
          </cell>
          <cell r="G613">
            <v>2578.84</v>
          </cell>
          <cell r="H613">
            <v>0</v>
          </cell>
          <cell r="I613">
            <v>0.25</v>
          </cell>
          <cell r="J613">
            <v>1.5</v>
          </cell>
          <cell r="K613">
            <v>612</v>
          </cell>
        </row>
        <row r="614">
          <cell r="B614">
            <v>28755</v>
          </cell>
          <cell r="C614">
            <v>28384</v>
          </cell>
          <cell r="D614">
            <v>2582.0500000000002</v>
          </cell>
          <cell r="E614">
            <v>2581.4499999999998</v>
          </cell>
          <cell r="F614">
            <v>2580.64</v>
          </cell>
          <cell r="G614">
            <v>2580.1799999999998</v>
          </cell>
          <cell r="H614">
            <v>0</v>
          </cell>
          <cell r="I614">
            <v>0.3</v>
          </cell>
          <cell r="J614">
            <v>0.4</v>
          </cell>
          <cell r="K614">
            <v>613</v>
          </cell>
        </row>
        <row r="615">
          <cell r="B615">
            <v>28755</v>
          </cell>
          <cell r="C615">
            <v>28725</v>
          </cell>
          <cell r="D615">
            <v>2582.0500000000002</v>
          </cell>
          <cell r="E615">
            <v>2581.56</v>
          </cell>
          <cell r="F615">
            <v>2580.63</v>
          </cell>
          <cell r="G615">
            <v>2580.31</v>
          </cell>
          <cell r="H615">
            <v>0</v>
          </cell>
          <cell r="I615">
            <v>0.25</v>
          </cell>
          <cell r="J615">
            <v>0.6</v>
          </cell>
          <cell r="K615">
            <v>614</v>
          </cell>
        </row>
        <row r="616">
          <cell r="B616">
            <v>28755</v>
          </cell>
          <cell r="C616">
            <v>28775</v>
          </cell>
          <cell r="D616">
            <v>2582.0500000000002</v>
          </cell>
          <cell r="E616">
            <v>2581.69</v>
          </cell>
          <cell r="F616">
            <v>2580.64</v>
          </cell>
          <cell r="G616">
            <v>2580.27</v>
          </cell>
          <cell r="H616">
            <v>0</v>
          </cell>
          <cell r="I616">
            <v>0.23</v>
          </cell>
          <cell r="J616">
            <v>0.9</v>
          </cell>
          <cell r="K616">
            <v>615</v>
          </cell>
        </row>
        <row r="617">
          <cell r="B617">
            <v>28384</v>
          </cell>
          <cell r="C617">
            <v>28353</v>
          </cell>
          <cell r="D617">
            <v>2581.4499999999998</v>
          </cell>
          <cell r="E617">
            <v>2581.12</v>
          </cell>
          <cell r="F617">
            <v>2580.1999999999998</v>
          </cell>
          <cell r="G617">
            <v>2580</v>
          </cell>
          <cell r="H617">
            <v>0</v>
          </cell>
          <cell r="I617">
            <v>0.3</v>
          </cell>
          <cell r="J617">
            <v>0.4</v>
          </cell>
          <cell r="K617">
            <v>616</v>
          </cell>
        </row>
        <row r="618">
          <cell r="B618">
            <v>28384</v>
          </cell>
          <cell r="C618">
            <v>28413</v>
          </cell>
          <cell r="D618">
            <v>2581.4499999999998</v>
          </cell>
          <cell r="E618">
            <v>2580.38</v>
          </cell>
          <cell r="F618">
            <v>2580.33</v>
          </cell>
          <cell r="G618">
            <v>2579.09</v>
          </cell>
          <cell r="H618">
            <v>0</v>
          </cell>
          <cell r="I618">
            <v>0.23</v>
          </cell>
          <cell r="J618">
            <v>0.6</v>
          </cell>
          <cell r="K618">
            <v>617</v>
          </cell>
        </row>
        <row r="619">
          <cell r="B619">
            <v>28549</v>
          </cell>
          <cell r="C619">
            <v>28354</v>
          </cell>
          <cell r="D619">
            <v>2582.04</v>
          </cell>
          <cell r="E619">
            <v>2581.84</v>
          </cell>
          <cell r="F619">
            <v>2580.9</v>
          </cell>
          <cell r="G619">
            <v>2580.6</v>
          </cell>
          <cell r="H619">
            <v>0</v>
          </cell>
          <cell r="I619">
            <v>0.3</v>
          </cell>
          <cell r="J619">
            <v>0.51</v>
          </cell>
          <cell r="K619">
            <v>618</v>
          </cell>
        </row>
        <row r="620">
          <cell r="B620">
            <v>27893</v>
          </cell>
          <cell r="C620">
            <v>27741</v>
          </cell>
          <cell r="D620">
            <v>2581.6799999999998</v>
          </cell>
          <cell r="E620">
            <v>2581.5100000000002</v>
          </cell>
          <cell r="F620">
            <v>2579.77</v>
          </cell>
          <cell r="G620">
            <v>2579.5500000000002</v>
          </cell>
          <cell r="H620">
            <v>0</v>
          </cell>
          <cell r="I620">
            <v>0.3</v>
          </cell>
          <cell r="J620">
            <v>0.5</v>
          </cell>
          <cell r="K620">
            <v>619</v>
          </cell>
        </row>
        <row r="621">
          <cell r="B621">
            <v>27930</v>
          </cell>
          <cell r="C621">
            <v>27893</v>
          </cell>
          <cell r="D621">
            <v>2581.5500000000002</v>
          </cell>
          <cell r="E621">
            <v>2581.6799999999998</v>
          </cell>
          <cell r="F621">
            <v>2580.04</v>
          </cell>
          <cell r="G621">
            <v>2579.77</v>
          </cell>
          <cell r="H621">
            <v>0</v>
          </cell>
          <cell r="I621">
            <v>0.23</v>
          </cell>
          <cell r="J621">
            <v>0.6</v>
          </cell>
          <cell r="K621">
            <v>620</v>
          </cell>
        </row>
        <row r="622">
          <cell r="B622">
            <v>27885</v>
          </cell>
          <cell r="C622">
            <v>27893</v>
          </cell>
          <cell r="D622">
            <v>2581.5300000000002</v>
          </cell>
          <cell r="E622">
            <v>2581.6799999999998</v>
          </cell>
          <cell r="F622">
            <v>2579.92</v>
          </cell>
          <cell r="G622">
            <v>2579.77</v>
          </cell>
          <cell r="H622">
            <v>0</v>
          </cell>
          <cell r="I622">
            <v>0.23</v>
          </cell>
          <cell r="J622">
            <v>0.6</v>
          </cell>
          <cell r="K622">
            <v>621</v>
          </cell>
        </row>
        <row r="623">
          <cell r="B623">
            <v>27958</v>
          </cell>
          <cell r="C623">
            <v>27942</v>
          </cell>
          <cell r="D623">
            <v>2582.2600000000002</v>
          </cell>
          <cell r="E623">
            <v>2582.34</v>
          </cell>
          <cell r="F623">
            <v>2581.0300000000002</v>
          </cell>
          <cell r="G623">
            <v>2580.89</v>
          </cell>
          <cell r="H623">
            <v>0</v>
          </cell>
          <cell r="I623">
            <v>0.23</v>
          </cell>
          <cell r="J623">
            <v>0.6</v>
          </cell>
          <cell r="K623">
            <v>622</v>
          </cell>
        </row>
        <row r="624">
          <cell r="B624">
            <v>27900</v>
          </cell>
          <cell r="C624">
            <v>27958</v>
          </cell>
          <cell r="D624">
            <v>2582.2600000000002</v>
          </cell>
          <cell r="E624">
            <v>2582.2600000000002</v>
          </cell>
          <cell r="F624">
            <v>2581.1799999999998</v>
          </cell>
          <cell r="G624">
            <v>2581.08</v>
          </cell>
          <cell r="H624">
            <v>0</v>
          </cell>
          <cell r="I624">
            <v>0</v>
          </cell>
          <cell r="J624">
            <v>0</v>
          </cell>
          <cell r="K624">
            <v>623</v>
          </cell>
        </row>
        <row r="625">
          <cell r="B625">
            <v>27942</v>
          </cell>
          <cell r="C625">
            <v>27701</v>
          </cell>
          <cell r="D625">
            <v>2582.34</v>
          </cell>
          <cell r="E625">
            <v>2581.7399999999998</v>
          </cell>
          <cell r="F625">
            <v>2580.89</v>
          </cell>
          <cell r="G625">
            <v>2580.5500000000002</v>
          </cell>
          <cell r="H625">
            <v>0</v>
          </cell>
          <cell r="I625">
            <v>0.35</v>
          </cell>
          <cell r="J625">
            <v>0.5</v>
          </cell>
          <cell r="K625">
            <v>624</v>
          </cell>
        </row>
        <row r="626">
          <cell r="B626">
            <v>27982</v>
          </cell>
          <cell r="C626">
            <v>28066</v>
          </cell>
          <cell r="D626">
            <v>2582.23</v>
          </cell>
          <cell r="E626">
            <v>2582.42</v>
          </cell>
          <cell r="F626">
            <v>2581.19</v>
          </cell>
          <cell r="G626">
            <v>2581.0700000000002</v>
          </cell>
          <cell r="H626">
            <v>0</v>
          </cell>
          <cell r="I626">
            <v>0.25</v>
          </cell>
          <cell r="J626">
            <v>0.47</v>
          </cell>
          <cell r="K626">
            <v>625</v>
          </cell>
        </row>
        <row r="627">
          <cell r="B627">
            <v>28156</v>
          </cell>
          <cell r="C627">
            <v>28066</v>
          </cell>
          <cell r="D627">
            <v>2582.75</v>
          </cell>
          <cell r="E627">
            <v>2582.42</v>
          </cell>
          <cell r="F627">
            <v>2581.19</v>
          </cell>
          <cell r="G627">
            <v>2581.0700000000002</v>
          </cell>
          <cell r="H627">
            <v>0</v>
          </cell>
          <cell r="I627">
            <v>0.25</v>
          </cell>
          <cell r="J627">
            <v>0.5</v>
          </cell>
          <cell r="K627">
            <v>626</v>
          </cell>
        </row>
        <row r="628">
          <cell r="B628">
            <v>28188</v>
          </cell>
          <cell r="C628">
            <v>28283</v>
          </cell>
          <cell r="D628">
            <v>2582.91</v>
          </cell>
          <cell r="E628">
            <v>2582.7800000000002</v>
          </cell>
          <cell r="F628">
            <v>2581.66</v>
          </cell>
          <cell r="G628">
            <v>2581.4299999999998</v>
          </cell>
          <cell r="H628">
            <v>0</v>
          </cell>
          <cell r="I628">
            <v>0.2</v>
          </cell>
          <cell r="J628">
            <v>0.8</v>
          </cell>
          <cell r="K628">
            <v>627</v>
          </cell>
        </row>
        <row r="629">
          <cell r="B629">
            <v>28386</v>
          </cell>
          <cell r="C629">
            <v>28283</v>
          </cell>
          <cell r="D629">
            <v>2583.0500000000002</v>
          </cell>
          <cell r="E629">
            <v>2582.7800000000002</v>
          </cell>
          <cell r="F629">
            <v>2581.7399999999998</v>
          </cell>
          <cell r="G629">
            <v>2581.52</v>
          </cell>
          <cell r="H629">
            <v>0</v>
          </cell>
          <cell r="I629">
            <v>0.2</v>
          </cell>
          <cell r="J629">
            <v>0.8</v>
          </cell>
          <cell r="K629">
            <v>628</v>
          </cell>
        </row>
        <row r="630">
          <cell r="B630">
            <v>28338</v>
          </cell>
          <cell r="C630">
            <v>28354</v>
          </cell>
          <cell r="D630">
            <v>2582.14</v>
          </cell>
          <cell r="E630">
            <v>2581.84</v>
          </cell>
          <cell r="F630">
            <v>2580.7800000000002</v>
          </cell>
          <cell r="G630">
            <v>2580.5300000000002</v>
          </cell>
          <cell r="H630">
            <v>0</v>
          </cell>
          <cell r="I630">
            <v>0.35</v>
          </cell>
          <cell r="J630">
            <v>1</v>
          </cell>
          <cell r="K630">
            <v>629</v>
          </cell>
        </row>
        <row r="631">
          <cell r="B631">
            <v>28283</v>
          </cell>
          <cell r="C631">
            <v>28338</v>
          </cell>
          <cell r="D631">
            <v>2582.7800000000002</v>
          </cell>
          <cell r="E631">
            <v>2582.14</v>
          </cell>
          <cell r="F631">
            <v>2581.39</v>
          </cell>
          <cell r="G631">
            <v>2580.8000000000002</v>
          </cell>
          <cell r="H631">
            <v>0</v>
          </cell>
          <cell r="I631">
            <v>0.3</v>
          </cell>
          <cell r="J631">
            <v>0.7</v>
          </cell>
          <cell r="K631">
            <v>630</v>
          </cell>
        </row>
        <row r="632">
          <cell r="B632">
            <v>29035</v>
          </cell>
          <cell r="C632">
            <v>29020</v>
          </cell>
          <cell r="D632">
            <v>0</v>
          </cell>
          <cell r="E632">
            <v>0</v>
          </cell>
          <cell r="F632">
            <v>2582.4899999999998</v>
          </cell>
          <cell r="G632">
            <v>2582.25</v>
          </cell>
          <cell r="H632">
            <v>0</v>
          </cell>
          <cell r="I632">
            <v>0.3</v>
          </cell>
          <cell r="J632">
            <v>0.65</v>
          </cell>
          <cell r="K632">
            <v>631</v>
          </cell>
        </row>
        <row r="633">
          <cell r="B633">
            <v>27389</v>
          </cell>
          <cell r="C633">
            <v>27421</v>
          </cell>
          <cell r="D633">
            <v>2581.65</v>
          </cell>
          <cell r="E633">
            <v>2581.5300000000002</v>
          </cell>
          <cell r="F633">
            <v>2580.4899999999998</v>
          </cell>
          <cell r="G633">
            <v>2579.88</v>
          </cell>
          <cell r="H633">
            <v>0</v>
          </cell>
          <cell r="I633">
            <v>0.2</v>
          </cell>
          <cell r="J633">
            <v>0.9</v>
          </cell>
          <cell r="K633">
            <v>632</v>
          </cell>
        </row>
        <row r="634">
          <cell r="B634">
            <v>27328</v>
          </cell>
          <cell r="C634">
            <v>27374</v>
          </cell>
          <cell r="D634">
            <v>2581.65</v>
          </cell>
          <cell r="E634">
            <v>2581.4899999999998</v>
          </cell>
          <cell r="F634">
            <v>2580.37</v>
          </cell>
          <cell r="G634">
            <v>2579.8200000000002</v>
          </cell>
          <cell r="H634">
            <v>0</v>
          </cell>
          <cell r="I634">
            <v>0.23</v>
          </cell>
          <cell r="J634">
            <v>0.8</v>
          </cell>
          <cell r="K634">
            <v>633</v>
          </cell>
        </row>
        <row r="635">
          <cell r="B635">
            <v>27389</v>
          </cell>
          <cell r="C635">
            <v>27328</v>
          </cell>
          <cell r="D635">
            <v>2581.65</v>
          </cell>
          <cell r="E635">
            <v>2581.65</v>
          </cell>
          <cell r="F635">
            <v>2580.4899999999998</v>
          </cell>
          <cell r="G635">
            <v>2580.37</v>
          </cell>
          <cell r="H635">
            <v>0</v>
          </cell>
          <cell r="I635">
            <v>0.2</v>
          </cell>
          <cell r="J635">
            <v>0.8</v>
          </cell>
          <cell r="K635">
            <v>634</v>
          </cell>
        </row>
        <row r="636">
          <cell r="B636">
            <v>27487</v>
          </cell>
          <cell r="C636">
            <v>27652</v>
          </cell>
          <cell r="D636">
            <v>2582.02</v>
          </cell>
          <cell r="E636">
            <v>2582</v>
          </cell>
          <cell r="F636">
            <v>2580.62</v>
          </cell>
          <cell r="G636">
            <v>2580.3200000000002</v>
          </cell>
          <cell r="H636">
            <v>0</v>
          </cell>
          <cell r="I636">
            <v>0.25</v>
          </cell>
          <cell r="J636">
            <v>0.6</v>
          </cell>
          <cell r="K636">
            <v>635</v>
          </cell>
        </row>
        <row r="637">
          <cell r="B637">
            <v>27499</v>
          </cell>
          <cell r="C637">
            <v>27487</v>
          </cell>
          <cell r="D637">
            <v>2582.02</v>
          </cell>
          <cell r="E637">
            <v>2582.02</v>
          </cell>
          <cell r="F637">
            <v>2580.7600000000002</v>
          </cell>
          <cell r="G637">
            <v>2580.62</v>
          </cell>
          <cell r="H637">
            <v>0</v>
          </cell>
          <cell r="I637">
            <v>0.23</v>
          </cell>
          <cell r="J637">
            <v>0.6</v>
          </cell>
          <cell r="K637">
            <v>636</v>
          </cell>
        </row>
        <row r="638">
          <cell r="B638">
            <v>27540</v>
          </cell>
          <cell r="C638">
            <v>27499</v>
          </cell>
          <cell r="D638">
            <v>0</v>
          </cell>
          <cell r="E638">
            <v>2582.02</v>
          </cell>
          <cell r="F638">
            <v>2580.85</v>
          </cell>
          <cell r="G638">
            <v>2580.7600000000002</v>
          </cell>
          <cell r="H638">
            <v>0</v>
          </cell>
          <cell r="I638">
            <v>0</v>
          </cell>
          <cell r="J638">
            <v>0</v>
          </cell>
          <cell r="K638">
            <v>637</v>
          </cell>
        </row>
        <row r="639">
          <cell r="B639">
            <v>27673</v>
          </cell>
          <cell r="C639">
            <v>27652</v>
          </cell>
          <cell r="D639">
            <v>2581.89</v>
          </cell>
          <cell r="E639">
            <v>2582</v>
          </cell>
          <cell r="F639">
            <v>2580.69</v>
          </cell>
          <cell r="G639">
            <v>2580.3200000000002</v>
          </cell>
          <cell r="H639">
            <v>0</v>
          </cell>
          <cell r="I639">
            <v>0.25</v>
          </cell>
          <cell r="J639">
            <v>0.7</v>
          </cell>
          <cell r="K639">
            <v>638</v>
          </cell>
        </row>
        <row r="640">
          <cell r="B640">
            <v>29501</v>
          </cell>
          <cell r="C640">
            <v>29493</v>
          </cell>
          <cell r="D640">
            <v>0</v>
          </cell>
          <cell r="E640">
            <v>0</v>
          </cell>
          <cell r="F640">
            <v>0</v>
          </cell>
          <cell r="G640">
            <v>0</v>
          </cell>
          <cell r="H640">
            <v>0</v>
          </cell>
          <cell r="I640">
            <v>0</v>
          </cell>
          <cell r="J640">
            <v>0</v>
          </cell>
          <cell r="K640">
            <v>639</v>
          </cell>
        </row>
        <row r="641">
          <cell r="B641">
            <v>29732</v>
          </cell>
          <cell r="C641">
            <v>29555</v>
          </cell>
          <cell r="D641">
            <v>2584.19</v>
          </cell>
          <cell r="E641">
            <v>2584.09</v>
          </cell>
          <cell r="F641">
            <v>2583.29</v>
          </cell>
          <cell r="G641">
            <v>2583.0100000000002</v>
          </cell>
          <cell r="H641">
            <v>0</v>
          </cell>
          <cell r="I641">
            <v>0.75</v>
          </cell>
          <cell r="J641">
            <v>0.3</v>
          </cell>
          <cell r="K641">
            <v>640</v>
          </cell>
        </row>
        <row r="642">
          <cell r="B642">
            <v>29967</v>
          </cell>
          <cell r="C642">
            <v>29732</v>
          </cell>
          <cell r="D642">
            <v>2584.0300000000002</v>
          </cell>
          <cell r="E642">
            <v>2584.19</v>
          </cell>
          <cell r="F642">
            <v>2583.4</v>
          </cell>
          <cell r="G642">
            <v>2583.29</v>
          </cell>
          <cell r="H642">
            <v>0</v>
          </cell>
          <cell r="I642">
            <v>0.65</v>
          </cell>
          <cell r="J642">
            <v>0.3</v>
          </cell>
          <cell r="K642">
            <v>641</v>
          </cell>
        </row>
        <row r="643">
          <cell r="B643">
            <v>29818</v>
          </cell>
          <cell r="C643">
            <v>29637</v>
          </cell>
          <cell r="D643">
            <v>2583.9699999999998</v>
          </cell>
          <cell r="E643">
            <v>2583.7399999999998</v>
          </cell>
          <cell r="F643">
            <v>2582.79</v>
          </cell>
          <cell r="G643">
            <v>2582.1999999999998</v>
          </cell>
          <cell r="H643">
            <v>0</v>
          </cell>
          <cell r="I643">
            <v>0.25</v>
          </cell>
          <cell r="J643">
            <v>0.7</v>
          </cell>
          <cell r="K643">
            <v>642</v>
          </cell>
        </row>
        <row r="644">
          <cell r="B644">
            <v>29140</v>
          </cell>
          <cell r="C644">
            <v>29204</v>
          </cell>
          <cell r="D644">
            <v>0</v>
          </cell>
          <cell r="E644">
            <v>0</v>
          </cell>
          <cell r="F644">
            <v>0</v>
          </cell>
          <cell r="G644">
            <v>0</v>
          </cell>
          <cell r="H644">
            <v>0</v>
          </cell>
          <cell r="I644">
            <v>0</v>
          </cell>
          <cell r="J644">
            <v>0</v>
          </cell>
          <cell r="K644">
            <v>643</v>
          </cell>
        </row>
        <row r="645">
          <cell r="B645">
            <v>28905</v>
          </cell>
          <cell r="C645">
            <v>28914</v>
          </cell>
          <cell r="D645">
            <v>0</v>
          </cell>
          <cell r="E645">
            <v>0</v>
          </cell>
          <cell r="F645">
            <v>2582.37</v>
          </cell>
          <cell r="G645">
            <v>2581.96</v>
          </cell>
          <cell r="H645">
            <v>0</v>
          </cell>
          <cell r="I645">
            <v>0.3</v>
          </cell>
          <cell r="J645">
            <v>1</v>
          </cell>
          <cell r="K645">
            <v>644</v>
          </cell>
        </row>
        <row r="646">
          <cell r="B646">
            <v>29200</v>
          </cell>
          <cell r="C646">
            <v>29204</v>
          </cell>
          <cell r="D646">
            <v>0</v>
          </cell>
          <cell r="E646">
            <v>0</v>
          </cell>
          <cell r="F646">
            <v>2582.0300000000002</v>
          </cell>
          <cell r="G646">
            <v>2581.6799999999998</v>
          </cell>
          <cell r="H646">
            <v>0</v>
          </cell>
          <cell r="I646">
            <v>0.35</v>
          </cell>
          <cell r="J646">
            <v>0.96</v>
          </cell>
          <cell r="K646">
            <v>645</v>
          </cell>
        </row>
        <row r="647">
          <cell r="B647">
            <v>29020</v>
          </cell>
          <cell r="C647">
            <v>29200</v>
          </cell>
          <cell r="D647">
            <v>0</v>
          </cell>
          <cell r="E647">
            <v>0</v>
          </cell>
          <cell r="F647">
            <v>2582.3000000000002</v>
          </cell>
          <cell r="G647">
            <v>2582</v>
          </cell>
          <cell r="H647">
            <v>0</v>
          </cell>
          <cell r="I647">
            <v>0.3</v>
          </cell>
          <cell r="J647">
            <v>0.57999999999999996</v>
          </cell>
          <cell r="K647">
            <v>646</v>
          </cell>
        </row>
        <row r="648">
          <cell r="B648">
            <v>29637</v>
          </cell>
          <cell r="C648">
            <v>29401</v>
          </cell>
          <cell r="D648">
            <v>0</v>
          </cell>
          <cell r="E648">
            <v>0</v>
          </cell>
          <cell r="F648">
            <v>2582.79</v>
          </cell>
          <cell r="G648">
            <v>2582.35</v>
          </cell>
          <cell r="H648">
            <v>0</v>
          </cell>
          <cell r="I648">
            <v>0.3</v>
          </cell>
          <cell r="J648">
            <v>0.5</v>
          </cell>
          <cell r="K648">
            <v>647</v>
          </cell>
        </row>
        <row r="649">
          <cell r="B649">
            <v>29307</v>
          </cell>
          <cell r="C649">
            <v>29183</v>
          </cell>
          <cell r="D649">
            <v>2582.6999999999998</v>
          </cell>
          <cell r="E649">
            <v>2582.8000000000002</v>
          </cell>
          <cell r="F649">
            <v>2581.36</v>
          </cell>
          <cell r="G649">
            <v>2581.41</v>
          </cell>
          <cell r="H649">
            <v>0</v>
          </cell>
          <cell r="I649">
            <v>0.38</v>
          </cell>
          <cell r="J649">
            <v>0.4</v>
          </cell>
          <cell r="K649">
            <v>648</v>
          </cell>
        </row>
        <row r="650">
          <cell r="B650">
            <v>29460</v>
          </cell>
          <cell r="C650">
            <v>29307</v>
          </cell>
          <cell r="D650">
            <v>0</v>
          </cell>
          <cell r="E650">
            <v>2582.6999999999998</v>
          </cell>
          <cell r="F650">
            <v>2581.52</v>
          </cell>
          <cell r="G650">
            <v>2581.36</v>
          </cell>
          <cell r="H650">
            <v>0</v>
          </cell>
          <cell r="I650">
            <v>0.38</v>
          </cell>
          <cell r="J650">
            <v>0.4</v>
          </cell>
          <cell r="K650">
            <v>649</v>
          </cell>
        </row>
        <row r="651">
          <cell r="B651">
            <v>29479</v>
          </cell>
          <cell r="C651">
            <v>29460</v>
          </cell>
          <cell r="D651">
            <v>2583.0700000000002</v>
          </cell>
          <cell r="E651">
            <v>0</v>
          </cell>
          <cell r="F651">
            <v>2581.75</v>
          </cell>
          <cell r="G651">
            <v>2581.48</v>
          </cell>
          <cell r="H651">
            <v>0</v>
          </cell>
          <cell r="I651">
            <v>0.2</v>
          </cell>
          <cell r="J651">
            <v>0.9</v>
          </cell>
          <cell r="K651">
            <v>650</v>
          </cell>
        </row>
        <row r="652">
          <cell r="B652">
            <v>29529</v>
          </cell>
          <cell r="C652">
            <v>29479</v>
          </cell>
          <cell r="D652">
            <v>2583.21</v>
          </cell>
          <cell r="E652">
            <v>2583.0700000000002</v>
          </cell>
          <cell r="F652">
            <v>2581.86</v>
          </cell>
          <cell r="G652">
            <v>2581.7600000000002</v>
          </cell>
          <cell r="H652">
            <v>0</v>
          </cell>
          <cell r="I652">
            <v>0.2</v>
          </cell>
          <cell r="J652">
            <v>0.8</v>
          </cell>
          <cell r="K652">
            <v>651</v>
          </cell>
        </row>
        <row r="653">
          <cell r="B653">
            <v>29830</v>
          </cell>
          <cell r="C653">
            <v>29492</v>
          </cell>
          <cell r="D653">
            <v>2584.5100000000002</v>
          </cell>
          <cell r="E653">
            <v>2584.27</v>
          </cell>
          <cell r="F653">
            <v>2582.27</v>
          </cell>
          <cell r="G653">
            <v>2581.85</v>
          </cell>
          <cell r="H653">
            <v>0</v>
          </cell>
          <cell r="I653">
            <v>0.68</v>
          </cell>
          <cell r="J653">
            <v>0.35</v>
          </cell>
          <cell r="K653">
            <v>652</v>
          </cell>
        </row>
        <row r="654">
          <cell r="B654">
            <v>29607</v>
          </cell>
          <cell r="C654">
            <v>29619</v>
          </cell>
          <cell r="D654">
            <v>2583.2199999999998</v>
          </cell>
          <cell r="E654">
            <v>2582.9899999999998</v>
          </cell>
          <cell r="F654">
            <v>2581.86</v>
          </cell>
          <cell r="G654">
            <v>2584.6799999999998</v>
          </cell>
          <cell r="H654">
            <v>0</v>
          </cell>
          <cell r="I654">
            <v>0.25</v>
          </cell>
          <cell r="J654">
            <v>0.6</v>
          </cell>
          <cell r="K654">
            <v>653</v>
          </cell>
        </row>
        <row r="655">
          <cell r="B655">
            <v>29630</v>
          </cell>
          <cell r="C655">
            <v>29607</v>
          </cell>
          <cell r="D655">
            <v>2583.27</v>
          </cell>
          <cell r="E655">
            <v>2583.2199999999998</v>
          </cell>
          <cell r="F655">
            <v>2581.98</v>
          </cell>
          <cell r="G655">
            <v>2581.88</v>
          </cell>
          <cell r="H655">
            <v>0</v>
          </cell>
          <cell r="I655">
            <v>0.2</v>
          </cell>
          <cell r="J655">
            <v>0.9</v>
          </cell>
          <cell r="K655">
            <v>654</v>
          </cell>
        </row>
        <row r="656">
          <cell r="B656">
            <v>29180</v>
          </cell>
          <cell r="C656">
            <v>28938</v>
          </cell>
          <cell r="D656">
            <v>2582.5700000000002</v>
          </cell>
          <cell r="E656">
            <v>2581.91</v>
          </cell>
          <cell r="F656">
            <v>0</v>
          </cell>
          <cell r="G656">
            <v>2580.4699999999998</v>
          </cell>
          <cell r="H656">
            <v>0</v>
          </cell>
          <cell r="I656">
            <v>0.68</v>
          </cell>
          <cell r="J656">
            <v>0.5</v>
          </cell>
          <cell r="K656">
            <v>655</v>
          </cell>
        </row>
        <row r="657">
          <cell r="B657">
            <v>29354</v>
          </cell>
          <cell r="C657">
            <v>29180</v>
          </cell>
          <cell r="D657">
            <v>2582.36</v>
          </cell>
          <cell r="E657">
            <v>2582.5700000000002</v>
          </cell>
          <cell r="F657">
            <v>2581.1999999999998</v>
          </cell>
          <cell r="G657">
            <v>2580.94</v>
          </cell>
          <cell r="H657">
            <v>0</v>
          </cell>
          <cell r="I657">
            <v>0.35</v>
          </cell>
          <cell r="J657">
            <v>0.5</v>
          </cell>
          <cell r="K657">
            <v>656</v>
          </cell>
        </row>
        <row r="658">
          <cell r="B658">
            <v>29512</v>
          </cell>
          <cell r="C658">
            <v>29354</v>
          </cell>
          <cell r="D658">
            <v>2582.8200000000002</v>
          </cell>
          <cell r="E658">
            <v>2582.36</v>
          </cell>
          <cell r="F658">
            <v>2581.42</v>
          </cell>
          <cell r="G658">
            <v>2581.21</v>
          </cell>
          <cell r="H658">
            <v>0</v>
          </cell>
          <cell r="I658">
            <v>0.3</v>
          </cell>
          <cell r="J658">
            <v>0.5</v>
          </cell>
          <cell r="K658">
            <v>657</v>
          </cell>
        </row>
        <row r="659">
          <cell r="B659">
            <v>29619</v>
          </cell>
          <cell r="C659">
            <v>29512</v>
          </cell>
          <cell r="D659">
            <v>2582.9899999999998</v>
          </cell>
          <cell r="E659">
            <v>2582.83</v>
          </cell>
          <cell r="F659">
            <v>2581.65</v>
          </cell>
          <cell r="G659">
            <v>2581.42</v>
          </cell>
          <cell r="H659">
            <v>0</v>
          </cell>
          <cell r="I659">
            <v>0.25</v>
          </cell>
          <cell r="J659">
            <v>0.8</v>
          </cell>
          <cell r="K659">
            <v>658</v>
          </cell>
        </row>
        <row r="660">
          <cell r="B660">
            <v>28894</v>
          </cell>
          <cell r="C660">
            <v>28909</v>
          </cell>
          <cell r="D660">
            <v>0</v>
          </cell>
          <cell r="E660">
            <v>2582.63</v>
          </cell>
          <cell r="F660">
            <v>0</v>
          </cell>
          <cell r="G660">
            <v>2581.02</v>
          </cell>
          <cell r="H660">
            <v>0</v>
          </cell>
          <cell r="I660">
            <v>0.2</v>
          </cell>
          <cell r="J660">
            <v>3.1</v>
          </cell>
          <cell r="K660">
            <v>659</v>
          </cell>
        </row>
        <row r="661">
          <cell r="B661">
            <v>29074</v>
          </cell>
          <cell r="C661">
            <v>28909</v>
          </cell>
          <cell r="D661">
            <v>2582.6</v>
          </cell>
          <cell r="E661">
            <v>2582.63</v>
          </cell>
          <cell r="F661">
            <v>2581.2399999999998</v>
          </cell>
          <cell r="G661">
            <v>2581.0100000000002</v>
          </cell>
          <cell r="H661">
            <v>0</v>
          </cell>
          <cell r="I661">
            <v>0.25</v>
          </cell>
          <cell r="J661">
            <v>0.46</v>
          </cell>
          <cell r="K661">
            <v>660</v>
          </cell>
        </row>
        <row r="662">
          <cell r="B662">
            <v>29649</v>
          </cell>
          <cell r="C662">
            <v>29486</v>
          </cell>
          <cell r="D662">
            <v>2583.12</v>
          </cell>
          <cell r="E662">
            <v>2582.8000000000002</v>
          </cell>
          <cell r="F662">
            <v>2581.64</v>
          </cell>
          <cell r="G662">
            <v>2581.29</v>
          </cell>
          <cell r="H662">
            <v>0</v>
          </cell>
          <cell r="I662">
            <v>0.3</v>
          </cell>
          <cell r="J662">
            <v>0.7</v>
          </cell>
          <cell r="K662">
            <v>661</v>
          </cell>
        </row>
        <row r="663">
          <cell r="B663">
            <v>29356</v>
          </cell>
          <cell r="C663">
            <v>29515</v>
          </cell>
          <cell r="D663">
            <v>2583.13</v>
          </cell>
          <cell r="E663">
            <v>2582.9499999999998</v>
          </cell>
          <cell r="F663">
            <v>2581.41</v>
          </cell>
          <cell r="G663">
            <v>2581.21</v>
          </cell>
          <cell r="H663">
            <v>0</v>
          </cell>
          <cell r="I663">
            <v>0.3</v>
          </cell>
          <cell r="J663">
            <v>0.44</v>
          </cell>
          <cell r="K663">
            <v>662</v>
          </cell>
        </row>
        <row r="664">
          <cell r="B664">
            <v>29342</v>
          </cell>
          <cell r="C664">
            <v>29356</v>
          </cell>
          <cell r="D664">
            <v>2583.23</v>
          </cell>
          <cell r="E664">
            <v>2583.13</v>
          </cell>
          <cell r="F664">
            <v>2581.4899999999998</v>
          </cell>
          <cell r="G664">
            <v>2581.44</v>
          </cell>
          <cell r="H664">
            <v>0</v>
          </cell>
          <cell r="I664">
            <v>0.3</v>
          </cell>
          <cell r="J664">
            <v>0.28000000000000003</v>
          </cell>
          <cell r="K664">
            <v>663</v>
          </cell>
        </row>
        <row r="665">
          <cell r="B665">
            <v>29515</v>
          </cell>
          <cell r="C665">
            <v>29486</v>
          </cell>
          <cell r="D665">
            <v>2582.9499999999998</v>
          </cell>
          <cell r="E665">
            <v>2582.8000000000002</v>
          </cell>
          <cell r="F665">
            <v>2581.08</v>
          </cell>
          <cell r="G665">
            <v>2580.83</v>
          </cell>
          <cell r="H665">
            <v>0</v>
          </cell>
          <cell r="I665">
            <v>0.38</v>
          </cell>
          <cell r="J665">
            <v>0.49</v>
          </cell>
          <cell r="K665">
            <v>664</v>
          </cell>
        </row>
        <row r="666">
          <cell r="B666">
            <v>29540</v>
          </cell>
          <cell r="C666">
            <v>29515</v>
          </cell>
          <cell r="D666">
            <v>2582.94</v>
          </cell>
          <cell r="E666">
            <v>2582.9499999999998</v>
          </cell>
          <cell r="F666">
            <v>2581.23</v>
          </cell>
          <cell r="G666">
            <v>2581.1</v>
          </cell>
          <cell r="H666">
            <v>0</v>
          </cell>
          <cell r="I666">
            <v>0.3</v>
          </cell>
          <cell r="J666">
            <v>0.4</v>
          </cell>
          <cell r="K666">
            <v>665</v>
          </cell>
        </row>
        <row r="667">
          <cell r="B667">
            <v>29553</v>
          </cell>
          <cell r="C667">
            <v>29540</v>
          </cell>
          <cell r="D667">
            <v>2582.86</v>
          </cell>
          <cell r="E667">
            <v>2582.94</v>
          </cell>
          <cell r="F667">
            <v>2581.34</v>
          </cell>
          <cell r="G667">
            <v>2581.2399999999998</v>
          </cell>
          <cell r="H667">
            <v>0</v>
          </cell>
          <cell r="I667">
            <v>0.3</v>
          </cell>
          <cell r="J667">
            <v>0.51</v>
          </cell>
          <cell r="K667">
            <v>666</v>
          </cell>
        </row>
        <row r="668">
          <cell r="B668">
            <v>29677</v>
          </cell>
          <cell r="C668">
            <v>29540</v>
          </cell>
          <cell r="D668">
            <v>2583.12</v>
          </cell>
          <cell r="E668">
            <v>2582.94</v>
          </cell>
          <cell r="F668">
            <v>2581.42</v>
          </cell>
          <cell r="G668">
            <v>2581.25</v>
          </cell>
          <cell r="H668">
            <v>0</v>
          </cell>
          <cell r="I668">
            <v>0.3</v>
          </cell>
          <cell r="J668">
            <v>0.39</v>
          </cell>
          <cell r="K668">
            <v>667</v>
          </cell>
        </row>
        <row r="669">
          <cell r="B669">
            <v>29679</v>
          </cell>
          <cell r="C669">
            <v>29677</v>
          </cell>
          <cell r="D669">
            <v>2583.12</v>
          </cell>
          <cell r="E669">
            <v>2583.12</v>
          </cell>
          <cell r="F669">
            <v>2581.4899999999998</v>
          </cell>
          <cell r="G669">
            <v>2581.44</v>
          </cell>
          <cell r="H669">
            <v>0</v>
          </cell>
          <cell r="I669">
            <v>0.3</v>
          </cell>
          <cell r="J669">
            <v>0.34</v>
          </cell>
          <cell r="K669">
            <v>668</v>
          </cell>
        </row>
        <row r="670">
          <cell r="B670">
            <v>29295</v>
          </cell>
          <cell r="C670">
            <v>29105</v>
          </cell>
          <cell r="D670">
            <v>2582.5100000000002</v>
          </cell>
          <cell r="E670">
            <v>2582.1999999999998</v>
          </cell>
          <cell r="F670">
            <v>2580.7399999999998</v>
          </cell>
          <cell r="G670">
            <v>2580.64</v>
          </cell>
          <cell r="H670">
            <v>0</v>
          </cell>
          <cell r="I670">
            <v>0.53</v>
          </cell>
          <cell r="J670">
            <v>0.2</v>
          </cell>
          <cell r="K670">
            <v>669</v>
          </cell>
        </row>
        <row r="671">
          <cell r="B671">
            <v>29486</v>
          </cell>
          <cell r="C671">
            <v>29295</v>
          </cell>
          <cell r="D671">
            <v>2582.8000000000002</v>
          </cell>
          <cell r="E671">
            <v>2582.5100000000002</v>
          </cell>
          <cell r="F671">
            <v>2580.86</v>
          </cell>
          <cell r="G671">
            <v>2580.7399999999998</v>
          </cell>
          <cell r="H671">
            <v>0</v>
          </cell>
          <cell r="I671">
            <v>0.53</v>
          </cell>
          <cell r="J671">
            <v>0.22</v>
          </cell>
          <cell r="K671">
            <v>670</v>
          </cell>
        </row>
        <row r="672">
          <cell r="B672">
            <v>29317</v>
          </cell>
          <cell r="C672">
            <v>29159</v>
          </cell>
          <cell r="D672">
            <v>2582.36</v>
          </cell>
          <cell r="E672">
            <v>2582.1799999999998</v>
          </cell>
          <cell r="F672">
            <v>2581.21</v>
          </cell>
          <cell r="G672">
            <v>2580.98</v>
          </cell>
          <cell r="H672">
            <v>0</v>
          </cell>
          <cell r="I672">
            <v>0.3</v>
          </cell>
          <cell r="J672">
            <v>0.5</v>
          </cell>
          <cell r="K672">
            <v>671</v>
          </cell>
        </row>
        <row r="673">
          <cell r="B673">
            <v>29321</v>
          </cell>
          <cell r="C673">
            <v>29317</v>
          </cell>
          <cell r="D673">
            <v>2581.31</v>
          </cell>
          <cell r="E673">
            <v>2582.36</v>
          </cell>
          <cell r="F673">
            <v>2581.31</v>
          </cell>
          <cell r="G673">
            <v>2581.2399999999998</v>
          </cell>
          <cell r="H673">
            <v>0</v>
          </cell>
          <cell r="I673">
            <v>0.3</v>
          </cell>
          <cell r="J673">
            <v>0.49</v>
          </cell>
          <cell r="K673">
            <v>672</v>
          </cell>
        </row>
        <row r="674">
          <cell r="B674">
            <v>29159</v>
          </cell>
          <cell r="C674">
            <v>29136</v>
          </cell>
          <cell r="D674">
            <v>2582.1799999999998</v>
          </cell>
          <cell r="E674">
            <v>2582.4499999999998</v>
          </cell>
          <cell r="F674">
            <v>2580.96</v>
          </cell>
          <cell r="G674">
            <v>2580.79</v>
          </cell>
          <cell r="H674">
            <v>0</v>
          </cell>
          <cell r="I674">
            <v>0.3</v>
          </cell>
          <cell r="J674">
            <v>0.53</v>
          </cell>
          <cell r="K674">
            <v>673</v>
          </cell>
        </row>
        <row r="675">
          <cell r="B675">
            <v>29168</v>
          </cell>
          <cell r="C675">
            <v>29159</v>
          </cell>
          <cell r="D675">
            <v>2582.08</v>
          </cell>
          <cell r="E675">
            <v>2582.1799999999998</v>
          </cell>
          <cell r="F675">
            <v>2581.0700000000002</v>
          </cell>
          <cell r="G675">
            <v>2580.98</v>
          </cell>
          <cell r="H675">
            <v>0</v>
          </cell>
          <cell r="I675">
            <v>0.3</v>
          </cell>
          <cell r="J675">
            <v>0.47</v>
          </cell>
          <cell r="K675">
            <v>674</v>
          </cell>
        </row>
        <row r="676">
          <cell r="B676">
            <v>29136</v>
          </cell>
          <cell r="C676">
            <v>29105</v>
          </cell>
          <cell r="D676">
            <v>2582.4499999999998</v>
          </cell>
          <cell r="E676">
            <v>2582.1999999999998</v>
          </cell>
          <cell r="F676">
            <v>2580.8000000000002</v>
          </cell>
          <cell r="G676">
            <v>2580.62</v>
          </cell>
          <cell r="H676">
            <v>0</v>
          </cell>
          <cell r="I676">
            <v>0.45</v>
          </cell>
          <cell r="J676">
            <v>0.31</v>
          </cell>
          <cell r="K676">
            <v>675</v>
          </cell>
        </row>
        <row r="677">
          <cell r="B677">
            <v>28984</v>
          </cell>
          <cell r="C677">
            <v>29136</v>
          </cell>
          <cell r="D677">
            <v>2582.5</v>
          </cell>
          <cell r="E677">
            <v>2582.4499999999998</v>
          </cell>
          <cell r="F677">
            <v>2581.02</v>
          </cell>
          <cell r="G677">
            <v>2580.85</v>
          </cell>
          <cell r="H677">
            <v>0</v>
          </cell>
          <cell r="I677">
            <v>0.3</v>
          </cell>
          <cell r="J677">
            <v>0.37</v>
          </cell>
          <cell r="K677">
            <v>676</v>
          </cell>
        </row>
        <row r="678">
          <cell r="B678">
            <v>28966</v>
          </cell>
          <cell r="C678">
            <v>28984</v>
          </cell>
          <cell r="D678">
            <v>2581.8000000000002</v>
          </cell>
          <cell r="E678">
            <v>2582.5</v>
          </cell>
          <cell r="F678">
            <v>2581.14</v>
          </cell>
          <cell r="G678">
            <v>2581.0300000000002</v>
          </cell>
          <cell r="H678">
            <v>0</v>
          </cell>
          <cell r="I678">
            <v>0.3</v>
          </cell>
          <cell r="J678">
            <v>0.36</v>
          </cell>
          <cell r="K678">
            <v>677</v>
          </cell>
        </row>
        <row r="679">
          <cell r="B679">
            <v>28779</v>
          </cell>
          <cell r="C679">
            <v>28799</v>
          </cell>
          <cell r="D679">
            <v>2581.69</v>
          </cell>
          <cell r="E679">
            <v>2581.2600000000002</v>
          </cell>
          <cell r="F679">
            <v>2580.27</v>
          </cell>
          <cell r="G679">
            <v>2579.8000000000002</v>
          </cell>
          <cell r="H679">
            <v>0</v>
          </cell>
          <cell r="I679">
            <v>0.3</v>
          </cell>
          <cell r="J679">
            <v>0.9</v>
          </cell>
          <cell r="K679">
            <v>678</v>
          </cell>
        </row>
        <row r="680">
          <cell r="B680">
            <v>28994</v>
          </cell>
          <cell r="C680">
            <v>28799</v>
          </cell>
          <cell r="D680">
            <v>2581.8000000000002</v>
          </cell>
          <cell r="E680">
            <v>2581.2600000000002</v>
          </cell>
          <cell r="F680">
            <v>2579.64</v>
          </cell>
          <cell r="G680">
            <v>2579.0700000000002</v>
          </cell>
          <cell r="H680">
            <v>0</v>
          </cell>
          <cell r="I680">
            <v>0.45</v>
          </cell>
          <cell r="J680">
            <v>1</v>
          </cell>
          <cell r="K680">
            <v>679</v>
          </cell>
        </row>
        <row r="681">
          <cell r="B681">
            <v>29184</v>
          </cell>
          <cell r="C681">
            <v>28994</v>
          </cell>
          <cell r="D681">
            <v>2582.06</v>
          </cell>
          <cell r="E681">
            <v>2581.8000000000002</v>
          </cell>
          <cell r="F681">
            <v>2580.1999999999998</v>
          </cell>
          <cell r="G681">
            <v>2579.64</v>
          </cell>
          <cell r="H681">
            <v>0</v>
          </cell>
          <cell r="I681">
            <v>0.45</v>
          </cell>
          <cell r="J681">
            <v>1</v>
          </cell>
          <cell r="K681">
            <v>680</v>
          </cell>
        </row>
        <row r="682">
          <cell r="B682">
            <v>29377</v>
          </cell>
          <cell r="C682">
            <v>29184</v>
          </cell>
          <cell r="D682">
            <v>2582.64</v>
          </cell>
          <cell r="E682">
            <v>2582.06</v>
          </cell>
          <cell r="F682">
            <v>2580.61</v>
          </cell>
          <cell r="G682">
            <v>2580.1999999999998</v>
          </cell>
          <cell r="H682">
            <v>0</v>
          </cell>
          <cell r="I682">
            <v>0.4</v>
          </cell>
          <cell r="J682">
            <v>0.8</v>
          </cell>
          <cell r="K682">
            <v>681</v>
          </cell>
        </row>
        <row r="683">
          <cell r="B683">
            <v>29567</v>
          </cell>
          <cell r="C683">
            <v>29377</v>
          </cell>
          <cell r="D683">
            <v>2582.81</v>
          </cell>
          <cell r="E683">
            <v>2582.64</v>
          </cell>
          <cell r="F683">
            <v>2581.04</v>
          </cell>
          <cell r="G683">
            <v>2580.61</v>
          </cell>
          <cell r="H683">
            <v>0</v>
          </cell>
          <cell r="I683">
            <v>0.4</v>
          </cell>
          <cell r="J683">
            <v>0.78</v>
          </cell>
          <cell r="K683">
            <v>682</v>
          </cell>
        </row>
        <row r="684">
          <cell r="B684">
            <v>28835</v>
          </cell>
          <cell r="C684">
            <v>28724</v>
          </cell>
          <cell r="D684">
            <v>2581.7600000000002</v>
          </cell>
          <cell r="E684">
            <v>2581.56</v>
          </cell>
          <cell r="F684">
            <v>2580.37</v>
          </cell>
          <cell r="G684">
            <v>0</v>
          </cell>
          <cell r="H684">
            <v>0</v>
          </cell>
          <cell r="I684">
            <v>0.83</v>
          </cell>
          <cell r="J684">
            <v>0.3</v>
          </cell>
          <cell r="K684">
            <v>683</v>
          </cell>
        </row>
        <row r="685">
          <cell r="B685">
            <v>28938</v>
          </cell>
          <cell r="C685">
            <v>28835</v>
          </cell>
          <cell r="D685">
            <v>2581.91</v>
          </cell>
          <cell r="E685">
            <v>2581.7600000000002</v>
          </cell>
          <cell r="F685">
            <v>2580.9899999999998</v>
          </cell>
          <cell r="G685">
            <v>2580.34</v>
          </cell>
          <cell r="H685">
            <v>0</v>
          </cell>
          <cell r="I685">
            <v>0.68</v>
          </cell>
          <cell r="J685">
            <v>0.3</v>
          </cell>
          <cell r="K685">
            <v>684</v>
          </cell>
        </row>
        <row r="686">
          <cell r="B686">
            <v>28909</v>
          </cell>
          <cell r="C686">
            <v>28938</v>
          </cell>
          <cell r="D686">
            <v>2582.63</v>
          </cell>
          <cell r="E686">
            <v>2581.91</v>
          </cell>
          <cell r="F686">
            <v>2580.96</v>
          </cell>
          <cell r="G686">
            <v>2580.4699999999998</v>
          </cell>
          <cell r="H686">
            <v>0</v>
          </cell>
          <cell r="I686">
            <v>0.25</v>
          </cell>
          <cell r="J686">
            <v>0.9</v>
          </cell>
          <cell r="K686">
            <v>685</v>
          </cell>
        </row>
        <row r="687">
          <cell r="B687">
            <v>28702</v>
          </cell>
          <cell r="C687">
            <v>28724</v>
          </cell>
          <cell r="D687">
            <v>2582.1</v>
          </cell>
          <cell r="E687">
            <v>2581.56</v>
          </cell>
          <cell r="F687">
            <v>2580.73</v>
          </cell>
          <cell r="G687">
            <v>2580.23</v>
          </cell>
          <cell r="H687">
            <v>0</v>
          </cell>
          <cell r="I687">
            <v>0.4</v>
          </cell>
          <cell r="J687">
            <v>0.94</v>
          </cell>
          <cell r="K687">
            <v>686</v>
          </cell>
        </row>
        <row r="688">
          <cell r="B688">
            <v>28909</v>
          </cell>
          <cell r="C688">
            <v>28702</v>
          </cell>
          <cell r="D688">
            <v>2582.63</v>
          </cell>
          <cell r="E688">
            <v>2582.1</v>
          </cell>
          <cell r="F688">
            <v>2581.2800000000002</v>
          </cell>
          <cell r="G688">
            <v>2580.73</v>
          </cell>
          <cell r="H688">
            <v>0</v>
          </cell>
          <cell r="I688">
            <v>0.2</v>
          </cell>
          <cell r="J688">
            <v>1</v>
          </cell>
          <cell r="K688">
            <v>687</v>
          </cell>
        </row>
        <row r="689">
          <cell r="B689">
            <v>28659</v>
          </cell>
          <cell r="C689">
            <v>28702</v>
          </cell>
          <cell r="D689">
            <v>2582.56</v>
          </cell>
          <cell r="E689">
            <v>2582.1</v>
          </cell>
          <cell r="F689">
            <v>2581.17</v>
          </cell>
          <cell r="G689">
            <v>2580.7600000000002</v>
          </cell>
          <cell r="H689">
            <v>0</v>
          </cell>
          <cell r="I689">
            <v>0.4</v>
          </cell>
          <cell r="J689">
            <v>0.6</v>
          </cell>
          <cell r="K689">
            <v>688</v>
          </cell>
        </row>
        <row r="690">
          <cell r="B690">
            <v>28634</v>
          </cell>
          <cell r="C690">
            <v>28659</v>
          </cell>
          <cell r="D690">
            <v>2582.89</v>
          </cell>
          <cell r="E690">
            <v>2582.56</v>
          </cell>
          <cell r="F690">
            <v>2581.4299999999998</v>
          </cell>
          <cell r="G690">
            <v>2581.17</v>
          </cell>
          <cell r="H690">
            <v>0</v>
          </cell>
          <cell r="I690">
            <v>0.38</v>
          </cell>
          <cell r="J690">
            <v>0.6</v>
          </cell>
          <cell r="K690">
            <v>689</v>
          </cell>
        </row>
        <row r="691">
          <cell r="B691">
            <v>29027</v>
          </cell>
          <cell r="C691">
            <v>28645</v>
          </cell>
          <cell r="D691">
            <v>2581</v>
          </cell>
          <cell r="E691">
            <v>2580.3000000000002</v>
          </cell>
          <cell r="F691">
            <v>2579.7800000000002</v>
          </cell>
          <cell r="G691">
            <v>2579.6</v>
          </cell>
          <cell r="H691">
            <v>0</v>
          </cell>
          <cell r="I691">
            <v>0.68</v>
          </cell>
          <cell r="J691">
            <v>0.16</v>
          </cell>
          <cell r="K691">
            <v>690</v>
          </cell>
        </row>
        <row r="692">
          <cell r="B692">
            <v>29264</v>
          </cell>
          <cell r="C692">
            <v>29027</v>
          </cell>
          <cell r="D692">
            <v>2582.4</v>
          </cell>
          <cell r="E692">
            <v>2581</v>
          </cell>
          <cell r="F692">
            <v>2579.85</v>
          </cell>
          <cell r="G692">
            <v>2579.8000000000002</v>
          </cell>
          <cell r="H692">
            <v>0</v>
          </cell>
          <cell r="I692">
            <v>0.68</v>
          </cell>
          <cell r="J692">
            <v>7.0000000000000007E-2</v>
          </cell>
          <cell r="K692">
            <v>691</v>
          </cell>
        </row>
        <row r="693">
          <cell r="B693">
            <v>29316</v>
          </cell>
          <cell r="C693">
            <v>29264</v>
          </cell>
          <cell r="D693">
            <v>0</v>
          </cell>
          <cell r="E693">
            <v>2582.4</v>
          </cell>
          <cell r="F693">
            <v>2579.91</v>
          </cell>
          <cell r="G693">
            <v>2578.87</v>
          </cell>
          <cell r="H693">
            <v>0</v>
          </cell>
          <cell r="I693">
            <v>0.68</v>
          </cell>
          <cell r="J693">
            <v>3.67</v>
          </cell>
          <cell r="K693">
            <v>692</v>
          </cell>
        </row>
        <row r="694">
          <cell r="B694">
            <v>29597</v>
          </cell>
          <cell r="C694">
            <v>29316</v>
          </cell>
          <cell r="D694">
            <v>2582.31</v>
          </cell>
          <cell r="E694">
            <v>0</v>
          </cell>
          <cell r="F694">
            <v>2580.0300000000002</v>
          </cell>
          <cell r="G694">
            <v>2579.91</v>
          </cell>
          <cell r="H694">
            <v>0</v>
          </cell>
          <cell r="I694">
            <v>0.68</v>
          </cell>
          <cell r="J694">
            <v>0.15</v>
          </cell>
          <cell r="K694">
            <v>693</v>
          </cell>
        </row>
        <row r="695">
          <cell r="B695">
            <v>29622</v>
          </cell>
          <cell r="C695">
            <v>50</v>
          </cell>
          <cell r="D695">
            <v>2581.7800000000002</v>
          </cell>
          <cell r="E695">
            <v>2582.31</v>
          </cell>
          <cell r="F695">
            <v>2580.1799999999998</v>
          </cell>
          <cell r="G695">
            <v>2579.9299999999998</v>
          </cell>
          <cell r="H695">
            <v>0</v>
          </cell>
          <cell r="I695">
            <v>0.25</v>
          </cell>
          <cell r="J695">
            <v>0.6</v>
          </cell>
          <cell r="K695">
            <v>694</v>
          </cell>
        </row>
        <row r="696">
          <cell r="B696">
            <v>27404</v>
          </cell>
          <cell r="C696">
            <v>27231</v>
          </cell>
          <cell r="D696">
            <v>2581.0300000000002</v>
          </cell>
          <cell r="E696">
            <v>2581.04</v>
          </cell>
          <cell r="F696">
            <v>2579.65</v>
          </cell>
          <cell r="G696">
            <v>2579.36</v>
          </cell>
          <cell r="H696">
            <v>0</v>
          </cell>
          <cell r="I696">
            <v>0.25</v>
          </cell>
          <cell r="J696">
            <v>0.6</v>
          </cell>
          <cell r="K696">
            <v>695</v>
          </cell>
        </row>
        <row r="697">
          <cell r="B697">
            <v>27396</v>
          </cell>
          <cell r="C697">
            <v>27404</v>
          </cell>
          <cell r="D697">
            <v>0</v>
          </cell>
          <cell r="E697">
            <v>2581.0300000000002</v>
          </cell>
          <cell r="F697">
            <v>2579.7399999999998</v>
          </cell>
          <cell r="G697">
            <v>2579.65</v>
          </cell>
          <cell r="H697">
            <v>0</v>
          </cell>
          <cell r="I697">
            <v>0.23</v>
          </cell>
          <cell r="J697">
            <v>0.6</v>
          </cell>
          <cell r="K697">
            <v>696</v>
          </cell>
        </row>
        <row r="698">
          <cell r="B698">
            <v>27340</v>
          </cell>
          <cell r="C698">
            <v>27396</v>
          </cell>
          <cell r="D698">
            <v>0</v>
          </cell>
          <cell r="E698">
            <v>0</v>
          </cell>
          <cell r="F698">
            <v>2579.85</v>
          </cell>
          <cell r="G698">
            <v>2579.77</v>
          </cell>
          <cell r="H698">
            <v>0</v>
          </cell>
          <cell r="I698">
            <v>0.23</v>
          </cell>
          <cell r="J698">
            <v>0.6</v>
          </cell>
          <cell r="K698">
            <v>697</v>
          </cell>
        </row>
        <row r="699">
          <cell r="B699">
            <v>27231</v>
          </cell>
          <cell r="C699">
            <v>27280</v>
          </cell>
          <cell r="D699">
            <v>2581.04</v>
          </cell>
          <cell r="E699">
            <v>2580.71</v>
          </cell>
          <cell r="F699">
            <v>2579.36</v>
          </cell>
          <cell r="G699">
            <v>2578.73</v>
          </cell>
          <cell r="H699">
            <v>0</v>
          </cell>
          <cell r="I699">
            <v>0.35</v>
          </cell>
          <cell r="J699">
            <v>0.7</v>
          </cell>
          <cell r="K699">
            <v>698</v>
          </cell>
        </row>
        <row r="700">
          <cell r="B700">
            <v>27199</v>
          </cell>
          <cell r="C700">
            <v>27231</v>
          </cell>
          <cell r="D700">
            <v>2581.19</v>
          </cell>
          <cell r="E700">
            <v>2581.04</v>
          </cell>
          <cell r="F700">
            <v>2579.88</v>
          </cell>
          <cell r="G700">
            <v>2579.36</v>
          </cell>
          <cell r="H700">
            <v>0</v>
          </cell>
          <cell r="I700">
            <v>0.2</v>
          </cell>
          <cell r="J700">
            <v>1.3</v>
          </cell>
          <cell r="K700">
            <v>699</v>
          </cell>
        </row>
        <row r="701">
          <cell r="B701">
            <v>27501</v>
          </cell>
          <cell r="C701">
            <v>27444</v>
          </cell>
          <cell r="D701">
            <v>2581.1</v>
          </cell>
          <cell r="E701">
            <v>0</v>
          </cell>
          <cell r="F701">
            <v>2579.67</v>
          </cell>
          <cell r="G701">
            <v>2579.5500000000002</v>
          </cell>
          <cell r="H701">
            <v>0</v>
          </cell>
          <cell r="I701">
            <v>0.2</v>
          </cell>
          <cell r="J701">
            <v>0.8</v>
          </cell>
          <cell r="K701">
            <v>700</v>
          </cell>
        </row>
        <row r="702">
          <cell r="B702">
            <v>27501</v>
          </cell>
          <cell r="C702">
            <v>27527</v>
          </cell>
          <cell r="D702">
            <v>2581.1</v>
          </cell>
          <cell r="E702">
            <v>2580.92</v>
          </cell>
          <cell r="F702">
            <v>2579.9699999999998</v>
          </cell>
          <cell r="G702">
            <v>2579.04</v>
          </cell>
          <cell r="H702">
            <v>0</v>
          </cell>
          <cell r="I702">
            <v>0.2</v>
          </cell>
          <cell r="J702">
            <v>1.05</v>
          </cell>
          <cell r="K702">
            <v>701</v>
          </cell>
        </row>
        <row r="703">
          <cell r="B703">
            <v>27444</v>
          </cell>
          <cell r="C703">
            <v>27482</v>
          </cell>
          <cell r="D703">
            <v>0</v>
          </cell>
          <cell r="E703">
            <v>2580.88</v>
          </cell>
          <cell r="F703">
            <v>2579.5500000000002</v>
          </cell>
          <cell r="G703">
            <v>2578.98</v>
          </cell>
          <cell r="H703">
            <v>0</v>
          </cell>
          <cell r="I703">
            <v>0.23</v>
          </cell>
          <cell r="J703">
            <v>1</v>
          </cell>
          <cell r="K703">
            <v>702</v>
          </cell>
        </row>
        <row r="704">
          <cell r="B704">
            <v>27741</v>
          </cell>
          <cell r="C704">
            <v>27790</v>
          </cell>
          <cell r="D704">
            <v>2581.5100000000002</v>
          </cell>
          <cell r="E704">
            <v>2580.64</v>
          </cell>
          <cell r="F704">
            <v>2579.65</v>
          </cell>
          <cell r="G704">
            <v>2579.2399999999998</v>
          </cell>
          <cell r="H704">
            <v>0</v>
          </cell>
          <cell r="I704">
            <v>0.53</v>
          </cell>
          <cell r="J704">
            <v>0.5</v>
          </cell>
          <cell r="K704">
            <v>703</v>
          </cell>
        </row>
        <row r="705">
          <cell r="B705">
            <v>27575</v>
          </cell>
          <cell r="C705">
            <v>27741</v>
          </cell>
          <cell r="D705">
            <v>2581.3000000000002</v>
          </cell>
          <cell r="E705">
            <v>2581.5100000000002</v>
          </cell>
          <cell r="F705">
            <v>2579.5300000000002</v>
          </cell>
          <cell r="G705">
            <v>2579.5500000000002</v>
          </cell>
          <cell r="H705">
            <v>0</v>
          </cell>
          <cell r="I705">
            <v>0.3</v>
          </cell>
          <cell r="J705">
            <v>0.4</v>
          </cell>
          <cell r="K705">
            <v>704</v>
          </cell>
        </row>
        <row r="706">
          <cell r="B706">
            <v>27591</v>
          </cell>
          <cell r="C706">
            <v>27575</v>
          </cell>
          <cell r="D706">
            <v>2581.3000000000002</v>
          </cell>
          <cell r="E706">
            <v>2581.3000000000002</v>
          </cell>
          <cell r="F706">
            <v>2579.9299999999998</v>
          </cell>
          <cell r="G706">
            <v>2579.5300000000002</v>
          </cell>
          <cell r="H706">
            <v>0</v>
          </cell>
          <cell r="I706">
            <v>0.23</v>
          </cell>
          <cell r="J706">
            <v>0.6</v>
          </cell>
          <cell r="K706">
            <v>705</v>
          </cell>
        </row>
        <row r="707">
          <cell r="B707">
            <v>27647</v>
          </cell>
          <cell r="C707">
            <v>27591</v>
          </cell>
          <cell r="D707">
            <v>0</v>
          </cell>
          <cell r="E707">
            <v>2581.3000000000002</v>
          </cell>
          <cell r="F707">
            <v>2580.02</v>
          </cell>
          <cell r="G707">
            <v>2579.9299999999998</v>
          </cell>
          <cell r="H707">
            <v>0</v>
          </cell>
          <cell r="I707">
            <v>0.23</v>
          </cell>
          <cell r="J707">
            <v>0.6</v>
          </cell>
          <cell r="K707">
            <v>706</v>
          </cell>
        </row>
        <row r="708">
          <cell r="B708">
            <v>27701</v>
          </cell>
          <cell r="C708">
            <v>27741</v>
          </cell>
          <cell r="D708">
            <v>2581.7399999999998</v>
          </cell>
          <cell r="E708">
            <v>2581.5100000000002</v>
          </cell>
          <cell r="F708">
            <v>2580.5</v>
          </cell>
          <cell r="G708">
            <v>2579.65</v>
          </cell>
          <cell r="H708">
            <v>0</v>
          </cell>
          <cell r="I708">
            <v>0.35</v>
          </cell>
          <cell r="J708">
            <v>1.1000000000000001</v>
          </cell>
          <cell r="K708">
            <v>707</v>
          </cell>
        </row>
        <row r="709">
          <cell r="B709">
            <v>29125</v>
          </cell>
          <cell r="C709">
            <v>28927</v>
          </cell>
          <cell r="D709">
            <v>2583.9</v>
          </cell>
          <cell r="E709">
            <v>2583.71</v>
          </cell>
          <cell r="F709">
            <v>2582.64</v>
          </cell>
          <cell r="G709">
            <v>2582.27</v>
          </cell>
          <cell r="H709">
            <v>0</v>
          </cell>
          <cell r="I709">
            <v>0.25</v>
          </cell>
          <cell r="J709">
            <v>0.62</v>
          </cell>
          <cell r="K709">
            <v>708</v>
          </cell>
        </row>
        <row r="710">
          <cell r="B710">
            <v>28530</v>
          </cell>
          <cell r="C710">
            <v>28927</v>
          </cell>
          <cell r="D710">
            <v>2583.23</v>
          </cell>
          <cell r="E710">
            <v>2583.71</v>
          </cell>
          <cell r="F710">
            <v>2581.86</v>
          </cell>
          <cell r="G710">
            <v>2581.25</v>
          </cell>
          <cell r="H710">
            <v>0</v>
          </cell>
          <cell r="I710">
            <v>0.4</v>
          </cell>
          <cell r="J710">
            <v>0.3</v>
          </cell>
          <cell r="K710">
            <v>709</v>
          </cell>
        </row>
        <row r="711">
          <cell r="B711">
            <v>28530</v>
          </cell>
          <cell r="C711">
            <v>28136</v>
          </cell>
          <cell r="D711">
            <v>2583.23</v>
          </cell>
          <cell r="E711">
            <v>2582.7600000000002</v>
          </cell>
          <cell r="F711">
            <v>2581.85</v>
          </cell>
          <cell r="G711">
            <v>2581.41</v>
          </cell>
          <cell r="H711">
            <v>0</v>
          </cell>
          <cell r="I711">
            <v>0.35</v>
          </cell>
          <cell r="J711">
            <v>0.39</v>
          </cell>
          <cell r="K711">
            <v>710</v>
          </cell>
        </row>
        <row r="712">
          <cell r="B712">
            <v>28136</v>
          </cell>
          <cell r="C712">
            <v>28012</v>
          </cell>
          <cell r="D712">
            <v>2582.7600000000002</v>
          </cell>
          <cell r="E712">
            <v>2582.59</v>
          </cell>
          <cell r="F712">
            <v>2581.52</v>
          </cell>
          <cell r="G712">
            <v>2581.3000000000002</v>
          </cell>
          <cell r="H712">
            <v>0</v>
          </cell>
          <cell r="I712">
            <v>0.25</v>
          </cell>
          <cell r="J712">
            <v>0.59</v>
          </cell>
          <cell r="K712">
            <v>711</v>
          </cell>
        </row>
        <row r="713">
          <cell r="B713">
            <v>28012</v>
          </cell>
          <cell r="C713">
            <v>27910</v>
          </cell>
          <cell r="D713">
            <v>2582.59</v>
          </cell>
          <cell r="E713">
            <v>2582.23</v>
          </cell>
          <cell r="F713">
            <v>2581.3000000000002</v>
          </cell>
          <cell r="G713">
            <v>2581.02</v>
          </cell>
          <cell r="H713">
            <v>0</v>
          </cell>
          <cell r="I713">
            <v>0.23</v>
          </cell>
          <cell r="J713">
            <v>10</v>
          </cell>
          <cell r="K713">
            <v>712</v>
          </cell>
        </row>
        <row r="714">
          <cell r="B714">
            <v>27850</v>
          </cell>
          <cell r="C714">
            <v>27910</v>
          </cell>
          <cell r="D714">
            <v>2582.2600000000002</v>
          </cell>
          <cell r="E714">
            <v>2582.2600000000002</v>
          </cell>
          <cell r="F714">
            <v>2581.0500000000002</v>
          </cell>
          <cell r="G714">
            <v>2580.67</v>
          </cell>
          <cell r="H714">
            <v>0</v>
          </cell>
          <cell r="I714">
            <v>0.25</v>
          </cell>
          <cell r="J714">
            <v>0.6</v>
          </cell>
          <cell r="K714">
            <v>713</v>
          </cell>
        </row>
        <row r="715">
          <cell r="B715">
            <v>27500</v>
          </cell>
          <cell r="C715">
            <v>27468</v>
          </cell>
          <cell r="D715">
            <v>2581.29</v>
          </cell>
          <cell r="E715">
            <v>2581.37</v>
          </cell>
          <cell r="F715">
            <v>2579.84</v>
          </cell>
          <cell r="G715">
            <v>2579.56</v>
          </cell>
          <cell r="H715">
            <v>0</v>
          </cell>
          <cell r="I715">
            <v>0.25</v>
          </cell>
          <cell r="J715">
            <v>0.6</v>
          </cell>
          <cell r="K715">
            <v>714</v>
          </cell>
        </row>
        <row r="716">
          <cell r="B716">
            <v>27534</v>
          </cell>
          <cell r="C716">
            <v>27500</v>
          </cell>
          <cell r="D716">
            <v>0</v>
          </cell>
          <cell r="E716">
            <v>2581.29</v>
          </cell>
          <cell r="F716">
            <v>0</v>
          </cell>
          <cell r="G716">
            <v>2579.84</v>
          </cell>
          <cell r="H716">
            <v>0</v>
          </cell>
          <cell r="I716">
            <v>0</v>
          </cell>
          <cell r="J716">
            <v>0</v>
          </cell>
          <cell r="K716">
            <v>715</v>
          </cell>
        </row>
        <row r="717">
          <cell r="B717">
            <v>27530</v>
          </cell>
          <cell r="C717">
            <v>27534</v>
          </cell>
          <cell r="D717">
            <v>2581.2800000000002</v>
          </cell>
          <cell r="E717">
            <v>0</v>
          </cell>
          <cell r="F717">
            <v>2580.0700000000002</v>
          </cell>
          <cell r="G717">
            <v>0</v>
          </cell>
          <cell r="H717">
            <v>0</v>
          </cell>
          <cell r="I717">
            <v>0.23</v>
          </cell>
          <cell r="J717">
            <v>0.6</v>
          </cell>
          <cell r="K717">
            <v>716</v>
          </cell>
        </row>
        <row r="718">
          <cell r="B718">
            <v>27650</v>
          </cell>
          <cell r="C718">
            <v>27468</v>
          </cell>
          <cell r="D718">
            <v>2581.6799999999998</v>
          </cell>
          <cell r="E718">
            <v>2581.37</v>
          </cell>
          <cell r="F718">
            <v>2580.42</v>
          </cell>
          <cell r="G718">
            <v>2579.9699999999998</v>
          </cell>
          <cell r="H718">
            <v>0</v>
          </cell>
          <cell r="I718">
            <v>0.25</v>
          </cell>
          <cell r="J718">
            <v>1</v>
          </cell>
          <cell r="K718">
            <v>717</v>
          </cell>
        </row>
        <row r="719">
          <cell r="B719">
            <v>27468</v>
          </cell>
          <cell r="C719">
            <v>27180</v>
          </cell>
          <cell r="D719">
            <v>2581.37</v>
          </cell>
          <cell r="E719">
            <v>2581.2800000000002</v>
          </cell>
          <cell r="F719">
            <v>2579.64</v>
          </cell>
          <cell r="G719">
            <v>2579.4</v>
          </cell>
          <cell r="H719">
            <v>0</v>
          </cell>
          <cell r="I719">
            <v>0.4</v>
          </cell>
          <cell r="J719">
            <v>0.3</v>
          </cell>
          <cell r="K719">
            <v>718</v>
          </cell>
        </row>
        <row r="720">
          <cell r="B720">
            <v>27374</v>
          </cell>
          <cell r="C720">
            <v>27157</v>
          </cell>
          <cell r="D720">
            <v>2581.4899999999998</v>
          </cell>
          <cell r="E720">
            <v>2581.39</v>
          </cell>
          <cell r="F720">
            <v>2579.8200000000002</v>
          </cell>
          <cell r="G720">
            <v>2579.65</v>
          </cell>
          <cell r="H720">
            <v>0</v>
          </cell>
          <cell r="I720">
            <v>0.53</v>
          </cell>
          <cell r="J720">
            <v>0.3</v>
          </cell>
          <cell r="K720">
            <v>719</v>
          </cell>
        </row>
        <row r="721">
          <cell r="B721">
            <v>27421</v>
          </cell>
          <cell r="C721">
            <v>27374</v>
          </cell>
          <cell r="D721">
            <v>2581.5300000000002</v>
          </cell>
          <cell r="E721">
            <v>2581.4899999999998</v>
          </cell>
          <cell r="F721">
            <v>2579.88</v>
          </cell>
          <cell r="G721">
            <v>2579.8200000000002</v>
          </cell>
          <cell r="H721">
            <v>0</v>
          </cell>
          <cell r="I721">
            <v>0.45</v>
          </cell>
          <cell r="J721">
            <v>0.4</v>
          </cell>
          <cell r="K721">
            <v>720</v>
          </cell>
        </row>
        <row r="722">
          <cell r="B722">
            <v>27690</v>
          </cell>
          <cell r="C722">
            <v>27421</v>
          </cell>
          <cell r="D722">
            <v>2581.89</v>
          </cell>
          <cell r="E722">
            <v>2581.5300000000002</v>
          </cell>
          <cell r="F722">
            <v>2580.37</v>
          </cell>
          <cell r="G722">
            <v>2579.88</v>
          </cell>
          <cell r="H722">
            <v>0</v>
          </cell>
          <cell r="I722">
            <v>0.4</v>
          </cell>
          <cell r="J722">
            <v>0.6</v>
          </cell>
          <cell r="K722">
            <v>721</v>
          </cell>
        </row>
        <row r="723">
          <cell r="B723">
            <v>27910</v>
          </cell>
          <cell r="C723">
            <v>27690</v>
          </cell>
          <cell r="D723">
            <v>2582.23</v>
          </cell>
          <cell r="E723">
            <v>2581.89</v>
          </cell>
          <cell r="F723">
            <v>2580.7399999999998</v>
          </cell>
          <cell r="G723">
            <v>2580.37</v>
          </cell>
          <cell r="H723">
            <v>0</v>
          </cell>
          <cell r="I723">
            <v>0.35</v>
          </cell>
          <cell r="J723">
            <v>0.6</v>
          </cell>
          <cell r="K723">
            <v>722</v>
          </cell>
        </row>
        <row r="724">
          <cell r="B724">
            <v>27236</v>
          </cell>
          <cell r="C724">
            <v>27279</v>
          </cell>
          <cell r="D724">
            <v>2581.2600000000002</v>
          </cell>
          <cell r="E724">
            <v>0</v>
          </cell>
          <cell r="F724">
            <v>2580.27</v>
          </cell>
          <cell r="G724">
            <v>2580.15</v>
          </cell>
          <cell r="H724">
            <v>0</v>
          </cell>
          <cell r="I724">
            <v>0.2</v>
          </cell>
          <cell r="J724">
            <v>0.8</v>
          </cell>
          <cell r="K724">
            <v>723</v>
          </cell>
        </row>
        <row r="725">
          <cell r="B725">
            <v>27112</v>
          </cell>
          <cell r="C725">
            <v>27092</v>
          </cell>
          <cell r="D725">
            <v>2581.27</v>
          </cell>
          <cell r="E725">
            <v>2581.15</v>
          </cell>
          <cell r="F725">
            <v>2579.89</v>
          </cell>
          <cell r="G725">
            <v>2579.65</v>
          </cell>
          <cell r="H725">
            <v>0</v>
          </cell>
          <cell r="I725">
            <v>0.3</v>
          </cell>
          <cell r="J725">
            <v>0.6</v>
          </cell>
          <cell r="K725">
            <v>724</v>
          </cell>
        </row>
        <row r="726">
          <cell r="B726">
            <v>27123</v>
          </cell>
          <cell r="C726">
            <v>27112</v>
          </cell>
          <cell r="D726">
            <v>2581.3200000000002</v>
          </cell>
          <cell r="E726">
            <v>2581.27</v>
          </cell>
          <cell r="F726">
            <v>2579.98</v>
          </cell>
          <cell r="G726">
            <v>2579.89</v>
          </cell>
          <cell r="H726">
            <v>0</v>
          </cell>
          <cell r="I726">
            <v>0.3</v>
          </cell>
          <cell r="J726">
            <v>0</v>
          </cell>
          <cell r="K726">
            <v>725</v>
          </cell>
        </row>
        <row r="727">
          <cell r="B727">
            <v>27138</v>
          </cell>
          <cell r="C727">
            <v>27123</v>
          </cell>
          <cell r="D727">
            <v>2581.4</v>
          </cell>
          <cell r="E727">
            <v>2581.3200000000002</v>
          </cell>
          <cell r="F727">
            <v>2580.16</v>
          </cell>
          <cell r="G727">
            <v>2579.98</v>
          </cell>
          <cell r="H727">
            <v>0</v>
          </cell>
          <cell r="I727">
            <v>0.3</v>
          </cell>
          <cell r="J727">
            <v>0.6</v>
          </cell>
          <cell r="K727">
            <v>726</v>
          </cell>
        </row>
        <row r="728">
          <cell r="B728">
            <v>27242</v>
          </cell>
          <cell r="C728">
            <v>27286</v>
          </cell>
          <cell r="D728">
            <v>2579.2600000000002</v>
          </cell>
          <cell r="E728">
            <v>2579.39</v>
          </cell>
          <cell r="F728">
            <v>2577.86</v>
          </cell>
          <cell r="G728">
            <v>2577.63</v>
          </cell>
          <cell r="H728">
            <v>0</v>
          </cell>
          <cell r="I728">
            <v>0.45</v>
          </cell>
          <cell r="J728">
            <v>0.3</v>
          </cell>
          <cell r="K728">
            <v>727</v>
          </cell>
        </row>
        <row r="729">
          <cell r="B729">
            <v>27157</v>
          </cell>
          <cell r="C729">
            <v>27180</v>
          </cell>
          <cell r="D729">
            <v>2581.39</v>
          </cell>
          <cell r="E729">
            <v>2581.2800000000002</v>
          </cell>
          <cell r="F729">
            <v>2579.65</v>
          </cell>
          <cell r="G729">
            <v>0</v>
          </cell>
          <cell r="H729">
            <v>0</v>
          </cell>
          <cell r="I729">
            <v>0.53</v>
          </cell>
          <cell r="J729">
            <v>0.3</v>
          </cell>
          <cell r="K729">
            <v>728</v>
          </cell>
        </row>
        <row r="730">
          <cell r="B730">
            <v>30827</v>
          </cell>
          <cell r="C730">
            <v>30625</v>
          </cell>
          <cell r="D730">
            <v>2587.7199999999998</v>
          </cell>
          <cell r="E730">
            <v>2586.54</v>
          </cell>
          <cell r="F730">
            <v>2585.85</v>
          </cell>
          <cell r="G730">
            <v>2584.89</v>
          </cell>
          <cell r="H730">
            <v>0</v>
          </cell>
          <cell r="I730">
            <v>0.4</v>
          </cell>
          <cell r="J730">
            <v>1.01</v>
          </cell>
          <cell r="K730">
            <v>729</v>
          </cell>
        </row>
        <row r="731">
          <cell r="B731">
            <v>30705</v>
          </cell>
          <cell r="C731">
            <v>30625</v>
          </cell>
          <cell r="D731">
            <v>2586.91</v>
          </cell>
          <cell r="E731">
            <v>2586.54</v>
          </cell>
          <cell r="F731">
            <v>2585.38</v>
          </cell>
          <cell r="G731">
            <v>2584.91</v>
          </cell>
          <cell r="H731">
            <v>0</v>
          </cell>
          <cell r="I731">
            <v>0.2</v>
          </cell>
          <cell r="J731">
            <v>0.78</v>
          </cell>
          <cell r="K731">
            <v>730</v>
          </cell>
        </row>
        <row r="732">
          <cell r="B732">
            <v>29866</v>
          </cell>
          <cell r="C732">
            <v>29876</v>
          </cell>
          <cell r="D732">
            <v>2583.4699999999998</v>
          </cell>
          <cell r="E732">
            <v>2583.4899999999998</v>
          </cell>
          <cell r="F732">
            <v>2581.7600000000002</v>
          </cell>
          <cell r="G732">
            <v>2582.36</v>
          </cell>
          <cell r="H732">
            <v>0</v>
          </cell>
          <cell r="I732">
            <v>0</v>
          </cell>
          <cell r="J732">
            <v>0</v>
          </cell>
          <cell r="K732">
            <v>731</v>
          </cell>
        </row>
        <row r="733">
          <cell r="B733">
            <v>29903</v>
          </cell>
          <cell r="C733">
            <v>29866</v>
          </cell>
          <cell r="D733">
            <v>2583.65</v>
          </cell>
          <cell r="E733">
            <v>2583.4699999999998</v>
          </cell>
          <cell r="F733">
            <v>2581.9499999999998</v>
          </cell>
          <cell r="G733">
            <v>2581.7600000000002</v>
          </cell>
          <cell r="H733">
            <v>0</v>
          </cell>
          <cell r="I733">
            <v>0</v>
          </cell>
          <cell r="J733">
            <v>0</v>
          </cell>
          <cell r="K733">
            <v>732</v>
          </cell>
        </row>
        <row r="734">
          <cell r="B734">
            <v>29868</v>
          </cell>
          <cell r="C734">
            <v>29860</v>
          </cell>
          <cell r="D734">
            <v>2583.46</v>
          </cell>
          <cell r="E734">
            <v>0</v>
          </cell>
          <cell r="F734">
            <v>2582.33</v>
          </cell>
          <cell r="G734">
            <v>0</v>
          </cell>
          <cell r="H734">
            <v>0</v>
          </cell>
          <cell r="I734">
            <v>0.53</v>
          </cell>
          <cell r="J734">
            <v>0</v>
          </cell>
          <cell r="K734">
            <v>733</v>
          </cell>
        </row>
        <row r="735">
          <cell r="B735">
            <v>30039</v>
          </cell>
          <cell r="C735">
            <v>30019</v>
          </cell>
          <cell r="D735">
            <v>2584.5500000000002</v>
          </cell>
          <cell r="E735">
            <v>0</v>
          </cell>
          <cell r="F735">
            <v>2583.21</v>
          </cell>
          <cell r="G735">
            <v>2583.12</v>
          </cell>
          <cell r="H735">
            <v>0</v>
          </cell>
          <cell r="I735">
            <v>0.2</v>
          </cell>
          <cell r="J735">
            <v>1</v>
          </cell>
          <cell r="K735">
            <v>734</v>
          </cell>
        </row>
        <row r="736">
          <cell r="B736">
            <v>30208</v>
          </cell>
          <cell r="C736">
            <v>30039</v>
          </cell>
          <cell r="D736">
            <v>2585.09</v>
          </cell>
          <cell r="E736">
            <v>2584.5500000000002</v>
          </cell>
          <cell r="F736">
            <v>2583.59</v>
          </cell>
          <cell r="G736">
            <v>2583.21</v>
          </cell>
          <cell r="H736">
            <v>0</v>
          </cell>
          <cell r="I736">
            <v>0.2</v>
          </cell>
          <cell r="J736">
            <v>1</v>
          </cell>
          <cell r="K736">
            <v>735</v>
          </cell>
        </row>
        <row r="737">
          <cell r="B737">
            <v>30194</v>
          </cell>
          <cell r="C737">
            <v>30019</v>
          </cell>
          <cell r="D737">
            <v>2585.14</v>
          </cell>
          <cell r="E737">
            <v>0</v>
          </cell>
          <cell r="F737">
            <v>2584.2600000000002</v>
          </cell>
          <cell r="G737">
            <v>2583.12</v>
          </cell>
          <cell r="H737">
            <v>0</v>
          </cell>
          <cell r="I737">
            <v>1.1499999999999999</v>
          </cell>
          <cell r="J737">
            <v>1.31</v>
          </cell>
          <cell r="K737">
            <v>736</v>
          </cell>
        </row>
        <row r="738">
          <cell r="B738">
            <v>30208</v>
          </cell>
          <cell r="C738">
            <v>30194</v>
          </cell>
          <cell r="D738">
            <v>2585.09</v>
          </cell>
          <cell r="E738">
            <v>2585.14</v>
          </cell>
          <cell r="F738">
            <v>2583.59</v>
          </cell>
          <cell r="G738">
            <v>0</v>
          </cell>
          <cell r="H738">
            <v>0</v>
          </cell>
          <cell r="I738">
            <v>0.2</v>
          </cell>
          <cell r="J738">
            <v>1.5</v>
          </cell>
          <cell r="K738">
            <v>737</v>
          </cell>
        </row>
        <row r="739">
          <cell r="B739">
            <v>30347</v>
          </cell>
          <cell r="C739">
            <v>30208</v>
          </cell>
          <cell r="D739">
            <v>2585.9499999999998</v>
          </cell>
          <cell r="E739">
            <v>2585.09</v>
          </cell>
          <cell r="F739">
            <v>2584.56</v>
          </cell>
          <cell r="G739">
            <v>2583.59</v>
          </cell>
          <cell r="H739">
            <v>0</v>
          </cell>
          <cell r="I739">
            <v>0.2</v>
          </cell>
          <cell r="J739">
            <v>1.5</v>
          </cell>
          <cell r="K739">
            <v>738</v>
          </cell>
        </row>
        <row r="740">
          <cell r="B740">
            <v>30633</v>
          </cell>
          <cell r="C740">
            <v>30374</v>
          </cell>
          <cell r="D740">
            <v>0</v>
          </cell>
          <cell r="E740">
            <v>2586.17</v>
          </cell>
          <cell r="F740">
            <v>2585.8200000000002</v>
          </cell>
          <cell r="G740">
            <v>2584.7800000000002</v>
          </cell>
          <cell r="H740">
            <v>0</v>
          </cell>
          <cell r="I740">
            <v>0</v>
          </cell>
          <cell r="J740">
            <v>0.9</v>
          </cell>
          <cell r="K740">
            <v>739</v>
          </cell>
        </row>
        <row r="741">
          <cell r="B741">
            <v>30846</v>
          </cell>
          <cell r="C741">
            <v>30633</v>
          </cell>
          <cell r="D741">
            <v>0</v>
          </cell>
          <cell r="E741">
            <v>0</v>
          </cell>
          <cell r="F741">
            <v>2586.34</v>
          </cell>
          <cell r="G741">
            <v>2585.83</v>
          </cell>
          <cell r="H741">
            <v>0</v>
          </cell>
          <cell r="I741">
            <v>0.45</v>
          </cell>
          <cell r="J741">
            <v>0.7</v>
          </cell>
          <cell r="K741">
            <v>740</v>
          </cell>
        </row>
        <row r="742">
          <cell r="B742">
            <v>30406</v>
          </cell>
          <cell r="C742">
            <v>30374</v>
          </cell>
          <cell r="D742">
            <v>2585.3200000000002</v>
          </cell>
          <cell r="E742">
            <v>2586.1799999999998</v>
          </cell>
          <cell r="F742">
            <v>2584.79</v>
          </cell>
          <cell r="G742">
            <v>2584.7800000000002</v>
          </cell>
          <cell r="H742">
            <v>0</v>
          </cell>
          <cell r="I742">
            <v>0.23</v>
          </cell>
          <cell r="J742">
            <v>0.7</v>
          </cell>
          <cell r="K742">
            <v>741</v>
          </cell>
        </row>
        <row r="743">
          <cell r="B743">
            <v>30652</v>
          </cell>
          <cell r="C743">
            <v>30406</v>
          </cell>
          <cell r="D743">
            <v>2586.7800000000002</v>
          </cell>
          <cell r="E743">
            <v>2585.3200000000002</v>
          </cell>
          <cell r="F743">
            <v>2585.59</v>
          </cell>
          <cell r="G743">
            <v>2584.79</v>
          </cell>
          <cell r="H743">
            <v>0</v>
          </cell>
          <cell r="I743">
            <v>0.23</v>
          </cell>
          <cell r="J743">
            <v>0.9</v>
          </cell>
          <cell r="K743">
            <v>742</v>
          </cell>
        </row>
        <row r="744">
          <cell r="B744">
            <v>30713</v>
          </cell>
          <cell r="C744">
            <v>30477</v>
          </cell>
          <cell r="D744">
            <v>2587.85</v>
          </cell>
          <cell r="E744">
            <v>2587.15</v>
          </cell>
          <cell r="F744">
            <v>2586.75</v>
          </cell>
          <cell r="G744">
            <v>2585.9499999999998</v>
          </cell>
          <cell r="H744">
            <v>0</v>
          </cell>
          <cell r="I744">
            <v>0.45</v>
          </cell>
          <cell r="J744">
            <v>0.8</v>
          </cell>
          <cell r="K744">
            <v>743</v>
          </cell>
        </row>
        <row r="745">
          <cell r="B745">
            <v>30769</v>
          </cell>
          <cell r="C745">
            <v>30558</v>
          </cell>
          <cell r="D745">
            <v>2588.66</v>
          </cell>
          <cell r="E745">
            <v>2588</v>
          </cell>
          <cell r="F745">
            <v>2587.42</v>
          </cell>
          <cell r="G745">
            <v>2586.64</v>
          </cell>
          <cell r="H745">
            <v>0</v>
          </cell>
          <cell r="I745">
            <v>0.45</v>
          </cell>
          <cell r="J745">
            <v>0.8</v>
          </cell>
          <cell r="K745">
            <v>744</v>
          </cell>
        </row>
        <row r="746">
          <cell r="B746">
            <v>30451</v>
          </cell>
          <cell r="C746">
            <v>30331</v>
          </cell>
          <cell r="D746">
            <v>2587.75</v>
          </cell>
          <cell r="E746">
            <v>2586.7800000000002</v>
          </cell>
          <cell r="F746">
            <v>2586.09</v>
          </cell>
          <cell r="G746">
            <v>2585.14</v>
          </cell>
          <cell r="H746">
            <v>0</v>
          </cell>
          <cell r="I746">
            <v>0.6</v>
          </cell>
          <cell r="J746">
            <v>1.43</v>
          </cell>
          <cell r="K746">
            <v>745</v>
          </cell>
        </row>
        <row r="747">
          <cell r="B747">
            <v>30331</v>
          </cell>
          <cell r="C747">
            <v>30194</v>
          </cell>
          <cell r="D747">
            <v>2586.7800000000002</v>
          </cell>
          <cell r="E747">
            <v>2585.14</v>
          </cell>
          <cell r="F747">
            <v>2585.06</v>
          </cell>
          <cell r="G747">
            <v>2584.2600000000002</v>
          </cell>
          <cell r="H747">
            <v>0</v>
          </cell>
          <cell r="I747">
            <v>0.68</v>
          </cell>
          <cell r="J747">
            <v>0.9</v>
          </cell>
          <cell r="K747">
            <v>746</v>
          </cell>
        </row>
        <row r="748">
          <cell r="B748">
            <v>30231</v>
          </cell>
          <cell r="C748">
            <v>30218</v>
          </cell>
          <cell r="D748">
            <v>2585.4899999999998</v>
          </cell>
          <cell r="E748">
            <v>2585.29</v>
          </cell>
          <cell r="F748">
            <v>2584.1799999999998</v>
          </cell>
          <cell r="G748">
            <v>2584.04</v>
          </cell>
          <cell r="H748">
            <v>0</v>
          </cell>
          <cell r="I748">
            <v>0.25</v>
          </cell>
          <cell r="J748">
            <v>0</v>
          </cell>
          <cell r="K748">
            <v>747</v>
          </cell>
        </row>
        <row r="749">
          <cell r="B749">
            <v>30218</v>
          </cell>
          <cell r="C749">
            <v>30118</v>
          </cell>
          <cell r="D749">
            <v>2585.29</v>
          </cell>
          <cell r="E749">
            <v>2584.89</v>
          </cell>
          <cell r="F749">
            <v>2583.83</v>
          </cell>
          <cell r="G749">
            <v>2583.58</v>
          </cell>
          <cell r="H749">
            <v>0</v>
          </cell>
          <cell r="I749">
            <v>0.25</v>
          </cell>
          <cell r="J749">
            <v>0.59</v>
          </cell>
          <cell r="K749">
            <v>748</v>
          </cell>
        </row>
        <row r="750">
          <cell r="B750">
            <v>30309</v>
          </cell>
          <cell r="C750">
            <v>30218</v>
          </cell>
          <cell r="D750">
            <v>2586.23</v>
          </cell>
          <cell r="E750">
            <v>2585.29</v>
          </cell>
          <cell r="F750">
            <v>2584.5300000000002</v>
          </cell>
          <cell r="G750">
            <v>2584.38</v>
          </cell>
          <cell r="H750">
            <v>0</v>
          </cell>
          <cell r="I750">
            <v>0.23</v>
          </cell>
          <cell r="J750">
            <v>0.72</v>
          </cell>
          <cell r="K750">
            <v>749</v>
          </cell>
        </row>
        <row r="751">
          <cell r="B751">
            <v>29999</v>
          </cell>
          <cell r="C751">
            <v>29993</v>
          </cell>
          <cell r="D751">
            <v>2584.3000000000002</v>
          </cell>
          <cell r="E751">
            <v>0</v>
          </cell>
          <cell r="F751">
            <v>2583.44</v>
          </cell>
          <cell r="G751">
            <v>0</v>
          </cell>
          <cell r="H751">
            <v>0</v>
          </cell>
          <cell r="I751">
            <v>0</v>
          </cell>
          <cell r="J751">
            <v>0</v>
          </cell>
          <cell r="K751">
            <v>750</v>
          </cell>
        </row>
        <row r="752">
          <cell r="B752">
            <v>29993</v>
          </cell>
          <cell r="C752">
            <v>29984</v>
          </cell>
          <cell r="D752">
            <v>0</v>
          </cell>
          <cell r="E752">
            <v>2584.3000000000002</v>
          </cell>
          <cell r="F752">
            <v>0</v>
          </cell>
          <cell r="G752">
            <v>2583</v>
          </cell>
          <cell r="H752">
            <v>0</v>
          </cell>
          <cell r="I752">
            <v>1.75</v>
          </cell>
          <cell r="J752">
            <v>1.75</v>
          </cell>
          <cell r="K752">
            <v>751</v>
          </cell>
        </row>
        <row r="753">
          <cell r="B753">
            <v>30113</v>
          </cell>
          <cell r="C753">
            <v>29999</v>
          </cell>
          <cell r="D753">
            <v>2584.98</v>
          </cell>
          <cell r="E753">
            <v>2584.3000000000002</v>
          </cell>
          <cell r="F753">
            <v>0</v>
          </cell>
          <cell r="G753">
            <v>2583.44</v>
          </cell>
          <cell r="H753">
            <v>0</v>
          </cell>
          <cell r="I753">
            <v>0.68</v>
          </cell>
          <cell r="J753">
            <v>0</v>
          </cell>
          <cell r="K753">
            <v>752</v>
          </cell>
        </row>
        <row r="754">
          <cell r="B754">
            <v>29962</v>
          </cell>
          <cell r="C754">
            <v>29734</v>
          </cell>
          <cell r="D754">
            <v>2584.33</v>
          </cell>
          <cell r="E754">
            <v>2583.61</v>
          </cell>
          <cell r="F754">
            <v>2582.9299999999998</v>
          </cell>
          <cell r="G754">
            <v>2582.3000000000002</v>
          </cell>
          <cell r="H754">
            <v>0</v>
          </cell>
          <cell r="I754">
            <v>0.3</v>
          </cell>
          <cell r="J754">
            <v>0.7</v>
          </cell>
          <cell r="K754">
            <v>753</v>
          </cell>
        </row>
        <row r="755">
          <cell r="B755">
            <v>29901</v>
          </cell>
          <cell r="C755">
            <v>29672</v>
          </cell>
          <cell r="D755">
            <v>2583.83</v>
          </cell>
          <cell r="E755">
            <v>2583.11</v>
          </cell>
          <cell r="F755">
            <v>0</v>
          </cell>
          <cell r="G755">
            <v>2581.85</v>
          </cell>
          <cell r="H755">
            <v>0</v>
          </cell>
          <cell r="I755">
            <v>0.25</v>
          </cell>
          <cell r="J755">
            <v>0.8</v>
          </cell>
          <cell r="K755">
            <v>754</v>
          </cell>
        </row>
        <row r="756">
          <cell r="B756">
            <v>29841</v>
          </cell>
          <cell r="C756">
            <v>29610</v>
          </cell>
          <cell r="D756">
            <v>2583.23</v>
          </cell>
          <cell r="E756">
            <v>2582.85</v>
          </cell>
          <cell r="F756">
            <v>2581.85</v>
          </cell>
          <cell r="G756">
            <v>2581.56</v>
          </cell>
          <cell r="H756">
            <v>0</v>
          </cell>
          <cell r="I756">
            <v>0.23</v>
          </cell>
          <cell r="J756">
            <v>0.5</v>
          </cell>
          <cell r="K756">
            <v>755</v>
          </cell>
        </row>
        <row r="757">
          <cell r="B757">
            <v>29971</v>
          </cell>
          <cell r="C757">
            <v>29868</v>
          </cell>
          <cell r="D757">
            <v>2583.89</v>
          </cell>
          <cell r="E757">
            <v>2583.46</v>
          </cell>
          <cell r="F757">
            <v>2582.54</v>
          </cell>
          <cell r="G757">
            <v>2582.33</v>
          </cell>
          <cell r="H757">
            <v>0</v>
          </cell>
          <cell r="I757">
            <v>0.53</v>
          </cell>
          <cell r="J757">
            <v>0.4</v>
          </cell>
          <cell r="K757">
            <v>756</v>
          </cell>
        </row>
        <row r="758">
          <cell r="B758">
            <v>30252</v>
          </cell>
          <cell r="C758">
            <v>29971</v>
          </cell>
          <cell r="D758">
            <v>2585.16</v>
          </cell>
          <cell r="E758">
            <v>2583.89</v>
          </cell>
          <cell r="F758">
            <v>2583.35</v>
          </cell>
          <cell r="G758">
            <v>2582.54</v>
          </cell>
          <cell r="H758">
            <v>0</v>
          </cell>
          <cell r="I758">
            <v>0</v>
          </cell>
          <cell r="J758">
            <v>0.8</v>
          </cell>
          <cell r="K758">
            <v>757</v>
          </cell>
        </row>
        <row r="759">
          <cell r="B759">
            <v>30569</v>
          </cell>
          <cell r="C759">
            <v>30252</v>
          </cell>
          <cell r="D759">
            <v>2586.27</v>
          </cell>
          <cell r="E759">
            <v>2585.16</v>
          </cell>
          <cell r="F759">
            <v>2584.7600000000002</v>
          </cell>
          <cell r="G759">
            <v>2583.41</v>
          </cell>
          <cell r="H759">
            <v>0</v>
          </cell>
          <cell r="I759">
            <v>0.35</v>
          </cell>
          <cell r="J759">
            <v>1</v>
          </cell>
          <cell r="K759">
            <v>758</v>
          </cell>
        </row>
        <row r="760">
          <cell r="B760">
            <v>30348</v>
          </cell>
          <cell r="C760">
            <v>30252</v>
          </cell>
          <cell r="D760">
            <v>2586.0700000000002</v>
          </cell>
          <cell r="E760">
            <v>2585.16</v>
          </cell>
          <cell r="F760">
            <v>2584.62</v>
          </cell>
          <cell r="G760">
            <v>2583.37</v>
          </cell>
          <cell r="H760">
            <v>0</v>
          </cell>
          <cell r="I760">
            <v>0.23</v>
          </cell>
          <cell r="J760">
            <v>1.5</v>
          </cell>
          <cell r="K760">
            <v>759</v>
          </cell>
        </row>
        <row r="761">
          <cell r="B761">
            <v>30131</v>
          </cell>
          <cell r="C761">
            <v>29873</v>
          </cell>
          <cell r="D761">
            <v>2585.4</v>
          </cell>
          <cell r="E761">
            <v>0</v>
          </cell>
          <cell r="F761">
            <v>2583.9699999999998</v>
          </cell>
          <cell r="G761">
            <v>0</v>
          </cell>
          <cell r="H761">
            <v>0</v>
          </cell>
          <cell r="I761">
            <v>0.25</v>
          </cell>
          <cell r="J761">
            <v>1.7</v>
          </cell>
          <cell r="K761">
            <v>760</v>
          </cell>
        </row>
        <row r="762">
          <cell r="B762">
            <v>29873</v>
          </cell>
          <cell r="C762">
            <v>29771</v>
          </cell>
          <cell r="D762">
            <v>0</v>
          </cell>
          <cell r="E762">
            <v>2582.83</v>
          </cell>
          <cell r="F762">
            <v>0</v>
          </cell>
          <cell r="G762">
            <v>2580.9899999999998</v>
          </cell>
          <cell r="H762">
            <v>0</v>
          </cell>
          <cell r="I762">
            <v>0.3</v>
          </cell>
          <cell r="J762">
            <v>1.7</v>
          </cell>
          <cell r="K762">
            <v>761</v>
          </cell>
        </row>
        <row r="763">
          <cell r="B763">
            <v>29851</v>
          </cell>
          <cell r="C763">
            <v>29754</v>
          </cell>
          <cell r="D763">
            <v>0</v>
          </cell>
          <cell r="E763">
            <v>2582.83</v>
          </cell>
          <cell r="F763">
            <v>0</v>
          </cell>
          <cell r="G763">
            <v>2581.31</v>
          </cell>
          <cell r="H763">
            <v>0</v>
          </cell>
          <cell r="I763">
            <v>0.25</v>
          </cell>
          <cell r="J763">
            <v>0</v>
          </cell>
          <cell r="K763">
            <v>762</v>
          </cell>
        </row>
        <row r="764">
          <cell r="B764">
            <v>30045</v>
          </cell>
          <cell r="C764">
            <v>29771</v>
          </cell>
          <cell r="D764">
            <v>2585.12</v>
          </cell>
          <cell r="E764">
            <v>2582.83</v>
          </cell>
          <cell r="F764">
            <v>2583.83</v>
          </cell>
          <cell r="G764">
            <v>2580.9499999999998</v>
          </cell>
          <cell r="H764">
            <v>0</v>
          </cell>
          <cell r="I764">
            <v>0.25</v>
          </cell>
          <cell r="J764">
            <v>2.5</v>
          </cell>
          <cell r="K764">
            <v>763</v>
          </cell>
        </row>
        <row r="765">
          <cell r="B765">
            <v>29754</v>
          </cell>
          <cell r="C765">
            <v>29655</v>
          </cell>
          <cell r="D765">
            <v>2582.8200000000002</v>
          </cell>
          <cell r="E765">
            <v>2582.17</v>
          </cell>
          <cell r="F765">
            <v>0</v>
          </cell>
          <cell r="G765">
            <v>2580.66</v>
          </cell>
          <cell r="H765">
            <v>0</v>
          </cell>
          <cell r="I765">
            <v>0.3</v>
          </cell>
          <cell r="J765">
            <v>1</v>
          </cell>
          <cell r="K765">
            <v>764</v>
          </cell>
        </row>
        <row r="766">
          <cell r="B766">
            <v>29771</v>
          </cell>
          <cell r="C766">
            <v>29676</v>
          </cell>
          <cell r="D766">
            <v>2582.83</v>
          </cell>
          <cell r="E766">
            <v>2582.12</v>
          </cell>
          <cell r="F766">
            <v>2580.98</v>
          </cell>
          <cell r="G766">
            <v>2580.06</v>
          </cell>
          <cell r="H766">
            <v>0</v>
          </cell>
          <cell r="I766">
            <v>0.4</v>
          </cell>
          <cell r="J766">
            <v>1.3</v>
          </cell>
          <cell r="K766">
            <v>765</v>
          </cell>
        </row>
        <row r="767">
          <cell r="B767">
            <v>28069</v>
          </cell>
          <cell r="C767">
            <v>43</v>
          </cell>
          <cell r="D767">
            <v>2579.44</v>
          </cell>
          <cell r="E767">
            <v>2579.11</v>
          </cell>
          <cell r="F767">
            <v>2578.0100000000002</v>
          </cell>
          <cell r="G767">
            <v>2577.6799999999998</v>
          </cell>
          <cell r="H767">
            <v>0</v>
          </cell>
          <cell r="I767">
            <v>0.38</v>
          </cell>
          <cell r="J767">
            <v>0.7</v>
          </cell>
          <cell r="K767">
            <v>766</v>
          </cell>
        </row>
        <row r="768">
          <cell r="B768">
            <v>28349</v>
          </cell>
          <cell r="C768">
            <v>28069</v>
          </cell>
          <cell r="D768">
            <v>2579.79</v>
          </cell>
          <cell r="E768">
            <v>2579.44</v>
          </cell>
          <cell r="F768">
            <v>2578.52</v>
          </cell>
          <cell r="G768">
            <v>2578.0100000000002</v>
          </cell>
          <cell r="H768">
            <v>0</v>
          </cell>
          <cell r="I768">
            <v>0.3</v>
          </cell>
          <cell r="J768">
            <v>0.6</v>
          </cell>
          <cell r="K768">
            <v>767</v>
          </cell>
        </row>
        <row r="769">
          <cell r="B769">
            <v>27454</v>
          </cell>
          <cell r="C769">
            <v>27379</v>
          </cell>
          <cell r="D769">
            <v>2578.96</v>
          </cell>
          <cell r="E769">
            <v>2578.84</v>
          </cell>
          <cell r="F769">
            <v>2577.8000000000002</v>
          </cell>
          <cell r="G769">
            <v>2577.69</v>
          </cell>
          <cell r="H769">
            <v>0</v>
          </cell>
          <cell r="I769">
            <v>1.5</v>
          </cell>
          <cell r="J769">
            <v>0.21</v>
          </cell>
          <cell r="K769">
            <v>768</v>
          </cell>
        </row>
        <row r="770">
          <cell r="B770">
            <v>29638</v>
          </cell>
          <cell r="C770">
            <v>29324</v>
          </cell>
          <cell r="D770">
            <v>0</v>
          </cell>
          <cell r="E770">
            <v>2583.1</v>
          </cell>
          <cell r="F770">
            <v>2581.69</v>
          </cell>
          <cell r="G770">
            <v>2581.29</v>
          </cell>
          <cell r="H770">
            <v>0</v>
          </cell>
          <cell r="I770">
            <v>0.4</v>
          </cell>
          <cell r="J770">
            <v>0.42</v>
          </cell>
          <cell r="K770">
            <v>769</v>
          </cell>
        </row>
        <row r="771">
          <cell r="B771">
            <v>29324</v>
          </cell>
          <cell r="C771">
            <v>29287</v>
          </cell>
          <cell r="D771">
            <v>2583.1</v>
          </cell>
          <cell r="E771">
            <v>2583.1</v>
          </cell>
          <cell r="F771">
            <v>2581.27</v>
          </cell>
          <cell r="G771">
            <v>0</v>
          </cell>
          <cell r="H771">
            <v>0</v>
          </cell>
          <cell r="I771">
            <v>0.4</v>
          </cell>
          <cell r="J771">
            <v>0.42</v>
          </cell>
          <cell r="K771">
            <v>770</v>
          </cell>
        </row>
        <row r="772">
          <cell r="B772">
            <v>29747</v>
          </cell>
          <cell r="C772">
            <v>29364</v>
          </cell>
          <cell r="D772">
            <v>2582.33</v>
          </cell>
          <cell r="E772">
            <v>2581.4299999999998</v>
          </cell>
          <cell r="F772">
            <v>0</v>
          </cell>
          <cell r="G772">
            <v>2580.0100000000002</v>
          </cell>
          <cell r="H772">
            <v>0</v>
          </cell>
          <cell r="I772">
            <v>0.3</v>
          </cell>
          <cell r="J772">
            <v>1.2</v>
          </cell>
          <cell r="K772">
            <v>771</v>
          </cell>
        </row>
        <row r="773">
          <cell r="B773">
            <v>29261</v>
          </cell>
          <cell r="C773">
            <v>28859</v>
          </cell>
          <cell r="D773">
            <v>2580.85</v>
          </cell>
          <cell r="E773">
            <v>2581.35</v>
          </cell>
          <cell r="F773">
            <v>2579.5500000000002</v>
          </cell>
          <cell r="G773">
            <v>2579.11</v>
          </cell>
          <cell r="H773">
            <v>0</v>
          </cell>
          <cell r="I773">
            <v>0.53</v>
          </cell>
          <cell r="J773">
            <v>0.3</v>
          </cell>
          <cell r="K773">
            <v>772</v>
          </cell>
        </row>
        <row r="774">
          <cell r="B774">
            <v>29364</v>
          </cell>
          <cell r="C774">
            <v>29261</v>
          </cell>
          <cell r="D774">
            <v>2581.4299999999998</v>
          </cell>
          <cell r="E774">
            <v>2580.85</v>
          </cell>
          <cell r="F774">
            <v>2580.0100000000002</v>
          </cell>
          <cell r="G774">
            <v>2579.5500000000002</v>
          </cell>
          <cell r="H774">
            <v>0</v>
          </cell>
          <cell r="I774">
            <v>0.38</v>
          </cell>
          <cell r="J774">
            <v>0.7</v>
          </cell>
          <cell r="K774">
            <v>773</v>
          </cell>
        </row>
        <row r="775">
          <cell r="B775">
            <v>29021</v>
          </cell>
          <cell r="C775">
            <v>28859</v>
          </cell>
          <cell r="D775">
            <v>2582.6</v>
          </cell>
          <cell r="E775">
            <v>2581.35</v>
          </cell>
          <cell r="F775">
            <v>2581.06</v>
          </cell>
          <cell r="G775">
            <v>2580</v>
          </cell>
          <cell r="H775">
            <v>0</v>
          </cell>
          <cell r="I775">
            <v>0.3</v>
          </cell>
          <cell r="J775">
            <v>1</v>
          </cell>
          <cell r="K775">
            <v>774</v>
          </cell>
        </row>
        <row r="776">
          <cell r="B776">
            <v>28760</v>
          </cell>
          <cell r="C776">
            <v>28656</v>
          </cell>
          <cell r="D776">
            <v>2580.69</v>
          </cell>
          <cell r="E776">
            <v>2580.04</v>
          </cell>
          <cell r="F776">
            <v>2578.84</v>
          </cell>
          <cell r="G776">
            <v>0</v>
          </cell>
          <cell r="H776">
            <v>0</v>
          </cell>
          <cell r="I776">
            <v>0.75</v>
          </cell>
          <cell r="J776">
            <v>0.5</v>
          </cell>
          <cell r="K776">
            <v>775</v>
          </cell>
        </row>
        <row r="777">
          <cell r="B777">
            <v>28859</v>
          </cell>
          <cell r="C777">
            <v>28760</v>
          </cell>
          <cell r="D777">
            <v>2581.35</v>
          </cell>
          <cell r="E777">
            <v>2580.69</v>
          </cell>
          <cell r="F777">
            <v>0</v>
          </cell>
          <cell r="G777">
            <v>0</v>
          </cell>
          <cell r="H777">
            <v>0</v>
          </cell>
          <cell r="I777">
            <v>0.6</v>
          </cell>
          <cell r="J777">
            <v>0.5</v>
          </cell>
          <cell r="K777">
            <v>776</v>
          </cell>
        </row>
        <row r="778">
          <cell r="B778">
            <v>29156</v>
          </cell>
          <cell r="C778">
            <v>28760</v>
          </cell>
          <cell r="D778">
            <v>2580.31</v>
          </cell>
          <cell r="E778">
            <v>2580.69</v>
          </cell>
          <cell r="F778">
            <v>2578.9499999999998</v>
          </cell>
          <cell r="G778">
            <v>2578.7399999999998</v>
          </cell>
          <cell r="H778">
            <v>0</v>
          </cell>
          <cell r="I778">
            <v>0.45</v>
          </cell>
          <cell r="J778">
            <v>0.2</v>
          </cell>
          <cell r="K778">
            <v>777</v>
          </cell>
        </row>
        <row r="779">
          <cell r="B779">
            <v>29289</v>
          </cell>
          <cell r="C779">
            <v>29156</v>
          </cell>
          <cell r="D779">
            <v>2580.62</v>
          </cell>
          <cell r="E779">
            <v>2580.31</v>
          </cell>
          <cell r="F779">
            <v>0</v>
          </cell>
          <cell r="G779">
            <v>2578.9499999999998</v>
          </cell>
          <cell r="H779">
            <v>0</v>
          </cell>
          <cell r="I779">
            <v>0.45</v>
          </cell>
          <cell r="J779">
            <v>0.4</v>
          </cell>
          <cell r="K779">
            <v>778</v>
          </cell>
        </row>
        <row r="780">
          <cell r="B780">
            <v>29568</v>
          </cell>
          <cell r="C780">
            <v>29289</v>
          </cell>
          <cell r="D780">
            <v>2581.63</v>
          </cell>
          <cell r="E780">
            <v>2580.62</v>
          </cell>
          <cell r="F780">
            <v>2580.33</v>
          </cell>
          <cell r="G780">
            <v>2579.14</v>
          </cell>
          <cell r="H780">
            <v>0</v>
          </cell>
          <cell r="I780">
            <v>0.25</v>
          </cell>
          <cell r="J780">
            <v>1.4</v>
          </cell>
          <cell r="K780">
            <v>779</v>
          </cell>
        </row>
        <row r="781">
          <cell r="B781">
            <v>29395</v>
          </cell>
          <cell r="C781">
            <v>29289</v>
          </cell>
          <cell r="D781">
            <v>2581.39</v>
          </cell>
          <cell r="E781">
            <v>2580.62</v>
          </cell>
          <cell r="F781">
            <v>2579.98</v>
          </cell>
          <cell r="G781">
            <v>2579.14</v>
          </cell>
          <cell r="H781">
            <v>0</v>
          </cell>
          <cell r="I781">
            <v>0.3</v>
          </cell>
          <cell r="J781">
            <v>1</v>
          </cell>
          <cell r="K781">
            <v>780</v>
          </cell>
        </row>
        <row r="782">
          <cell r="B782">
            <v>29625</v>
          </cell>
          <cell r="C782">
            <v>29395</v>
          </cell>
          <cell r="D782">
            <v>2582.41</v>
          </cell>
          <cell r="E782">
            <v>2581.39</v>
          </cell>
          <cell r="F782">
            <v>2581.02</v>
          </cell>
          <cell r="G782">
            <v>2579.98</v>
          </cell>
          <cell r="H782">
            <v>0</v>
          </cell>
          <cell r="I782">
            <v>0.25</v>
          </cell>
          <cell r="J782">
            <v>1.23</v>
          </cell>
          <cell r="K782">
            <v>781</v>
          </cell>
        </row>
        <row r="783">
          <cell r="B783">
            <v>29697</v>
          </cell>
          <cell r="C783">
            <v>29625</v>
          </cell>
          <cell r="D783">
            <v>2582.48</v>
          </cell>
          <cell r="E783">
            <v>2582.41</v>
          </cell>
          <cell r="F783">
            <v>2581.3200000000002</v>
          </cell>
          <cell r="G783">
            <v>2581.02</v>
          </cell>
          <cell r="H783">
            <v>0</v>
          </cell>
          <cell r="I783">
            <v>0</v>
          </cell>
          <cell r="J783">
            <v>0</v>
          </cell>
          <cell r="K783">
            <v>782</v>
          </cell>
        </row>
        <row r="784">
          <cell r="B784">
            <v>29064</v>
          </cell>
          <cell r="C784">
            <v>28656</v>
          </cell>
          <cell r="D784">
            <v>2579.65</v>
          </cell>
          <cell r="E784">
            <v>2580.04</v>
          </cell>
          <cell r="F784">
            <v>2578.75</v>
          </cell>
          <cell r="G784">
            <v>2578.54</v>
          </cell>
          <cell r="H784">
            <v>0</v>
          </cell>
          <cell r="I784">
            <v>0.45</v>
          </cell>
          <cell r="J784">
            <v>0.2</v>
          </cell>
          <cell r="K784">
            <v>783</v>
          </cell>
        </row>
        <row r="785">
          <cell r="B785">
            <v>28656</v>
          </cell>
          <cell r="C785">
            <v>40</v>
          </cell>
          <cell r="D785">
            <v>2580.04</v>
          </cell>
          <cell r="E785">
            <v>2579.79</v>
          </cell>
          <cell r="F785">
            <v>2578.64</v>
          </cell>
          <cell r="G785">
            <v>2578.31</v>
          </cell>
          <cell r="H785">
            <v>0</v>
          </cell>
          <cell r="I785">
            <v>0.75</v>
          </cell>
          <cell r="J785">
            <v>0.5</v>
          </cell>
          <cell r="K785">
            <v>784</v>
          </cell>
        </row>
        <row r="786">
          <cell r="B786">
            <v>29121</v>
          </cell>
          <cell r="C786">
            <v>29064</v>
          </cell>
          <cell r="D786">
            <v>2580.11</v>
          </cell>
          <cell r="E786">
            <v>2579.65</v>
          </cell>
          <cell r="F786">
            <v>2579.02</v>
          </cell>
          <cell r="G786">
            <v>2578.75</v>
          </cell>
          <cell r="H786">
            <v>0</v>
          </cell>
          <cell r="I786">
            <v>0.25</v>
          </cell>
          <cell r="J786">
            <v>0.5</v>
          </cell>
          <cell r="K786">
            <v>785</v>
          </cell>
        </row>
        <row r="787">
          <cell r="B787">
            <v>29064</v>
          </cell>
          <cell r="C787">
            <v>29181</v>
          </cell>
          <cell r="D787">
            <v>2579.65</v>
          </cell>
          <cell r="E787">
            <v>2579.9499999999998</v>
          </cell>
          <cell r="F787">
            <v>2578.9699999999998</v>
          </cell>
          <cell r="G787">
            <v>2578.86</v>
          </cell>
          <cell r="H787">
            <v>0</v>
          </cell>
          <cell r="I787">
            <v>0.2</v>
          </cell>
          <cell r="J787">
            <v>0.3</v>
          </cell>
          <cell r="K787">
            <v>786</v>
          </cell>
        </row>
        <row r="788">
          <cell r="B788">
            <v>28747</v>
          </cell>
          <cell r="C788">
            <v>28324</v>
          </cell>
          <cell r="D788">
            <v>2582.15</v>
          </cell>
          <cell r="E788">
            <v>2581.46</v>
          </cell>
          <cell r="F788">
            <v>2580.6999999999998</v>
          </cell>
          <cell r="G788">
            <v>2580.16</v>
          </cell>
          <cell r="H788">
            <v>0</v>
          </cell>
          <cell r="I788">
            <v>0.38</v>
          </cell>
          <cell r="J788">
            <v>0.4</v>
          </cell>
          <cell r="K788">
            <v>787</v>
          </cell>
        </row>
        <row r="789">
          <cell r="B789">
            <v>28324</v>
          </cell>
          <cell r="C789" t="str">
            <v>24I</v>
          </cell>
          <cell r="D789">
            <v>2581.46</v>
          </cell>
          <cell r="E789">
            <v>2580.88</v>
          </cell>
          <cell r="F789">
            <v>2580.16</v>
          </cell>
          <cell r="G789">
            <v>2579.54</v>
          </cell>
          <cell r="H789">
            <v>0</v>
          </cell>
          <cell r="I789">
            <v>0.4</v>
          </cell>
          <cell r="J789">
            <v>0.6</v>
          </cell>
          <cell r="K789">
            <v>788</v>
          </cell>
        </row>
        <row r="790">
          <cell r="B790">
            <v>28568</v>
          </cell>
          <cell r="C790">
            <v>28483</v>
          </cell>
          <cell r="D790">
            <v>2580.14</v>
          </cell>
          <cell r="E790">
            <v>2579.81</v>
          </cell>
          <cell r="F790">
            <v>2578.79</v>
          </cell>
          <cell r="G790">
            <v>2578.2600000000002</v>
          </cell>
          <cell r="H790">
            <v>0</v>
          </cell>
          <cell r="I790">
            <v>0.38</v>
          </cell>
          <cell r="J790">
            <v>0.8</v>
          </cell>
          <cell r="K790">
            <v>789</v>
          </cell>
        </row>
        <row r="791">
          <cell r="B791">
            <v>28678</v>
          </cell>
          <cell r="C791">
            <v>28568</v>
          </cell>
          <cell r="D791">
            <v>2580.79</v>
          </cell>
          <cell r="E791">
            <v>2580.14</v>
          </cell>
          <cell r="F791">
            <v>2570.4299999999998</v>
          </cell>
          <cell r="G791">
            <v>2578.79</v>
          </cell>
          <cell r="H791">
            <v>0</v>
          </cell>
          <cell r="I791">
            <v>0.38</v>
          </cell>
          <cell r="J791">
            <v>0.1</v>
          </cell>
          <cell r="K791">
            <v>790</v>
          </cell>
        </row>
        <row r="792">
          <cell r="B792">
            <v>28774</v>
          </cell>
          <cell r="C792">
            <v>28678</v>
          </cell>
          <cell r="D792">
            <v>2581.4499999999998</v>
          </cell>
          <cell r="E792">
            <v>2580.79</v>
          </cell>
          <cell r="F792">
            <v>2580.09</v>
          </cell>
          <cell r="G792">
            <v>2570.4299999999998</v>
          </cell>
          <cell r="H792">
            <v>0</v>
          </cell>
          <cell r="I792">
            <v>0.3</v>
          </cell>
          <cell r="J792">
            <v>1</v>
          </cell>
          <cell r="K792">
            <v>791</v>
          </cell>
        </row>
        <row r="793">
          <cell r="B793">
            <v>28877</v>
          </cell>
          <cell r="C793">
            <v>28774</v>
          </cell>
          <cell r="D793">
            <v>2582.1</v>
          </cell>
          <cell r="E793">
            <v>2581.4499999999998</v>
          </cell>
          <cell r="F793">
            <v>2580.7399999999998</v>
          </cell>
          <cell r="G793">
            <v>2580.09</v>
          </cell>
          <cell r="H793">
            <v>0</v>
          </cell>
          <cell r="I793">
            <v>0.25</v>
          </cell>
          <cell r="J793">
            <v>1</v>
          </cell>
          <cell r="K793">
            <v>792</v>
          </cell>
        </row>
        <row r="794">
          <cell r="B794">
            <v>28957</v>
          </cell>
          <cell r="C794">
            <v>28877</v>
          </cell>
          <cell r="D794">
            <v>2582.75</v>
          </cell>
          <cell r="E794">
            <v>2582.1</v>
          </cell>
          <cell r="F794">
            <v>2581.29</v>
          </cell>
          <cell r="G794">
            <v>2580.7399999999998</v>
          </cell>
          <cell r="H794">
            <v>0</v>
          </cell>
          <cell r="I794">
            <v>0.25</v>
          </cell>
          <cell r="J794">
            <v>1</v>
          </cell>
          <cell r="K794">
            <v>793</v>
          </cell>
        </row>
        <row r="795">
          <cell r="B795">
            <v>28635</v>
          </cell>
          <cell r="C795">
            <v>28389</v>
          </cell>
          <cell r="D795">
            <v>2581.65</v>
          </cell>
          <cell r="E795">
            <v>2581.34</v>
          </cell>
          <cell r="F795">
            <v>2580.4499999999998</v>
          </cell>
          <cell r="G795">
            <v>2580.02</v>
          </cell>
          <cell r="H795">
            <v>0</v>
          </cell>
          <cell r="I795">
            <v>0.3</v>
          </cell>
          <cell r="J795">
            <v>0.5</v>
          </cell>
          <cell r="K795">
            <v>794</v>
          </cell>
        </row>
        <row r="796">
          <cell r="B796">
            <v>28389</v>
          </cell>
          <cell r="C796">
            <v>28258</v>
          </cell>
          <cell r="D796">
            <v>2581.34</v>
          </cell>
          <cell r="E796">
            <v>2581.15</v>
          </cell>
          <cell r="F796">
            <v>2580.02</v>
          </cell>
          <cell r="G796">
            <v>2579.7399999999998</v>
          </cell>
          <cell r="H796">
            <v>0</v>
          </cell>
          <cell r="I796">
            <v>0.38</v>
          </cell>
          <cell r="J796">
            <v>0.7</v>
          </cell>
          <cell r="K796">
            <v>795</v>
          </cell>
        </row>
        <row r="797">
          <cell r="B797">
            <v>28457</v>
          </cell>
          <cell r="C797">
            <v>28389</v>
          </cell>
          <cell r="D797">
            <v>2581.6999999999998</v>
          </cell>
          <cell r="E797">
            <v>2581.34</v>
          </cell>
          <cell r="F797">
            <v>2580.25</v>
          </cell>
          <cell r="G797">
            <v>2580.02</v>
          </cell>
          <cell r="H797">
            <v>0</v>
          </cell>
          <cell r="I797">
            <v>0.25</v>
          </cell>
          <cell r="J797">
            <v>0.5</v>
          </cell>
          <cell r="K797">
            <v>796</v>
          </cell>
        </row>
        <row r="798">
          <cell r="B798">
            <v>28543</v>
          </cell>
          <cell r="C798">
            <v>28278</v>
          </cell>
          <cell r="D798">
            <v>2580.9499999999998</v>
          </cell>
          <cell r="E798">
            <v>2580.6</v>
          </cell>
          <cell r="F798">
            <v>2579.63</v>
          </cell>
          <cell r="G798">
            <v>2578.2199999999998</v>
          </cell>
          <cell r="H798">
            <v>0</v>
          </cell>
          <cell r="I798">
            <v>0.3</v>
          </cell>
          <cell r="J798">
            <v>0</v>
          </cell>
          <cell r="K798">
            <v>797</v>
          </cell>
        </row>
        <row r="799">
          <cell r="B799">
            <v>28459</v>
          </cell>
          <cell r="C799">
            <v>28181</v>
          </cell>
          <cell r="D799">
            <v>2580.38</v>
          </cell>
          <cell r="E799">
            <v>2580.21</v>
          </cell>
          <cell r="F799">
            <v>2579.21</v>
          </cell>
          <cell r="G799">
            <v>2578.7800000000002</v>
          </cell>
          <cell r="H799">
            <v>0</v>
          </cell>
          <cell r="I799">
            <v>0.3</v>
          </cell>
          <cell r="J799">
            <v>0.5</v>
          </cell>
          <cell r="K799">
            <v>798</v>
          </cell>
        </row>
        <row r="800">
          <cell r="B800">
            <v>28045</v>
          </cell>
          <cell r="C800" t="str">
            <v>27I</v>
          </cell>
          <cell r="D800">
            <v>2580.4</v>
          </cell>
          <cell r="E800">
            <v>2579.62</v>
          </cell>
          <cell r="F800">
            <v>2578.62</v>
          </cell>
          <cell r="G800">
            <v>2578.2600000000002</v>
          </cell>
          <cell r="H800">
            <v>0</v>
          </cell>
          <cell r="I800">
            <v>0.53</v>
          </cell>
          <cell r="J800">
            <v>0.3</v>
          </cell>
          <cell r="K800">
            <v>799</v>
          </cell>
        </row>
        <row r="801">
          <cell r="B801">
            <v>28181</v>
          </cell>
          <cell r="C801">
            <v>28045</v>
          </cell>
          <cell r="D801">
            <v>2580.21</v>
          </cell>
          <cell r="E801">
            <v>2580.4</v>
          </cell>
          <cell r="F801">
            <v>2578.7800000000002</v>
          </cell>
          <cell r="G801">
            <v>2578.62</v>
          </cell>
          <cell r="H801">
            <v>0</v>
          </cell>
          <cell r="I801">
            <v>0.45</v>
          </cell>
          <cell r="J801">
            <v>0.4</v>
          </cell>
          <cell r="K801">
            <v>800</v>
          </cell>
        </row>
        <row r="802">
          <cell r="B802">
            <v>28278</v>
          </cell>
          <cell r="C802">
            <v>28181</v>
          </cell>
          <cell r="D802">
            <v>2580.6</v>
          </cell>
          <cell r="E802">
            <v>2580.21</v>
          </cell>
          <cell r="F802">
            <v>2578.2199999999998</v>
          </cell>
          <cell r="G802">
            <v>2578.7800000000002</v>
          </cell>
          <cell r="H802">
            <v>0</v>
          </cell>
          <cell r="I802">
            <v>0.38</v>
          </cell>
          <cell r="J802">
            <v>0.7</v>
          </cell>
          <cell r="K802">
            <v>801</v>
          </cell>
        </row>
        <row r="803">
          <cell r="B803">
            <v>27945</v>
          </cell>
          <cell r="C803" t="str">
            <v>28I</v>
          </cell>
          <cell r="D803">
            <v>2579.61</v>
          </cell>
          <cell r="E803">
            <v>2579.13</v>
          </cell>
          <cell r="F803">
            <v>2578.4</v>
          </cell>
          <cell r="G803">
            <v>2577.71</v>
          </cell>
          <cell r="H803">
            <v>0</v>
          </cell>
          <cell r="I803">
            <v>0.38</v>
          </cell>
          <cell r="J803">
            <v>0.5</v>
          </cell>
          <cell r="K803">
            <v>802</v>
          </cell>
        </row>
        <row r="804">
          <cell r="B804">
            <v>27998</v>
          </cell>
          <cell r="C804">
            <v>27945</v>
          </cell>
          <cell r="D804">
            <v>2579.66</v>
          </cell>
          <cell r="E804">
            <v>2579.61</v>
          </cell>
          <cell r="F804">
            <v>2578.73</v>
          </cell>
          <cell r="G804">
            <v>2578.4</v>
          </cell>
          <cell r="H804">
            <v>0</v>
          </cell>
          <cell r="I804">
            <v>0.2</v>
          </cell>
          <cell r="J804">
            <v>1</v>
          </cell>
          <cell r="K804">
            <v>803</v>
          </cell>
        </row>
        <row r="805">
          <cell r="B805">
            <v>27560</v>
          </cell>
          <cell r="C805">
            <v>27478</v>
          </cell>
          <cell r="D805">
            <v>2579.13</v>
          </cell>
          <cell r="E805">
            <v>2578.96</v>
          </cell>
          <cell r="F805">
            <v>2577.71</v>
          </cell>
          <cell r="G805">
            <v>2577.48</v>
          </cell>
          <cell r="H805">
            <v>0</v>
          </cell>
          <cell r="I805">
            <v>1</v>
          </cell>
          <cell r="J805">
            <v>0.28999999999999998</v>
          </cell>
          <cell r="K805">
            <v>804</v>
          </cell>
        </row>
        <row r="806">
          <cell r="B806">
            <v>27663</v>
          </cell>
          <cell r="C806">
            <v>27560</v>
          </cell>
          <cell r="D806">
            <v>2579.62</v>
          </cell>
          <cell r="E806">
            <v>2579.13</v>
          </cell>
          <cell r="F806">
            <v>2577.91</v>
          </cell>
          <cell r="G806">
            <v>2577.71</v>
          </cell>
          <cell r="H806">
            <v>0</v>
          </cell>
          <cell r="I806">
            <v>1</v>
          </cell>
          <cell r="J806">
            <v>0.31</v>
          </cell>
          <cell r="K806">
            <v>805</v>
          </cell>
        </row>
        <row r="807">
          <cell r="B807">
            <v>27754</v>
          </cell>
          <cell r="C807">
            <v>27663</v>
          </cell>
          <cell r="D807">
            <v>2579.9499999999998</v>
          </cell>
          <cell r="E807">
            <v>2579.62</v>
          </cell>
          <cell r="F807">
            <v>2578.17</v>
          </cell>
          <cell r="G807">
            <v>2577.91</v>
          </cell>
          <cell r="H807">
            <v>0</v>
          </cell>
          <cell r="I807">
            <v>0.83</v>
          </cell>
          <cell r="J807">
            <v>0.4</v>
          </cell>
          <cell r="K807">
            <v>806</v>
          </cell>
        </row>
        <row r="808">
          <cell r="B808">
            <v>27846</v>
          </cell>
          <cell r="C808">
            <v>27754</v>
          </cell>
          <cell r="D808">
            <v>2580.2800000000002</v>
          </cell>
          <cell r="E808">
            <v>2579.9499999999998</v>
          </cell>
          <cell r="F808">
            <v>2578.44</v>
          </cell>
          <cell r="G808">
            <v>2578.1799999999998</v>
          </cell>
          <cell r="H808">
            <v>0</v>
          </cell>
          <cell r="I808">
            <v>0.83</v>
          </cell>
          <cell r="J808">
            <v>0.39</v>
          </cell>
          <cell r="K808">
            <v>807</v>
          </cell>
        </row>
        <row r="809">
          <cell r="B809">
            <v>28258</v>
          </cell>
          <cell r="C809" t="str">
            <v>25I</v>
          </cell>
          <cell r="D809">
            <v>2581.15</v>
          </cell>
          <cell r="E809">
            <v>2580.2800000000002</v>
          </cell>
          <cell r="F809">
            <v>2579.7399999999998</v>
          </cell>
          <cell r="G809">
            <v>2578.9</v>
          </cell>
          <cell r="H809">
            <v>0</v>
          </cell>
          <cell r="I809">
            <v>0.4</v>
          </cell>
          <cell r="J809">
            <v>0.7</v>
          </cell>
          <cell r="K809">
            <v>808</v>
          </cell>
        </row>
        <row r="810">
          <cell r="B810">
            <v>28153</v>
          </cell>
          <cell r="C810" t="str">
            <v>26I</v>
          </cell>
          <cell r="D810">
            <v>2580.5700000000002</v>
          </cell>
          <cell r="E810">
            <v>2579.9499999999998</v>
          </cell>
          <cell r="F810">
            <v>2579.27</v>
          </cell>
          <cell r="G810">
            <v>2578.5500000000002</v>
          </cell>
          <cell r="H810">
            <v>0</v>
          </cell>
          <cell r="I810">
            <v>0.3</v>
          </cell>
          <cell r="J810">
            <v>0.6</v>
          </cell>
          <cell r="K810">
            <v>809</v>
          </cell>
        </row>
        <row r="811">
          <cell r="B811">
            <v>28209</v>
          </cell>
          <cell r="C811">
            <v>28153</v>
          </cell>
          <cell r="D811">
            <v>2580.7399999999998</v>
          </cell>
          <cell r="E811">
            <v>2580.5700000000002</v>
          </cell>
          <cell r="F811">
            <v>2579.5300000000002</v>
          </cell>
          <cell r="G811">
            <v>2579.27</v>
          </cell>
          <cell r="H811">
            <v>0</v>
          </cell>
          <cell r="I811">
            <v>0.2</v>
          </cell>
          <cell r="J811">
            <v>0.8</v>
          </cell>
          <cell r="K811">
            <v>810</v>
          </cell>
        </row>
        <row r="812">
          <cell r="B812">
            <v>29046</v>
          </cell>
          <cell r="C812">
            <v>28663</v>
          </cell>
          <cell r="D812">
            <v>2582.85</v>
          </cell>
          <cell r="E812">
            <v>2582.31</v>
          </cell>
          <cell r="F812">
            <v>2581.37</v>
          </cell>
          <cell r="G812">
            <v>2580.89</v>
          </cell>
          <cell r="H812">
            <v>0</v>
          </cell>
          <cell r="I812">
            <v>0.38</v>
          </cell>
          <cell r="J812">
            <v>0.4</v>
          </cell>
          <cell r="K812">
            <v>811</v>
          </cell>
        </row>
        <row r="813">
          <cell r="B813">
            <v>29119</v>
          </cell>
          <cell r="C813">
            <v>29288</v>
          </cell>
          <cell r="D813">
            <v>2582.75</v>
          </cell>
          <cell r="E813">
            <v>2582.5500000000002</v>
          </cell>
          <cell r="F813">
            <v>2581.46</v>
          </cell>
          <cell r="G813">
            <v>2581.16</v>
          </cell>
          <cell r="H813">
            <v>0</v>
          </cell>
          <cell r="I813">
            <v>0.2</v>
          </cell>
          <cell r="J813">
            <v>0.6</v>
          </cell>
          <cell r="K813">
            <v>812</v>
          </cell>
        </row>
        <row r="814">
          <cell r="B814">
            <v>29610</v>
          </cell>
          <cell r="C814">
            <v>29288</v>
          </cell>
          <cell r="D814">
            <v>2582.85</v>
          </cell>
          <cell r="E814">
            <v>2582.5500000000002</v>
          </cell>
          <cell r="F814">
            <v>2581.56</v>
          </cell>
          <cell r="G814">
            <v>2581.16</v>
          </cell>
          <cell r="H814">
            <v>0</v>
          </cell>
          <cell r="I814">
            <v>0.3</v>
          </cell>
          <cell r="J814">
            <v>0.4</v>
          </cell>
          <cell r="K814">
            <v>813</v>
          </cell>
        </row>
        <row r="815">
          <cell r="B815">
            <v>29672</v>
          </cell>
          <cell r="C815">
            <v>29371</v>
          </cell>
          <cell r="D815">
            <v>2583.11</v>
          </cell>
          <cell r="E815">
            <v>2582.7600000000002</v>
          </cell>
          <cell r="F815">
            <v>2581.85</v>
          </cell>
          <cell r="G815">
            <v>2581.4499999999998</v>
          </cell>
          <cell r="H815">
            <v>0</v>
          </cell>
          <cell r="I815">
            <v>0.38</v>
          </cell>
          <cell r="J815">
            <v>0.4</v>
          </cell>
          <cell r="K815">
            <v>814</v>
          </cell>
        </row>
        <row r="816">
          <cell r="B816">
            <v>29672</v>
          </cell>
          <cell r="C816">
            <v>29610</v>
          </cell>
          <cell r="D816">
            <v>2583.11</v>
          </cell>
          <cell r="E816">
            <v>2582.85</v>
          </cell>
          <cell r="F816">
            <v>2581.9</v>
          </cell>
          <cell r="G816">
            <v>2581.56</v>
          </cell>
          <cell r="H816">
            <v>0</v>
          </cell>
          <cell r="I816">
            <v>0.2</v>
          </cell>
          <cell r="J816">
            <v>0.6</v>
          </cell>
          <cell r="K816">
            <v>815</v>
          </cell>
        </row>
        <row r="817">
          <cell r="B817">
            <v>29734</v>
          </cell>
          <cell r="C817">
            <v>29672</v>
          </cell>
          <cell r="D817">
            <v>2583.61</v>
          </cell>
          <cell r="E817">
            <v>2583.11</v>
          </cell>
          <cell r="F817">
            <v>2582.41</v>
          </cell>
          <cell r="G817">
            <v>2581.85</v>
          </cell>
          <cell r="H817">
            <v>0</v>
          </cell>
          <cell r="I817">
            <v>0.2</v>
          </cell>
          <cell r="J817">
            <v>1</v>
          </cell>
          <cell r="K817">
            <v>816</v>
          </cell>
        </row>
        <row r="818">
          <cell r="B818">
            <v>30526</v>
          </cell>
          <cell r="C818">
            <v>30445</v>
          </cell>
          <cell r="D818">
            <v>2585.6799999999998</v>
          </cell>
          <cell r="E818">
            <v>2585.46</v>
          </cell>
          <cell r="F818">
            <v>2583.6999999999998</v>
          </cell>
          <cell r="G818">
            <v>2583.36</v>
          </cell>
          <cell r="H818">
            <v>0</v>
          </cell>
          <cell r="I818">
            <v>0.6</v>
          </cell>
          <cell r="J818">
            <v>0.51</v>
          </cell>
          <cell r="K818">
            <v>817</v>
          </cell>
        </row>
        <row r="819">
          <cell r="B819">
            <v>29879</v>
          </cell>
          <cell r="C819">
            <v>33</v>
          </cell>
          <cell r="D819">
            <v>2581.7399999999998</v>
          </cell>
          <cell r="E819">
            <v>2580.9</v>
          </cell>
          <cell r="F819">
            <v>0</v>
          </cell>
          <cell r="G819">
            <v>2579.34</v>
          </cell>
          <cell r="H819">
            <v>0</v>
          </cell>
          <cell r="I819">
            <v>0.75</v>
          </cell>
          <cell r="J819">
            <v>0.3</v>
          </cell>
          <cell r="K819">
            <v>818</v>
          </cell>
        </row>
        <row r="820">
          <cell r="B820">
            <v>30001</v>
          </cell>
          <cell r="C820">
            <v>30137</v>
          </cell>
          <cell r="D820">
            <v>2582.29</v>
          </cell>
          <cell r="E820">
            <v>2583.25</v>
          </cell>
          <cell r="F820">
            <v>2580.92</v>
          </cell>
          <cell r="G820">
            <v>2580.98</v>
          </cell>
          <cell r="H820">
            <v>0</v>
          </cell>
          <cell r="I820">
            <v>0.3</v>
          </cell>
          <cell r="J820">
            <v>0.4</v>
          </cell>
          <cell r="K820">
            <v>819</v>
          </cell>
        </row>
        <row r="821">
          <cell r="B821">
            <v>27492</v>
          </cell>
          <cell r="C821" t="str">
            <v>33I</v>
          </cell>
          <cell r="D821">
            <v>0</v>
          </cell>
          <cell r="E821">
            <v>0</v>
          </cell>
          <cell r="F821">
            <v>2577.4299999999998</v>
          </cell>
          <cell r="G821">
            <v>2576.81</v>
          </cell>
          <cell r="H821">
            <v>0</v>
          </cell>
          <cell r="I821">
            <v>0.45</v>
          </cell>
          <cell r="J821">
            <v>0.8</v>
          </cell>
          <cell r="K821">
            <v>820</v>
          </cell>
        </row>
        <row r="822">
          <cell r="B822">
            <v>27771</v>
          </cell>
          <cell r="C822">
            <v>27492</v>
          </cell>
          <cell r="D822">
            <v>0</v>
          </cell>
          <cell r="E822">
            <v>0</v>
          </cell>
          <cell r="F822">
            <v>2577.98</v>
          </cell>
          <cell r="G822">
            <v>2577.4</v>
          </cell>
          <cell r="H822">
            <v>0</v>
          </cell>
          <cell r="I822">
            <v>0.4</v>
          </cell>
          <cell r="J822">
            <v>0.6</v>
          </cell>
          <cell r="K822">
            <v>821</v>
          </cell>
        </row>
        <row r="823">
          <cell r="B823">
            <v>28150</v>
          </cell>
          <cell r="C823">
            <v>27735</v>
          </cell>
          <cell r="D823">
            <v>2579.52</v>
          </cell>
          <cell r="E823">
            <v>2579.1999999999998</v>
          </cell>
          <cell r="F823">
            <v>2578.02</v>
          </cell>
          <cell r="G823">
            <v>2577.64</v>
          </cell>
          <cell r="H823">
            <v>0</v>
          </cell>
          <cell r="I823">
            <v>0.38</v>
          </cell>
          <cell r="J823">
            <v>0.3</v>
          </cell>
          <cell r="K823">
            <v>822</v>
          </cell>
        </row>
        <row r="824">
          <cell r="B824">
            <v>29450</v>
          </cell>
          <cell r="C824">
            <v>29426</v>
          </cell>
          <cell r="D824">
            <v>0</v>
          </cell>
          <cell r="E824">
            <v>2580.19</v>
          </cell>
          <cell r="F824">
            <v>2579.0300000000002</v>
          </cell>
          <cell r="G824">
            <v>2579.02</v>
          </cell>
          <cell r="H824">
            <v>0</v>
          </cell>
          <cell r="I824">
            <v>0.6</v>
          </cell>
          <cell r="J824">
            <v>0.4</v>
          </cell>
          <cell r="K824">
            <v>823</v>
          </cell>
        </row>
        <row r="825">
          <cell r="B825">
            <v>33</v>
          </cell>
          <cell r="C825">
            <v>29450</v>
          </cell>
          <cell r="D825">
            <v>2580.9</v>
          </cell>
          <cell r="E825">
            <v>0</v>
          </cell>
          <cell r="F825">
            <v>2579.34</v>
          </cell>
          <cell r="G825">
            <v>2579.04</v>
          </cell>
          <cell r="H825">
            <v>0</v>
          </cell>
          <cell r="I825">
            <v>0.6</v>
          </cell>
          <cell r="J825">
            <v>0.4</v>
          </cell>
          <cell r="K825">
            <v>824</v>
          </cell>
        </row>
        <row r="826">
          <cell r="B826">
            <v>28865</v>
          </cell>
          <cell r="C826">
            <v>41</v>
          </cell>
          <cell r="D826">
            <v>2579.91</v>
          </cell>
          <cell r="E826">
            <v>2579.5300000000002</v>
          </cell>
          <cell r="F826">
            <v>2578.86</v>
          </cell>
          <cell r="G826">
            <v>2577.94</v>
          </cell>
          <cell r="H826">
            <v>0</v>
          </cell>
          <cell r="I826">
            <v>0.4</v>
          </cell>
          <cell r="J826">
            <v>0.3</v>
          </cell>
          <cell r="K826">
            <v>825</v>
          </cell>
        </row>
        <row r="827">
          <cell r="B827">
            <v>28403</v>
          </cell>
          <cell r="C827">
            <v>41</v>
          </cell>
          <cell r="D827">
            <v>2579.67</v>
          </cell>
          <cell r="E827">
            <v>2579.5300000000002</v>
          </cell>
          <cell r="F827">
            <v>2578.17</v>
          </cell>
          <cell r="G827">
            <v>2577.94</v>
          </cell>
          <cell r="H827">
            <v>0</v>
          </cell>
          <cell r="I827">
            <v>0.25</v>
          </cell>
          <cell r="J827">
            <v>0.5</v>
          </cell>
          <cell r="K827">
            <v>826</v>
          </cell>
        </row>
        <row r="828">
          <cell r="B828">
            <v>28920</v>
          </cell>
          <cell r="C828">
            <v>38</v>
          </cell>
          <cell r="D828">
            <v>2579.81</v>
          </cell>
          <cell r="E828">
            <v>2579.71</v>
          </cell>
          <cell r="F828">
            <v>2578.52</v>
          </cell>
          <cell r="G828">
            <v>2579.44</v>
          </cell>
          <cell r="H828">
            <v>0</v>
          </cell>
          <cell r="I828">
            <v>0.25</v>
          </cell>
          <cell r="J828">
            <v>0.5</v>
          </cell>
          <cell r="K828">
            <v>827</v>
          </cell>
        </row>
        <row r="829">
          <cell r="B829">
            <v>29080</v>
          </cell>
          <cell r="C829">
            <v>28962</v>
          </cell>
          <cell r="D829">
            <v>2579.73</v>
          </cell>
          <cell r="E829">
            <v>2579.71</v>
          </cell>
          <cell r="F829">
            <v>2578.6799999999998</v>
          </cell>
          <cell r="G829">
            <v>0</v>
          </cell>
          <cell r="H829">
            <v>0</v>
          </cell>
          <cell r="I829">
            <v>0.75</v>
          </cell>
          <cell r="J829">
            <v>0.3</v>
          </cell>
          <cell r="K829">
            <v>828</v>
          </cell>
        </row>
        <row r="830">
          <cell r="B830">
            <v>29426</v>
          </cell>
          <cell r="C830">
            <v>29080</v>
          </cell>
          <cell r="D830">
            <v>2580.19</v>
          </cell>
          <cell r="E830">
            <v>2579.73</v>
          </cell>
          <cell r="F830">
            <v>2579.02</v>
          </cell>
          <cell r="G830">
            <v>2578.6799999999998</v>
          </cell>
          <cell r="H830">
            <v>0</v>
          </cell>
          <cell r="I830">
            <v>0.75</v>
          </cell>
          <cell r="J830">
            <v>0.3</v>
          </cell>
          <cell r="K830">
            <v>829</v>
          </cell>
        </row>
        <row r="831">
          <cell r="B831">
            <v>29556</v>
          </cell>
          <cell r="C831">
            <v>36</v>
          </cell>
          <cell r="D831">
            <v>2580.35</v>
          </cell>
          <cell r="E831">
            <v>2580.19</v>
          </cell>
          <cell r="F831">
            <v>2579.6799999999998</v>
          </cell>
          <cell r="G831">
            <v>2579.02</v>
          </cell>
          <cell r="H831">
            <v>0</v>
          </cell>
          <cell r="I831">
            <v>0.3</v>
          </cell>
          <cell r="J831">
            <v>1.5</v>
          </cell>
          <cell r="K831">
            <v>830</v>
          </cell>
        </row>
        <row r="832">
          <cell r="B832">
            <v>28311</v>
          </cell>
          <cell r="C832">
            <v>42</v>
          </cell>
          <cell r="D832">
            <v>2579.65</v>
          </cell>
          <cell r="E832">
            <v>2579.84</v>
          </cell>
          <cell r="F832">
            <v>2578.1</v>
          </cell>
          <cell r="G832">
            <v>2577.87</v>
          </cell>
          <cell r="H832">
            <v>0</v>
          </cell>
          <cell r="I832">
            <v>0.25</v>
          </cell>
          <cell r="J832">
            <v>0.5</v>
          </cell>
          <cell r="K832">
            <v>831</v>
          </cell>
        </row>
        <row r="833">
          <cell r="B833">
            <v>30625</v>
          </cell>
          <cell r="C833">
            <v>30526</v>
          </cell>
          <cell r="D833">
            <v>2586.54</v>
          </cell>
          <cell r="E833">
            <v>2585.6799999999998</v>
          </cell>
          <cell r="F833">
            <v>2584.71</v>
          </cell>
          <cell r="G833">
            <v>2583.98</v>
          </cell>
          <cell r="H833">
            <v>0</v>
          </cell>
          <cell r="I833">
            <v>0.45</v>
          </cell>
          <cell r="J833">
            <v>1.01</v>
          </cell>
          <cell r="K833">
            <v>832</v>
          </cell>
        </row>
        <row r="834">
          <cell r="B834">
            <v>30166</v>
          </cell>
          <cell r="C834">
            <v>30526</v>
          </cell>
          <cell r="D834">
            <v>2585.5300000000002</v>
          </cell>
          <cell r="E834">
            <v>2585.6799999999998</v>
          </cell>
          <cell r="F834">
            <v>2584.37</v>
          </cell>
          <cell r="G834">
            <v>2583.69</v>
          </cell>
          <cell r="H834">
            <v>0</v>
          </cell>
          <cell r="I834">
            <v>0.35</v>
          </cell>
          <cell r="J834">
            <v>0.51</v>
          </cell>
          <cell r="K834">
            <v>833</v>
          </cell>
        </row>
        <row r="835">
          <cell r="B835">
            <v>29953</v>
          </cell>
          <cell r="C835">
            <v>29676</v>
          </cell>
          <cell r="D835">
            <v>2582.15</v>
          </cell>
          <cell r="E835">
            <v>2582.12</v>
          </cell>
          <cell r="F835">
            <v>2580.87</v>
          </cell>
          <cell r="G835">
            <v>2580.06</v>
          </cell>
          <cell r="H835">
            <v>0</v>
          </cell>
          <cell r="I835">
            <v>0.3</v>
          </cell>
          <cell r="J835">
            <v>0.7</v>
          </cell>
          <cell r="K835">
            <v>834</v>
          </cell>
        </row>
        <row r="836">
          <cell r="B836">
            <v>30094</v>
          </cell>
          <cell r="C836">
            <v>30445</v>
          </cell>
          <cell r="D836">
            <v>2585.4</v>
          </cell>
          <cell r="E836">
            <v>2585.46</v>
          </cell>
          <cell r="F836">
            <v>2584.0300000000002</v>
          </cell>
          <cell r="G836">
            <v>2583.36</v>
          </cell>
          <cell r="H836">
            <v>0</v>
          </cell>
          <cell r="I836">
            <v>0.35</v>
          </cell>
          <cell r="J836">
            <v>0.5</v>
          </cell>
          <cell r="K836">
            <v>835</v>
          </cell>
        </row>
        <row r="837">
          <cell r="B837">
            <v>27379</v>
          </cell>
          <cell r="C837" t="str">
            <v>33I</v>
          </cell>
          <cell r="D837">
            <v>2578.84</v>
          </cell>
          <cell r="E837">
            <v>2578.9</v>
          </cell>
          <cell r="F837">
            <v>2577.69</v>
          </cell>
          <cell r="G837">
            <v>2577.4899999999998</v>
          </cell>
          <cell r="H837">
            <v>0</v>
          </cell>
          <cell r="I837">
            <v>1.5</v>
          </cell>
          <cell r="J837">
            <v>0.2</v>
          </cell>
          <cell r="K837">
            <v>836</v>
          </cell>
        </row>
        <row r="838">
          <cell r="B838">
            <v>29655</v>
          </cell>
          <cell r="C838">
            <v>29556</v>
          </cell>
          <cell r="D838">
            <v>2582.17</v>
          </cell>
          <cell r="E838">
            <v>2580.35</v>
          </cell>
          <cell r="F838">
            <v>2580.66</v>
          </cell>
          <cell r="G838">
            <v>2579.6799999999998</v>
          </cell>
          <cell r="H838">
            <v>0</v>
          </cell>
          <cell r="I838">
            <v>0.3</v>
          </cell>
          <cell r="J838">
            <v>1.5</v>
          </cell>
          <cell r="K838">
            <v>837</v>
          </cell>
        </row>
        <row r="839">
          <cell r="B839">
            <v>29676</v>
          </cell>
          <cell r="C839">
            <v>33</v>
          </cell>
          <cell r="D839">
            <v>2582.12</v>
          </cell>
          <cell r="E839">
            <v>2580.9</v>
          </cell>
          <cell r="F839">
            <v>2580.06</v>
          </cell>
          <cell r="G839">
            <v>2579.34</v>
          </cell>
          <cell r="H839">
            <v>0</v>
          </cell>
          <cell r="I839">
            <v>0.45</v>
          </cell>
          <cell r="J839">
            <v>1.1000000000000001</v>
          </cell>
          <cell r="K839">
            <v>838</v>
          </cell>
        </row>
        <row r="840">
          <cell r="B840">
            <v>28962</v>
          </cell>
          <cell r="C840">
            <v>28558</v>
          </cell>
          <cell r="D840">
            <v>2579.71</v>
          </cell>
          <cell r="E840">
            <v>2579.79</v>
          </cell>
          <cell r="F840">
            <v>2578.5700000000002</v>
          </cell>
          <cell r="G840">
            <v>2578.31</v>
          </cell>
          <cell r="H840">
            <v>0</v>
          </cell>
          <cell r="I840">
            <v>0.83</v>
          </cell>
          <cell r="J840">
            <v>0.3</v>
          </cell>
          <cell r="K840">
            <v>839</v>
          </cell>
        </row>
        <row r="841">
          <cell r="B841">
            <v>29454</v>
          </cell>
          <cell r="C841">
            <v>29181</v>
          </cell>
          <cell r="D841">
            <v>2580.77</v>
          </cell>
          <cell r="E841">
            <v>2579.9499999999998</v>
          </cell>
          <cell r="F841">
            <v>2579.15</v>
          </cell>
          <cell r="G841">
            <v>2578.81</v>
          </cell>
          <cell r="H841">
            <v>0</v>
          </cell>
          <cell r="I841">
            <v>0.3</v>
          </cell>
          <cell r="J841">
            <v>0.4</v>
          </cell>
          <cell r="K841">
            <v>840</v>
          </cell>
        </row>
        <row r="842">
          <cell r="B842">
            <v>29181</v>
          </cell>
          <cell r="C842">
            <v>37</v>
          </cell>
          <cell r="D842">
            <v>2579.9499999999998</v>
          </cell>
          <cell r="E842">
            <v>2579.73</v>
          </cell>
          <cell r="F842">
            <v>2578.81</v>
          </cell>
          <cell r="G842">
            <v>2578.6799999999998</v>
          </cell>
          <cell r="H842">
            <v>0</v>
          </cell>
          <cell r="I842">
            <v>0.38</v>
          </cell>
          <cell r="J842">
            <v>0.2</v>
          </cell>
          <cell r="K842">
            <v>841</v>
          </cell>
        </row>
        <row r="843">
          <cell r="B843">
            <v>28483</v>
          </cell>
          <cell r="C843">
            <v>42</v>
          </cell>
          <cell r="D843">
            <v>2579.81</v>
          </cell>
          <cell r="E843">
            <v>2579.48</v>
          </cell>
          <cell r="F843">
            <v>2578.2600000000002</v>
          </cell>
          <cell r="G843">
            <v>2578.14</v>
          </cell>
          <cell r="H843">
            <v>0</v>
          </cell>
          <cell r="I843">
            <v>0.53</v>
          </cell>
          <cell r="J843">
            <v>0.2</v>
          </cell>
          <cell r="K843">
            <v>842</v>
          </cell>
        </row>
        <row r="844">
          <cell r="B844">
            <v>27735</v>
          </cell>
          <cell r="C844" t="str">
            <v>30I</v>
          </cell>
          <cell r="D844">
            <v>2579.1999999999998</v>
          </cell>
          <cell r="E844">
            <v>2578.84</v>
          </cell>
          <cell r="F844">
            <v>2577.64</v>
          </cell>
          <cell r="G844">
            <v>2577.4</v>
          </cell>
          <cell r="H844">
            <v>0</v>
          </cell>
          <cell r="I844">
            <v>0.53</v>
          </cell>
          <cell r="J844">
            <v>0.2</v>
          </cell>
          <cell r="K844">
            <v>843</v>
          </cell>
        </row>
        <row r="845">
          <cell r="B845">
            <v>27786</v>
          </cell>
          <cell r="C845">
            <v>27735</v>
          </cell>
          <cell r="D845">
            <v>2579.1</v>
          </cell>
          <cell r="E845">
            <v>2579.1999999999998</v>
          </cell>
          <cell r="F845">
            <v>2577.84</v>
          </cell>
          <cell r="G845">
            <v>2577.64</v>
          </cell>
          <cell r="H845">
            <v>0</v>
          </cell>
          <cell r="I845">
            <v>0.25</v>
          </cell>
          <cell r="J845">
            <v>0.6</v>
          </cell>
          <cell r="K845">
            <v>844</v>
          </cell>
        </row>
        <row r="846">
          <cell r="B846">
            <v>30682</v>
          </cell>
          <cell r="C846">
            <v>30288</v>
          </cell>
          <cell r="D846">
            <v>2585.92</v>
          </cell>
          <cell r="E846">
            <v>2584.7800000000002</v>
          </cell>
          <cell r="F846">
            <v>2584.59</v>
          </cell>
          <cell r="G846">
            <v>2583.64</v>
          </cell>
          <cell r="H846">
            <v>0</v>
          </cell>
          <cell r="I846">
            <v>1.4</v>
          </cell>
          <cell r="J846">
            <v>0.68</v>
          </cell>
          <cell r="K846">
            <v>845</v>
          </cell>
        </row>
        <row r="847">
          <cell r="B847">
            <v>30759</v>
          </cell>
          <cell r="C847">
            <v>30682</v>
          </cell>
          <cell r="D847">
            <v>2586.5</v>
          </cell>
          <cell r="E847">
            <v>2585.92</v>
          </cell>
          <cell r="F847">
            <v>2584.9</v>
          </cell>
          <cell r="G847">
            <v>2584.62</v>
          </cell>
          <cell r="H847">
            <v>0</v>
          </cell>
          <cell r="I847">
            <v>1.4</v>
          </cell>
          <cell r="J847">
            <v>0.73</v>
          </cell>
          <cell r="K847">
            <v>846</v>
          </cell>
        </row>
        <row r="848">
          <cell r="B848">
            <v>30884</v>
          </cell>
          <cell r="C848">
            <v>30759</v>
          </cell>
          <cell r="D848">
            <v>2587.34</v>
          </cell>
          <cell r="E848">
            <v>2586.5</v>
          </cell>
          <cell r="F848">
            <v>2585.5700000000002</v>
          </cell>
          <cell r="G848">
            <v>2585.17</v>
          </cell>
          <cell r="H848">
            <v>0</v>
          </cell>
          <cell r="I848">
            <v>1.4</v>
          </cell>
          <cell r="J848">
            <v>0.69</v>
          </cell>
          <cell r="K848">
            <v>847</v>
          </cell>
        </row>
        <row r="849">
          <cell r="B849">
            <v>27527</v>
          </cell>
          <cell r="C849">
            <v>27482</v>
          </cell>
          <cell r="D849">
            <v>2580.92</v>
          </cell>
          <cell r="E849">
            <v>2580.88</v>
          </cell>
          <cell r="F849">
            <v>2579.04</v>
          </cell>
          <cell r="G849">
            <v>2578.96</v>
          </cell>
          <cell r="H849">
            <v>0</v>
          </cell>
          <cell r="I849">
            <v>1.1000000000000001</v>
          </cell>
          <cell r="J849">
            <v>0.53</v>
          </cell>
          <cell r="K849">
            <v>848</v>
          </cell>
        </row>
        <row r="850">
          <cell r="B850">
            <v>27482</v>
          </cell>
          <cell r="C850">
            <v>27280</v>
          </cell>
          <cell r="D850">
            <v>2580.88</v>
          </cell>
          <cell r="E850">
            <v>2580.71</v>
          </cell>
          <cell r="F850">
            <v>2578.9899999999998</v>
          </cell>
          <cell r="G850">
            <v>2578.7600000000002</v>
          </cell>
          <cell r="H850">
            <v>0</v>
          </cell>
          <cell r="I850">
            <v>1.1499999999999999</v>
          </cell>
          <cell r="J850">
            <v>0.47</v>
          </cell>
          <cell r="K850">
            <v>849</v>
          </cell>
        </row>
        <row r="851">
          <cell r="B851">
            <v>28047</v>
          </cell>
          <cell r="C851">
            <v>28051</v>
          </cell>
          <cell r="D851">
            <v>2580.9299999999998</v>
          </cell>
          <cell r="E851">
            <v>2581</v>
          </cell>
          <cell r="F851">
            <v>2579.7800000000002</v>
          </cell>
          <cell r="G851">
            <v>2579.75</v>
          </cell>
          <cell r="H851">
            <v>0</v>
          </cell>
          <cell r="I851">
            <v>0.9</v>
          </cell>
          <cell r="J851">
            <v>0.31</v>
          </cell>
          <cell r="K851">
            <v>850</v>
          </cell>
        </row>
        <row r="852">
          <cell r="B852">
            <v>28078</v>
          </cell>
          <cell r="C852">
            <v>28051</v>
          </cell>
          <cell r="D852">
            <v>2581.0100000000002</v>
          </cell>
          <cell r="E852">
            <v>2581</v>
          </cell>
          <cell r="F852">
            <v>2579.7600000000002</v>
          </cell>
          <cell r="G852">
            <v>2579.7399999999998</v>
          </cell>
          <cell r="H852">
            <v>0</v>
          </cell>
          <cell r="I852">
            <v>0.75</v>
          </cell>
          <cell r="J852">
            <v>0.24</v>
          </cell>
          <cell r="K852">
            <v>851</v>
          </cell>
        </row>
        <row r="853">
          <cell r="B853">
            <v>28379</v>
          </cell>
          <cell r="C853">
            <v>28157</v>
          </cell>
          <cell r="D853">
            <v>2581.2199999999998</v>
          </cell>
          <cell r="E853">
            <v>2581.0300000000002</v>
          </cell>
          <cell r="F853">
            <v>2580.0500000000002</v>
          </cell>
          <cell r="G853">
            <v>2579.87</v>
          </cell>
          <cell r="H853">
            <v>0</v>
          </cell>
          <cell r="I853">
            <v>0.9</v>
          </cell>
          <cell r="J853">
            <v>0.28000000000000003</v>
          </cell>
          <cell r="K853">
            <v>852</v>
          </cell>
        </row>
        <row r="854">
          <cell r="B854">
            <v>28492</v>
          </cell>
          <cell r="C854">
            <v>28379</v>
          </cell>
          <cell r="D854">
            <v>2581.46</v>
          </cell>
          <cell r="E854">
            <v>2581.2199999999998</v>
          </cell>
          <cell r="F854">
            <v>2580.14</v>
          </cell>
          <cell r="G854">
            <v>2580.0500000000002</v>
          </cell>
          <cell r="H854">
            <v>0</v>
          </cell>
          <cell r="I854">
            <v>0.9</v>
          </cell>
          <cell r="J854">
            <v>0.28000000000000003</v>
          </cell>
          <cell r="K854">
            <v>853</v>
          </cell>
        </row>
        <row r="855">
          <cell r="B855">
            <v>28353</v>
          </cell>
          <cell r="C855">
            <v>28152</v>
          </cell>
          <cell r="D855">
            <v>2581.12</v>
          </cell>
          <cell r="E855">
            <v>2581.0500000000002</v>
          </cell>
          <cell r="F855">
            <v>2579.9299999999998</v>
          </cell>
          <cell r="G855">
            <v>2579.83</v>
          </cell>
          <cell r="H855">
            <v>0</v>
          </cell>
          <cell r="I855">
            <v>0.68</v>
          </cell>
          <cell r="J855">
            <v>0.18</v>
          </cell>
          <cell r="K855">
            <v>854</v>
          </cell>
        </row>
        <row r="856">
          <cell r="B856">
            <v>28157</v>
          </cell>
          <cell r="C856">
            <v>28047</v>
          </cell>
          <cell r="D856">
            <v>2581.0300000000002</v>
          </cell>
          <cell r="E856">
            <v>2580.9299999999998</v>
          </cell>
          <cell r="F856">
            <v>2579.87</v>
          </cell>
          <cell r="G856">
            <v>2579.86</v>
          </cell>
          <cell r="H856">
            <v>0</v>
          </cell>
          <cell r="I856">
            <v>0.9</v>
          </cell>
          <cell r="J856">
            <v>0.02</v>
          </cell>
          <cell r="K856">
            <v>855</v>
          </cell>
        </row>
        <row r="857">
          <cell r="B857">
            <v>28152</v>
          </cell>
          <cell r="C857">
            <v>28078</v>
          </cell>
          <cell r="D857">
            <v>2581.0500000000002</v>
          </cell>
          <cell r="E857">
            <v>2581.0100000000002</v>
          </cell>
          <cell r="F857">
            <v>2579.87</v>
          </cell>
          <cell r="G857">
            <v>2579.79</v>
          </cell>
          <cell r="H857">
            <v>0</v>
          </cell>
          <cell r="I857">
            <v>0.75</v>
          </cell>
          <cell r="J857">
            <v>0.39</v>
          </cell>
          <cell r="K857">
            <v>856</v>
          </cell>
        </row>
        <row r="858">
          <cell r="B858">
            <v>28051</v>
          </cell>
          <cell r="C858">
            <v>27790</v>
          </cell>
          <cell r="D858">
            <v>2581</v>
          </cell>
          <cell r="E858">
            <v>2580.64</v>
          </cell>
          <cell r="F858">
            <v>2579.8000000000002</v>
          </cell>
          <cell r="G858">
            <v>2579.4</v>
          </cell>
          <cell r="H858">
            <v>0</v>
          </cell>
          <cell r="I858">
            <v>1</v>
          </cell>
          <cell r="J858">
            <v>0.56000000000000005</v>
          </cell>
          <cell r="K858">
            <v>857</v>
          </cell>
        </row>
        <row r="859">
          <cell r="B859">
            <v>28724</v>
          </cell>
          <cell r="C859">
            <v>28492</v>
          </cell>
          <cell r="D859">
            <v>2581.56</v>
          </cell>
          <cell r="E859">
            <v>2581.46</v>
          </cell>
          <cell r="F859">
            <v>2580.2800000000002</v>
          </cell>
          <cell r="G859">
            <v>2580.0700000000002</v>
          </cell>
          <cell r="H859">
            <v>0</v>
          </cell>
          <cell r="I859">
            <v>0.83</v>
          </cell>
          <cell r="J859">
            <v>0.3</v>
          </cell>
          <cell r="K859">
            <v>858</v>
          </cell>
        </row>
        <row r="860">
          <cell r="B860">
            <v>28725</v>
          </cell>
          <cell r="C860">
            <v>28353</v>
          </cell>
          <cell r="D860">
            <v>2581.56</v>
          </cell>
          <cell r="E860">
            <v>2581.12</v>
          </cell>
          <cell r="F860">
            <v>2580.31</v>
          </cell>
          <cell r="G860">
            <v>2580.0100000000002</v>
          </cell>
          <cell r="H860">
            <v>0</v>
          </cell>
          <cell r="I860">
            <v>0.68</v>
          </cell>
          <cell r="J860">
            <v>0.27</v>
          </cell>
          <cell r="K860">
            <v>859</v>
          </cell>
        </row>
        <row r="861">
          <cell r="B861">
            <v>27790</v>
          </cell>
          <cell r="C861">
            <v>27527</v>
          </cell>
          <cell r="D861">
            <v>2580.64</v>
          </cell>
          <cell r="E861">
            <v>2580.92</v>
          </cell>
          <cell r="F861">
            <v>2579.44</v>
          </cell>
          <cell r="G861">
            <v>2579.04</v>
          </cell>
          <cell r="H861">
            <v>0</v>
          </cell>
          <cell r="I861">
            <v>1.1000000000000001</v>
          </cell>
          <cell r="J861">
            <v>0.5</v>
          </cell>
          <cell r="K861">
            <v>860</v>
          </cell>
        </row>
        <row r="862">
          <cell r="B862">
            <v>30942</v>
          </cell>
          <cell r="C862">
            <v>30884</v>
          </cell>
          <cell r="D862">
            <v>2587.58</v>
          </cell>
          <cell r="E862">
            <v>2587.34</v>
          </cell>
          <cell r="F862">
            <v>2585.81</v>
          </cell>
          <cell r="G862">
            <v>2585.5700000000002</v>
          </cell>
          <cell r="H862">
            <v>0</v>
          </cell>
          <cell r="I862">
            <v>1.4</v>
          </cell>
          <cell r="J862">
            <v>0.8</v>
          </cell>
          <cell r="K862">
            <v>861</v>
          </cell>
        </row>
        <row r="863">
          <cell r="B863">
            <v>27481</v>
          </cell>
          <cell r="C863">
            <v>27333</v>
          </cell>
          <cell r="D863">
            <v>2580.1</v>
          </cell>
          <cell r="E863">
            <v>2580.0500000000002</v>
          </cell>
          <cell r="F863">
            <v>2578.12</v>
          </cell>
          <cell r="G863">
            <v>2577.7600000000002</v>
          </cell>
          <cell r="H863">
            <v>0</v>
          </cell>
          <cell r="I863">
            <v>0.53</v>
          </cell>
          <cell r="J863">
            <v>0.4</v>
          </cell>
          <cell r="K863">
            <v>862</v>
          </cell>
        </row>
        <row r="864">
          <cell r="B864">
            <v>30558</v>
          </cell>
          <cell r="C864">
            <v>30477</v>
          </cell>
          <cell r="D864">
            <v>2588</v>
          </cell>
          <cell r="E864">
            <v>2587.15</v>
          </cell>
          <cell r="F864">
            <v>2586.64</v>
          </cell>
          <cell r="G864">
            <v>2585.96</v>
          </cell>
          <cell r="H864">
            <v>0</v>
          </cell>
          <cell r="I864">
            <v>1.05</v>
          </cell>
          <cell r="J864">
            <v>1.4</v>
          </cell>
          <cell r="K864">
            <v>863</v>
          </cell>
        </row>
        <row r="865">
          <cell r="B865">
            <v>30832</v>
          </cell>
          <cell r="C865">
            <v>30661</v>
          </cell>
          <cell r="D865">
            <v>2589.33</v>
          </cell>
          <cell r="E865">
            <v>2588.8000000000002</v>
          </cell>
          <cell r="F865">
            <v>2588.09</v>
          </cell>
          <cell r="G865">
            <v>2587.19</v>
          </cell>
          <cell r="H865">
            <v>0</v>
          </cell>
          <cell r="I865">
            <v>0.9</v>
          </cell>
          <cell r="J865">
            <v>1</v>
          </cell>
          <cell r="K865">
            <v>864</v>
          </cell>
        </row>
        <row r="866">
          <cell r="B866">
            <v>30477</v>
          </cell>
          <cell r="C866">
            <v>30453</v>
          </cell>
          <cell r="D866">
            <v>2587.15</v>
          </cell>
          <cell r="E866">
            <v>2586.58</v>
          </cell>
          <cell r="F866">
            <v>2585.9499999999998</v>
          </cell>
          <cell r="G866">
            <v>2585.64</v>
          </cell>
          <cell r="H866">
            <v>0</v>
          </cell>
          <cell r="I866">
            <v>1.05</v>
          </cell>
          <cell r="J866">
            <v>1.38</v>
          </cell>
          <cell r="K866">
            <v>865</v>
          </cell>
        </row>
        <row r="867">
          <cell r="B867">
            <v>29287</v>
          </cell>
          <cell r="C867">
            <v>28646</v>
          </cell>
          <cell r="D867">
            <v>2583.1</v>
          </cell>
          <cell r="E867">
            <v>2582.2800000000002</v>
          </cell>
          <cell r="F867">
            <v>2581.61</v>
          </cell>
          <cell r="G867">
            <v>2581.02</v>
          </cell>
          <cell r="H867">
            <v>2.5</v>
          </cell>
          <cell r="I867">
            <v>1.6</v>
          </cell>
          <cell r="J867">
            <v>0.3</v>
          </cell>
          <cell r="K867">
            <v>866</v>
          </cell>
        </row>
        <row r="868">
          <cell r="B868">
            <v>30019</v>
          </cell>
          <cell r="C868">
            <v>29970</v>
          </cell>
          <cell r="D868">
            <v>2584.98</v>
          </cell>
          <cell r="E868">
            <v>2584.9499999999998</v>
          </cell>
          <cell r="F868">
            <v>2583.12</v>
          </cell>
          <cell r="G868">
            <v>2582.88</v>
          </cell>
          <cell r="H868">
            <v>0</v>
          </cell>
          <cell r="I868">
            <v>1.1499999999999999</v>
          </cell>
          <cell r="J868">
            <v>1.42</v>
          </cell>
          <cell r="K868">
            <v>867</v>
          </cell>
        </row>
        <row r="869">
          <cell r="B869">
            <v>29371</v>
          </cell>
          <cell r="C869">
            <v>29288</v>
          </cell>
          <cell r="D869">
            <v>2582.7600000000002</v>
          </cell>
          <cell r="E869">
            <v>2582.5500000000002</v>
          </cell>
          <cell r="F869">
            <v>2581.4499999999998</v>
          </cell>
          <cell r="G869">
            <v>2581.16</v>
          </cell>
          <cell r="H869">
            <v>0</v>
          </cell>
          <cell r="I869">
            <v>0.68</v>
          </cell>
          <cell r="J869">
            <v>0.56000000000000005</v>
          </cell>
          <cell r="K869">
            <v>868</v>
          </cell>
        </row>
        <row r="870">
          <cell r="B870">
            <v>29288</v>
          </cell>
          <cell r="C870">
            <v>29287</v>
          </cell>
          <cell r="D870">
            <v>2582.5500000000002</v>
          </cell>
          <cell r="E870">
            <v>2583.1</v>
          </cell>
          <cell r="F870">
            <v>2581.16</v>
          </cell>
          <cell r="G870">
            <v>2581.12</v>
          </cell>
          <cell r="H870">
            <v>0</v>
          </cell>
          <cell r="I870">
            <v>0.68</v>
          </cell>
          <cell r="J870">
            <v>0.5</v>
          </cell>
          <cell r="K870">
            <v>869</v>
          </cell>
        </row>
        <row r="871">
          <cell r="B871">
            <v>29984</v>
          </cell>
          <cell r="C871">
            <v>29970</v>
          </cell>
          <cell r="D871">
            <v>2584.3000000000002</v>
          </cell>
          <cell r="E871">
            <v>2584.9499999999998</v>
          </cell>
          <cell r="F871">
            <v>2582.94</v>
          </cell>
          <cell r="G871">
            <v>2582.92</v>
          </cell>
          <cell r="H871">
            <v>1.9</v>
          </cell>
          <cell r="I871">
            <v>1.7</v>
          </cell>
          <cell r="J871">
            <v>0.2</v>
          </cell>
          <cell r="K871">
            <v>870</v>
          </cell>
        </row>
        <row r="872">
          <cell r="B872">
            <v>30118</v>
          </cell>
          <cell r="C872">
            <v>29993</v>
          </cell>
          <cell r="D872">
            <v>2584.89</v>
          </cell>
          <cell r="E872">
            <v>0</v>
          </cell>
          <cell r="F872">
            <v>2583.5700000000002</v>
          </cell>
          <cell r="G872">
            <v>0</v>
          </cell>
          <cell r="H872">
            <v>0</v>
          </cell>
          <cell r="I872">
            <v>1.75</v>
          </cell>
          <cell r="J872">
            <v>0</v>
          </cell>
          <cell r="K872">
            <v>871</v>
          </cell>
        </row>
        <row r="873">
          <cell r="B873">
            <v>30623</v>
          </cell>
          <cell r="C873">
            <v>30558</v>
          </cell>
          <cell r="D873">
            <v>2588.4299999999998</v>
          </cell>
          <cell r="E873">
            <v>2588</v>
          </cell>
          <cell r="F873">
            <v>2587.04</v>
          </cell>
          <cell r="G873">
            <v>2586.64</v>
          </cell>
          <cell r="H873">
            <v>0</v>
          </cell>
          <cell r="I873">
            <v>1.05</v>
          </cell>
          <cell r="J873">
            <v>1.01</v>
          </cell>
          <cell r="K873">
            <v>872</v>
          </cell>
        </row>
        <row r="874">
          <cell r="B874">
            <v>30678</v>
          </cell>
          <cell r="C874">
            <v>30623</v>
          </cell>
          <cell r="D874">
            <v>2588.85</v>
          </cell>
          <cell r="E874">
            <v>2588.4299999999998</v>
          </cell>
          <cell r="F874">
            <v>2587.42</v>
          </cell>
          <cell r="G874">
            <v>2587.04</v>
          </cell>
          <cell r="H874">
            <v>0</v>
          </cell>
          <cell r="I874">
            <v>0.75</v>
          </cell>
          <cell r="J874">
            <v>1.0900000000000001</v>
          </cell>
          <cell r="K874">
            <v>873</v>
          </cell>
        </row>
        <row r="875">
          <cell r="B875">
            <v>30661</v>
          </cell>
          <cell r="C875">
            <v>30623</v>
          </cell>
          <cell r="D875">
            <v>2588.8000000000002</v>
          </cell>
          <cell r="E875">
            <v>2588.4299999999998</v>
          </cell>
          <cell r="F875">
            <v>2587.19</v>
          </cell>
          <cell r="G875">
            <v>2587.04</v>
          </cell>
          <cell r="H875">
            <v>0</v>
          </cell>
          <cell r="I875">
            <v>0.9</v>
          </cell>
          <cell r="J875">
            <v>1</v>
          </cell>
          <cell r="K875">
            <v>874</v>
          </cell>
        </row>
        <row r="876">
          <cell r="B876">
            <v>28663</v>
          </cell>
          <cell r="C876">
            <v>28602</v>
          </cell>
          <cell r="D876">
            <v>2582.31</v>
          </cell>
          <cell r="E876">
            <v>2582.25</v>
          </cell>
          <cell r="F876">
            <v>2580.89</v>
          </cell>
          <cell r="G876">
            <v>2580.83</v>
          </cell>
          <cell r="H876">
            <v>0</v>
          </cell>
          <cell r="I876">
            <v>0.83</v>
          </cell>
          <cell r="J876">
            <v>0.75</v>
          </cell>
          <cell r="K876">
            <v>875</v>
          </cell>
        </row>
        <row r="877">
          <cell r="B877">
            <v>28646</v>
          </cell>
          <cell r="C877">
            <v>28602</v>
          </cell>
          <cell r="D877">
            <v>2582.2800000000002</v>
          </cell>
          <cell r="E877">
            <v>2582.25</v>
          </cell>
          <cell r="F877">
            <v>2581</v>
          </cell>
          <cell r="G877">
            <v>2581.02</v>
          </cell>
          <cell r="H877">
            <v>2.7</v>
          </cell>
          <cell r="I877">
            <v>1.6</v>
          </cell>
          <cell r="J877">
            <v>0.33</v>
          </cell>
          <cell r="K877">
            <v>876</v>
          </cell>
        </row>
        <row r="878">
          <cell r="B878">
            <v>27968</v>
          </cell>
          <cell r="C878">
            <v>27846</v>
          </cell>
          <cell r="D878">
            <v>2580.89</v>
          </cell>
          <cell r="E878">
            <v>2580.2800000000002</v>
          </cell>
          <cell r="F878">
            <v>2578.6</v>
          </cell>
          <cell r="G878">
            <v>2578.44</v>
          </cell>
          <cell r="H878">
            <v>0</v>
          </cell>
          <cell r="I878">
            <v>0.75</v>
          </cell>
          <cell r="J878">
            <v>0.4</v>
          </cell>
          <cell r="K878">
            <v>877</v>
          </cell>
        </row>
        <row r="879">
          <cell r="B879">
            <v>28558</v>
          </cell>
          <cell r="C879">
            <v>28469</v>
          </cell>
          <cell r="D879">
            <v>2579.79</v>
          </cell>
          <cell r="E879">
            <v>2579.5300000000002</v>
          </cell>
          <cell r="F879">
            <v>2578.31</v>
          </cell>
          <cell r="G879">
            <v>2578.1799999999998</v>
          </cell>
          <cell r="H879">
            <v>0</v>
          </cell>
          <cell r="I879">
            <v>1.1000000000000001</v>
          </cell>
          <cell r="J879">
            <v>0.2</v>
          </cell>
          <cell r="K879">
            <v>878</v>
          </cell>
        </row>
        <row r="880">
          <cell r="B880">
            <v>28388</v>
          </cell>
          <cell r="C880">
            <v>27977</v>
          </cell>
          <cell r="D880">
            <v>2579.48</v>
          </cell>
          <cell r="E880">
            <v>2579.11</v>
          </cell>
          <cell r="F880">
            <v>2578.14</v>
          </cell>
          <cell r="G880">
            <v>2577.9499999999998</v>
          </cell>
          <cell r="H880">
            <v>0</v>
          </cell>
          <cell r="I880">
            <v>1.3</v>
          </cell>
          <cell r="J880">
            <v>0.15</v>
          </cell>
          <cell r="K880">
            <v>879</v>
          </cell>
        </row>
        <row r="881">
          <cell r="B881">
            <v>27172</v>
          </cell>
          <cell r="C881" t="str">
            <v>33I</v>
          </cell>
          <cell r="D881">
            <v>2578.9</v>
          </cell>
          <cell r="E881">
            <v>2578.91</v>
          </cell>
          <cell r="F881">
            <v>2577.4699999999998</v>
          </cell>
          <cell r="G881">
            <v>2577.44</v>
          </cell>
          <cell r="H881">
            <v>0</v>
          </cell>
          <cell r="I881">
            <v>1.6</v>
          </cell>
          <cell r="J881">
            <v>0.33</v>
          </cell>
          <cell r="K881">
            <v>880</v>
          </cell>
        </row>
        <row r="882">
          <cell r="B882">
            <v>27561</v>
          </cell>
          <cell r="C882">
            <v>27227</v>
          </cell>
          <cell r="D882">
            <v>2579.15</v>
          </cell>
          <cell r="E882">
            <v>2578.73</v>
          </cell>
          <cell r="F882">
            <v>2578.1999999999998</v>
          </cell>
          <cell r="G882">
            <v>2577.7800000000002</v>
          </cell>
          <cell r="H882">
            <v>0</v>
          </cell>
          <cell r="I882">
            <v>1.6</v>
          </cell>
          <cell r="J882">
            <v>0.42</v>
          </cell>
          <cell r="K882">
            <v>881</v>
          </cell>
        </row>
        <row r="883">
          <cell r="B883">
            <v>28469</v>
          </cell>
          <cell r="C883">
            <v>28388</v>
          </cell>
          <cell r="D883">
            <v>2579.5300000000002</v>
          </cell>
          <cell r="E883">
            <v>2579.48</v>
          </cell>
          <cell r="F883">
            <v>2578.1799999999998</v>
          </cell>
          <cell r="G883">
            <v>2578.14</v>
          </cell>
          <cell r="H883">
            <v>0</v>
          </cell>
          <cell r="I883">
            <v>1.2</v>
          </cell>
          <cell r="J883">
            <v>0.13</v>
          </cell>
          <cell r="K883">
            <v>882</v>
          </cell>
        </row>
        <row r="884">
          <cell r="B884">
            <v>30374</v>
          </cell>
          <cell r="C884">
            <v>30341</v>
          </cell>
          <cell r="D884">
            <v>2586.1799999999998</v>
          </cell>
          <cell r="E884">
            <v>2586.0500000000002</v>
          </cell>
          <cell r="F884">
            <v>2585.3200000000002</v>
          </cell>
          <cell r="G884">
            <v>2585.1799999999998</v>
          </cell>
          <cell r="H884">
            <v>0</v>
          </cell>
          <cell r="I884">
            <v>1.05</v>
          </cell>
          <cell r="J884">
            <v>1.44</v>
          </cell>
          <cell r="K884">
            <v>883</v>
          </cell>
        </row>
        <row r="885">
          <cell r="B885">
            <v>29868</v>
          </cell>
          <cell r="C885">
            <v>29799</v>
          </cell>
          <cell r="D885">
            <v>2583.46</v>
          </cell>
          <cell r="E885">
            <v>2583.7399999999998</v>
          </cell>
          <cell r="F885">
            <v>2581.25</v>
          </cell>
          <cell r="G885">
            <v>2581.1999999999998</v>
          </cell>
          <cell r="H885">
            <v>0</v>
          </cell>
          <cell r="I885">
            <v>0.53</v>
          </cell>
          <cell r="J885">
            <v>0.42</v>
          </cell>
          <cell r="K885">
            <v>884</v>
          </cell>
        </row>
        <row r="886">
          <cell r="B886">
            <v>29839</v>
          </cell>
          <cell r="C886">
            <v>29799</v>
          </cell>
          <cell r="D886">
            <v>2583.6</v>
          </cell>
          <cell r="E886">
            <v>2583.7399999999998</v>
          </cell>
          <cell r="F886">
            <v>2582.37</v>
          </cell>
          <cell r="G886">
            <v>2582.35</v>
          </cell>
          <cell r="H886">
            <v>1.9</v>
          </cell>
          <cell r="I886">
            <v>1.7</v>
          </cell>
          <cell r="J886">
            <v>0.2</v>
          </cell>
          <cell r="K886">
            <v>885</v>
          </cell>
        </row>
        <row r="887">
          <cell r="B887">
            <v>29876</v>
          </cell>
          <cell r="C887">
            <v>29860</v>
          </cell>
          <cell r="D887">
            <v>2583.4899999999998</v>
          </cell>
          <cell r="E887">
            <v>2583.7399999999998</v>
          </cell>
          <cell r="F887">
            <v>2582.36</v>
          </cell>
          <cell r="G887">
            <v>2582.35</v>
          </cell>
          <cell r="H887">
            <v>0</v>
          </cell>
          <cell r="I887">
            <v>0</v>
          </cell>
          <cell r="J887">
            <v>0</v>
          </cell>
          <cell r="K887">
            <v>886</v>
          </cell>
        </row>
        <row r="888">
          <cell r="B888">
            <v>30422</v>
          </cell>
          <cell r="C888">
            <v>30374</v>
          </cell>
          <cell r="D888">
            <v>2586.17</v>
          </cell>
          <cell r="E888">
            <v>2586.1799999999998</v>
          </cell>
          <cell r="F888">
            <v>2585.42</v>
          </cell>
          <cell r="G888">
            <v>2585.3200000000002</v>
          </cell>
          <cell r="H888">
            <v>0</v>
          </cell>
          <cell r="I888">
            <v>1.05</v>
          </cell>
          <cell r="J888">
            <v>1.42</v>
          </cell>
          <cell r="K888">
            <v>887</v>
          </cell>
        </row>
        <row r="889">
          <cell r="B889">
            <v>27478</v>
          </cell>
          <cell r="C889">
            <v>27454</v>
          </cell>
          <cell r="D889">
            <v>2578.9</v>
          </cell>
          <cell r="E889">
            <v>2578.96</v>
          </cell>
          <cell r="F889">
            <v>2577.7199999999998</v>
          </cell>
          <cell r="G889">
            <v>2577.69</v>
          </cell>
          <cell r="H889">
            <v>0</v>
          </cell>
          <cell r="I889">
            <v>1.3</v>
          </cell>
          <cell r="J889">
            <v>0.15</v>
          </cell>
          <cell r="K889">
            <v>888</v>
          </cell>
        </row>
        <row r="890">
          <cell r="B890">
            <v>27977</v>
          </cell>
          <cell r="C890">
            <v>27827</v>
          </cell>
          <cell r="D890">
            <v>2579.11</v>
          </cell>
          <cell r="E890">
            <v>2579</v>
          </cell>
          <cell r="F890">
            <v>2578.94</v>
          </cell>
          <cell r="G890">
            <v>2577.88</v>
          </cell>
          <cell r="H890">
            <v>0</v>
          </cell>
          <cell r="I890">
            <v>1.3</v>
          </cell>
          <cell r="J890">
            <v>2.65</v>
          </cell>
          <cell r="K890">
            <v>889</v>
          </cell>
        </row>
        <row r="891">
          <cell r="B891">
            <v>27827</v>
          </cell>
          <cell r="C891">
            <v>27478</v>
          </cell>
          <cell r="D891">
            <v>2579</v>
          </cell>
          <cell r="E891">
            <v>2578.9</v>
          </cell>
          <cell r="F891">
            <v>2577.88</v>
          </cell>
          <cell r="G891">
            <v>2577.7199999999998</v>
          </cell>
          <cell r="H891">
            <v>0</v>
          </cell>
          <cell r="I891">
            <v>1.3</v>
          </cell>
          <cell r="J891">
            <v>0.15</v>
          </cell>
          <cell r="K891">
            <v>890</v>
          </cell>
        </row>
        <row r="892">
          <cell r="B892">
            <v>29860</v>
          </cell>
          <cell r="C892">
            <v>29839</v>
          </cell>
          <cell r="D892">
            <v>0</v>
          </cell>
          <cell r="E892">
            <v>0</v>
          </cell>
          <cell r="F892">
            <v>0</v>
          </cell>
          <cell r="G892">
            <v>0</v>
          </cell>
          <cell r="H892">
            <v>0</v>
          </cell>
          <cell r="I892">
            <v>0</v>
          </cell>
          <cell r="J892">
            <v>0</v>
          </cell>
          <cell r="K892">
            <v>891</v>
          </cell>
        </row>
        <row r="893">
          <cell r="B893">
            <v>29257</v>
          </cell>
          <cell r="C893">
            <v>28932</v>
          </cell>
          <cell r="D893">
            <v>2582.4</v>
          </cell>
          <cell r="E893">
            <v>2581.4</v>
          </cell>
          <cell r="F893">
            <v>2580.94</v>
          </cell>
          <cell r="G893">
            <v>2580.5500000000002</v>
          </cell>
          <cell r="H893">
            <v>0</v>
          </cell>
          <cell r="I893">
            <v>1.5</v>
          </cell>
          <cell r="J893">
            <v>0.41</v>
          </cell>
          <cell r="K893">
            <v>892</v>
          </cell>
        </row>
        <row r="894">
          <cell r="B894">
            <v>29596</v>
          </cell>
          <cell r="C894">
            <v>29484</v>
          </cell>
          <cell r="D894">
            <v>2582.6799999999998</v>
          </cell>
          <cell r="E894">
            <v>2582.58</v>
          </cell>
          <cell r="F894">
            <v>2581.6</v>
          </cell>
          <cell r="G894">
            <v>2581.33</v>
          </cell>
          <cell r="H894">
            <v>0</v>
          </cell>
          <cell r="I894">
            <v>1.4</v>
          </cell>
          <cell r="J894">
            <v>0.79</v>
          </cell>
          <cell r="K894">
            <v>893</v>
          </cell>
        </row>
        <row r="895">
          <cell r="B895">
            <v>29779</v>
          </cell>
          <cell r="C895">
            <v>29596</v>
          </cell>
          <cell r="D895">
            <v>2582.96</v>
          </cell>
          <cell r="E895">
            <v>2582.6799999999998</v>
          </cell>
          <cell r="F895">
            <v>2582.3000000000002</v>
          </cell>
          <cell r="G895">
            <v>2581.6</v>
          </cell>
          <cell r="H895">
            <v>0</v>
          </cell>
          <cell r="I895">
            <v>1.4</v>
          </cell>
          <cell r="J895">
            <v>0.73</v>
          </cell>
          <cell r="K895">
            <v>894</v>
          </cell>
        </row>
        <row r="896">
          <cell r="B896">
            <v>29862</v>
          </cell>
          <cell r="C896">
            <v>29779</v>
          </cell>
          <cell r="D896">
            <v>2583.06</v>
          </cell>
          <cell r="E896">
            <v>2582.96</v>
          </cell>
          <cell r="F896">
            <v>2582.41</v>
          </cell>
          <cell r="G896">
            <v>2582.3000000000002</v>
          </cell>
          <cell r="H896">
            <v>0</v>
          </cell>
          <cell r="I896">
            <v>1.4</v>
          </cell>
          <cell r="J896">
            <v>0.34</v>
          </cell>
          <cell r="K896">
            <v>895</v>
          </cell>
        </row>
        <row r="897">
          <cell r="B897">
            <v>29484</v>
          </cell>
          <cell r="C897">
            <v>29257</v>
          </cell>
          <cell r="D897">
            <v>2582.58</v>
          </cell>
          <cell r="E897">
            <v>2582.4</v>
          </cell>
          <cell r="F897">
            <v>2581.33</v>
          </cell>
          <cell r="G897">
            <v>2580.84</v>
          </cell>
          <cell r="H897">
            <v>0</v>
          </cell>
          <cell r="I897">
            <v>1.4</v>
          </cell>
          <cell r="J897">
            <v>0.8</v>
          </cell>
          <cell r="K897">
            <v>896</v>
          </cell>
        </row>
        <row r="898">
          <cell r="B898">
            <v>29922</v>
          </cell>
          <cell r="C898">
            <v>29859</v>
          </cell>
          <cell r="D898">
            <v>2583.1999999999998</v>
          </cell>
          <cell r="E898">
            <v>2583.08</v>
          </cell>
          <cell r="F898">
            <v>2582.36</v>
          </cell>
          <cell r="G898">
            <v>2582.25</v>
          </cell>
          <cell r="H898">
            <v>0</v>
          </cell>
          <cell r="I898">
            <v>1</v>
          </cell>
          <cell r="J898">
            <v>0.26</v>
          </cell>
          <cell r="K898">
            <v>897</v>
          </cell>
        </row>
        <row r="899">
          <cell r="B899">
            <v>30211</v>
          </cell>
          <cell r="C899">
            <v>310</v>
          </cell>
          <cell r="D899">
            <v>2583.56</v>
          </cell>
          <cell r="E899">
            <v>2583.1999999999998</v>
          </cell>
          <cell r="F899">
            <v>2582.7800000000002</v>
          </cell>
          <cell r="G899">
            <v>2582.46</v>
          </cell>
          <cell r="H899">
            <v>0</v>
          </cell>
          <cell r="I899">
            <v>1</v>
          </cell>
          <cell r="J899">
            <v>0.28999999999999998</v>
          </cell>
          <cell r="K899">
            <v>898</v>
          </cell>
        </row>
        <row r="900">
          <cell r="B900">
            <v>29859</v>
          </cell>
          <cell r="C900">
            <v>29862</v>
          </cell>
          <cell r="D900">
            <v>2583.08</v>
          </cell>
          <cell r="E900">
            <v>2583.06</v>
          </cell>
          <cell r="F900">
            <v>2582.52</v>
          </cell>
          <cell r="G900">
            <v>2582.41</v>
          </cell>
          <cell r="H900">
            <v>0</v>
          </cell>
          <cell r="I900">
            <v>1.4</v>
          </cell>
          <cell r="J900">
            <v>1.57</v>
          </cell>
          <cell r="K900">
            <v>899</v>
          </cell>
        </row>
        <row r="901">
          <cell r="B901">
            <v>29913</v>
          </cell>
          <cell r="C901">
            <v>29859</v>
          </cell>
          <cell r="D901">
            <v>2583.39</v>
          </cell>
          <cell r="E901">
            <v>2583.08</v>
          </cell>
          <cell r="F901">
            <v>2582.5300000000002</v>
          </cell>
          <cell r="G901">
            <v>2582.52</v>
          </cell>
          <cell r="H901">
            <v>0</v>
          </cell>
          <cell r="I901">
            <v>1.4</v>
          </cell>
          <cell r="J901">
            <v>0.03</v>
          </cell>
          <cell r="K901">
            <v>900</v>
          </cell>
        </row>
        <row r="902">
          <cell r="B902">
            <v>30288</v>
          </cell>
          <cell r="C902">
            <v>29913</v>
          </cell>
          <cell r="D902">
            <v>2584.7800000000002</v>
          </cell>
          <cell r="E902">
            <v>2583.39</v>
          </cell>
          <cell r="F902">
            <v>2583.64</v>
          </cell>
          <cell r="G902">
            <v>2582.52</v>
          </cell>
          <cell r="H902">
            <v>0</v>
          </cell>
          <cell r="I902">
            <v>1.4</v>
          </cell>
          <cell r="J902">
            <v>0.8</v>
          </cell>
          <cell r="K902">
            <v>901</v>
          </cell>
        </row>
        <row r="903">
          <cell r="B903">
            <v>28799</v>
          </cell>
          <cell r="C903">
            <v>28437</v>
          </cell>
          <cell r="D903">
            <v>2581.2600000000002</v>
          </cell>
          <cell r="E903">
            <v>2580.33</v>
          </cell>
          <cell r="F903">
            <v>2578.64</v>
          </cell>
          <cell r="G903">
            <v>2578.44</v>
          </cell>
          <cell r="H903">
            <v>0</v>
          </cell>
          <cell r="I903">
            <v>0.83</v>
          </cell>
          <cell r="J903">
            <v>0.19</v>
          </cell>
          <cell r="K903">
            <v>902</v>
          </cell>
        </row>
        <row r="904">
          <cell r="B904">
            <v>28437</v>
          </cell>
          <cell r="C904">
            <v>28208</v>
          </cell>
          <cell r="D904">
            <v>2580.33</v>
          </cell>
          <cell r="E904">
            <v>2579.5500000000002</v>
          </cell>
          <cell r="F904">
            <v>2578.5</v>
          </cell>
          <cell r="G904">
            <v>2578.39</v>
          </cell>
          <cell r="H904">
            <v>0</v>
          </cell>
          <cell r="I904">
            <v>0.93</v>
          </cell>
          <cell r="J904">
            <v>0.17</v>
          </cell>
          <cell r="K904">
            <v>903</v>
          </cell>
        </row>
        <row r="905">
          <cell r="B905">
            <v>28932</v>
          </cell>
          <cell r="C905">
            <v>28584</v>
          </cell>
          <cell r="D905">
            <v>2581.4</v>
          </cell>
          <cell r="E905">
            <v>2580.4</v>
          </cell>
          <cell r="F905">
            <v>2580.5500000000002</v>
          </cell>
          <cell r="G905">
            <v>2579.88</v>
          </cell>
          <cell r="H905">
            <v>0</v>
          </cell>
          <cell r="I905">
            <v>1.5</v>
          </cell>
          <cell r="J905">
            <v>0.7</v>
          </cell>
          <cell r="K905">
            <v>904</v>
          </cell>
        </row>
        <row r="906">
          <cell r="B906">
            <v>28584</v>
          </cell>
          <cell r="C906">
            <v>28266</v>
          </cell>
          <cell r="D906">
            <v>2580.4</v>
          </cell>
          <cell r="E906">
            <v>2579.9899999999998</v>
          </cell>
          <cell r="F906">
            <v>2579.88</v>
          </cell>
          <cell r="G906">
            <v>2579.21</v>
          </cell>
          <cell r="H906">
            <v>0</v>
          </cell>
          <cell r="I906">
            <v>1.5</v>
          </cell>
          <cell r="J906">
            <v>0.7</v>
          </cell>
          <cell r="K906">
            <v>905</v>
          </cell>
        </row>
        <row r="907">
          <cell r="B907">
            <v>28266</v>
          </cell>
          <cell r="C907">
            <v>27902</v>
          </cell>
          <cell r="D907">
            <v>2579.9899999999998</v>
          </cell>
          <cell r="E907">
            <v>2579.5700000000002</v>
          </cell>
          <cell r="F907">
            <v>2579.21</v>
          </cell>
          <cell r="G907">
            <v>2578.62</v>
          </cell>
          <cell r="H907">
            <v>0</v>
          </cell>
          <cell r="I907">
            <v>1.6</v>
          </cell>
          <cell r="J907">
            <v>0.6</v>
          </cell>
          <cell r="K907">
            <v>906</v>
          </cell>
        </row>
        <row r="908">
          <cell r="B908">
            <v>28208</v>
          </cell>
          <cell r="C908">
            <v>27863</v>
          </cell>
          <cell r="D908">
            <v>2579.5500000000002</v>
          </cell>
          <cell r="E908">
            <v>2579.62</v>
          </cell>
          <cell r="F908">
            <v>2578.39</v>
          </cell>
          <cell r="G908">
            <v>2578.23</v>
          </cell>
          <cell r="H908">
            <v>0</v>
          </cell>
          <cell r="I908">
            <v>0.93</v>
          </cell>
          <cell r="J908">
            <v>0.17</v>
          </cell>
          <cell r="K908">
            <v>907</v>
          </cell>
        </row>
        <row r="909">
          <cell r="B909">
            <v>27863</v>
          </cell>
          <cell r="C909">
            <v>27679</v>
          </cell>
          <cell r="D909">
            <v>2579.62</v>
          </cell>
          <cell r="E909">
            <v>2579.6999999999998</v>
          </cell>
          <cell r="F909">
            <v>2578.1999999999998</v>
          </cell>
          <cell r="G909">
            <v>2578.09</v>
          </cell>
          <cell r="H909">
            <v>0</v>
          </cell>
          <cell r="I909">
            <v>1</v>
          </cell>
          <cell r="J909">
            <v>0.2</v>
          </cell>
          <cell r="K909">
            <v>908</v>
          </cell>
        </row>
        <row r="910">
          <cell r="B910">
            <v>27679</v>
          </cell>
          <cell r="C910">
            <v>27286</v>
          </cell>
          <cell r="D910">
            <v>2579.6999999999998</v>
          </cell>
          <cell r="E910">
            <v>2579.39</v>
          </cell>
          <cell r="F910">
            <v>2578.0700000000002</v>
          </cell>
          <cell r="G910">
            <v>2577.85</v>
          </cell>
          <cell r="H910">
            <v>0</v>
          </cell>
          <cell r="I910">
            <v>1</v>
          </cell>
          <cell r="J910">
            <v>0.19</v>
          </cell>
          <cell r="K910">
            <v>909</v>
          </cell>
        </row>
        <row r="911">
          <cell r="B911">
            <v>27902</v>
          </cell>
          <cell r="C911">
            <v>27561</v>
          </cell>
          <cell r="D911">
            <v>2579.5700000000002</v>
          </cell>
          <cell r="E911">
            <v>2579.15</v>
          </cell>
          <cell r="F911">
            <v>2578.6</v>
          </cell>
          <cell r="G911">
            <v>2578.1999999999998</v>
          </cell>
          <cell r="H911">
            <v>0</v>
          </cell>
          <cell r="I911">
            <v>1.6</v>
          </cell>
          <cell r="J911">
            <v>0.4</v>
          </cell>
          <cell r="K911">
            <v>910</v>
          </cell>
        </row>
        <row r="912">
          <cell r="B912">
            <v>29799</v>
          </cell>
          <cell r="C912">
            <v>29287</v>
          </cell>
          <cell r="D912">
            <v>2583.7399999999998</v>
          </cell>
          <cell r="E912">
            <v>2583.1</v>
          </cell>
          <cell r="F912">
            <v>2582.25</v>
          </cell>
          <cell r="G912">
            <v>2581.61</v>
          </cell>
          <cell r="H912">
            <v>2.2000000000000002</v>
          </cell>
          <cell r="I912">
            <v>1.6</v>
          </cell>
          <cell r="J912">
            <v>0.35</v>
          </cell>
          <cell r="K912">
            <v>911</v>
          </cell>
        </row>
        <row r="913">
          <cell r="B913">
            <v>29970</v>
          </cell>
          <cell r="C913">
            <v>29876</v>
          </cell>
          <cell r="D913">
            <v>2584.9499999999998</v>
          </cell>
          <cell r="E913">
            <v>2583.4899999999998</v>
          </cell>
          <cell r="F913">
            <v>2582.91</v>
          </cell>
          <cell r="G913">
            <v>2582.39</v>
          </cell>
          <cell r="H913">
            <v>1.9</v>
          </cell>
          <cell r="I913">
            <v>1.7</v>
          </cell>
          <cell r="J913">
            <v>0.7</v>
          </cell>
          <cell r="K913">
            <v>912</v>
          </cell>
        </row>
        <row r="914">
          <cell r="B914">
            <v>30341</v>
          </cell>
          <cell r="C914">
            <v>30194</v>
          </cell>
          <cell r="D914">
            <v>2586.0500000000002</v>
          </cell>
          <cell r="E914">
            <v>2585.14</v>
          </cell>
          <cell r="F914">
            <v>2585.13</v>
          </cell>
          <cell r="G914">
            <v>2584.2399999999998</v>
          </cell>
          <cell r="H914">
            <v>0</v>
          </cell>
          <cell r="I914">
            <v>1.1499999999999999</v>
          </cell>
          <cell r="J914">
            <v>1.25</v>
          </cell>
          <cell r="K914">
            <v>913</v>
          </cell>
        </row>
        <row r="915">
          <cell r="B915">
            <v>30453</v>
          </cell>
          <cell r="C915">
            <v>30422</v>
          </cell>
          <cell r="D915">
            <v>2586.58</v>
          </cell>
          <cell r="E915">
            <v>2586.17</v>
          </cell>
          <cell r="F915">
            <v>2585.64</v>
          </cell>
          <cell r="G915">
            <v>2585.42</v>
          </cell>
          <cell r="H915">
            <v>0</v>
          </cell>
          <cell r="I915">
            <v>1.05</v>
          </cell>
          <cell r="J915">
            <v>1.38</v>
          </cell>
          <cell r="K915">
            <v>914</v>
          </cell>
        </row>
        <row r="916">
          <cell r="B916">
            <v>27333</v>
          </cell>
          <cell r="C916">
            <v>27163</v>
          </cell>
          <cell r="D916">
            <v>2580.0500000000002</v>
          </cell>
          <cell r="E916">
            <v>2579.2600000000002</v>
          </cell>
          <cell r="F916">
            <v>2577.9499999999998</v>
          </cell>
          <cell r="G916">
            <v>2577.7600000000002</v>
          </cell>
          <cell r="H916">
            <v>0</v>
          </cell>
          <cell r="I916">
            <v>0.75</v>
          </cell>
          <cell r="J916">
            <v>0.2</v>
          </cell>
          <cell r="K916">
            <v>915</v>
          </cell>
        </row>
        <row r="917">
          <cell r="B917">
            <v>30611</v>
          </cell>
          <cell r="C917">
            <v>30461</v>
          </cell>
          <cell r="D917">
            <v>2585.8200000000002</v>
          </cell>
          <cell r="E917">
            <v>2585.36</v>
          </cell>
          <cell r="F917">
            <v>2583.62</v>
          </cell>
          <cell r="G917">
            <v>2583.2800000000002</v>
          </cell>
          <cell r="H917">
            <v>0</v>
          </cell>
          <cell r="I917">
            <v>0.6</v>
          </cell>
          <cell r="J917">
            <v>0.54</v>
          </cell>
          <cell r="K917">
            <v>916</v>
          </cell>
        </row>
        <row r="918">
          <cell r="B918">
            <v>30461</v>
          </cell>
          <cell r="C918">
            <v>30263</v>
          </cell>
          <cell r="D918">
            <v>2585.36</v>
          </cell>
          <cell r="E918">
            <v>2584.91</v>
          </cell>
          <cell r="F918">
            <v>2583.1999999999998</v>
          </cell>
          <cell r="G918">
            <v>2582.98</v>
          </cell>
          <cell r="H918">
            <v>0</v>
          </cell>
          <cell r="I918">
            <v>0.68</v>
          </cell>
          <cell r="J918">
            <v>0.35</v>
          </cell>
          <cell r="K918">
            <v>917</v>
          </cell>
        </row>
        <row r="919">
          <cell r="B919">
            <v>30263</v>
          </cell>
          <cell r="C919">
            <v>30044</v>
          </cell>
          <cell r="D919">
            <v>2584.91</v>
          </cell>
          <cell r="E919">
            <v>2584.71</v>
          </cell>
          <cell r="F919">
            <v>2582.9699999999998</v>
          </cell>
          <cell r="G919">
            <v>2582.62</v>
          </cell>
          <cell r="H919">
            <v>0</v>
          </cell>
          <cell r="I919">
            <v>0.68</v>
          </cell>
          <cell r="J919">
            <v>0.35</v>
          </cell>
          <cell r="K919">
            <v>918</v>
          </cell>
        </row>
        <row r="920">
          <cell r="B920">
            <v>30044</v>
          </cell>
          <cell r="C920">
            <v>29830</v>
          </cell>
          <cell r="D920">
            <v>2584.71</v>
          </cell>
          <cell r="E920">
            <v>2584.5100000000002</v>
          </cell>
          <cell r="F920">
            <v>2582.62</v>
          </cell>
          <cell r="G920">
            <v>2582.27</v>
          </cell>
          <cell r="H920">
            <v>0</v>
          </cell>
          <cell r="I920">
            <v>0.68</v>
          </cell>
          <cell r="J920">
            <v>0.35</v>
          </cell>
          <cell r="K920">
            <v>919</v>
          </cell>
        </row>
        <row r="921">
          <cell r="B921">
            <v>29826</v>
          </cell>
          <cell r="C921">
            <v>29779</v>
          </cell>
          <cell r="D921">
            <v>0</v>
          </cell>
          <cell r="E921">
            <v>0</v>
          </cell>
          <cell r="F921">
            <v>2582.3200000000002</v>
          </cell>
          <cell r="G921">
            <v>0</v>
          </cell>
          <cell r="H921">
            <v>0</v>
          </cell>
          <cell r="I921">
            <v>0.55000000000000004</v>
          </cell>
          <cell r="J921">
            <v>0</v>
          </cell>
          <cell r="K921">
            <v>920</v>
          </cell>
        </row>
        <row r="922">
          <cell r="B922">
            <v>29656</v>
          </cell>
          <cell r="C922">
            <v>29622</v>
          </cell>
          <cell r="D922">
            <v>2581.42</v>
          </cell>
          <cell r="E922">
            <v>2581.7800000000002</v>
          </cell>
          <cell r="F922">
            <v>2580.3000000000002</v>
          </cell>
          <cell r="G922">
            <v>2580.1799999999998</v>
          </cell>
          <cell r="H922">
            <v>0</v>
          </cell>
          <cell r="I922">
            <v>0.25</v>
          </cell>
          <cell r="J922">
            <v>0.6</v>
          </cell>
          <cell r="K922">
            <v>921</v>
          </cell>
        </row>
        <row r="923">
          <cell r="B923">
            <v>29892</v>
          </cell>
          <cell r="C923">
            <v>29638</v>
          </cell>
          <cell r="D923">
            <v>2583.8000000000002</v>
          </cell>
          <cell r="E923">
            <v>0</v>
          </cell>
          <cell r="F923">
            <v>2582.09</v>
          </cell>
          <cell r="G923">
            <v>2581.69</v>
          </cell>
          <cell r="H923">
            <v>0</v>
          </cell>
          <cell r="I923">
            <v>0.3</v>
          </cell>
          <cell r="J923">
            <v>0.41</v>
          </cell>
          <cell r="K923">
            <v>922</v>
          </cell>
        </row>
        <row r="924">
          <cell r="B924">
            <v>29637</v>
          </cell>
          <cell r="C924">
            <v>29460</v>
          </cell>
          <cell r="D924">
            <v>2583.7399999999998</v>
          </cell>
          <cell r="E924">
            <v>0</v>
          </cell>
          <cell r="F924">
            <v>2582.19</v>
          </cell>
          <cell r="G924">
            <v>2581.52</v>
          </cell>
          <cell r="H924">
            <v>0</v>
          </cell>
          <cell r="I924">
            <v>0.25</v>
          </cell>
          <cell r="J924">
            <v>12</v>
          </cell>
          <cell r="K924">
            <v>923</v>
          </cell>
        </row>
        <row r="925">
          <cell r="B925">
            <v>29401</v>
          </cell>
          <cell r="C925">
            <v>29200</v>
          </cell>
          <cell r="D925">
            <v>0</v>
          </cell>
          <cell r="E925">
            <v>0</v>
          </cell>
          <cell r="F925">
            <v>2582.2800000000002</v>
          </cell>
          <cell r="G925">
            <v>2581.98</v>
          </cell>
          <cell r="H925">
            <v>0</v>
          </cell>
          <cell r="I925">
            <v>0.3</v>
          </cell>
          <cell r="J925">
            <v>0.55000000000000004</v>
          </cell>
          <cell r="K925">
            <v>924</v>
          </cell>
        </row>
        <row r="926">
          <cell r="B926">
            <v>29204</v>
          </cell>
          <cell r="C926">
            <v>29183</v>
          </cell>
          <cell r="D926">
            <v>0</v>
          </cell>
          <cell r="E926">
            <v>2582.8000000000002</v>
          </cell>
          <cell r="F926">
            <v>2581.67</v>
          </cell>
          <cell r="G926">
            <v>2581.33</v>
          </cell>
          <cell r="H926">
            <v>0</v>
          </cell>
          <cell r="I926">
            <v>0.38</v>
          </cell>
          <cell r="J926">
            <v>0.96</v>
          </cell>
          <cell r="K926">
            <v>925</v>
          </cell>
        </row>
        <row r="927">
          <cell r="B927">
            <v>29183</v>
          </cell>
          <cell r="C927">
            <v>29134</v>
          </cell>
          <cell r="D927">
            <v>2582.8000000000002</v>
          </cell>
          <cell r="E927">
            <v>0</v>
          </cell>
          <cell r="F927">
            <v>2581.41</v>
          </cell>
          <cell r="G927">
            <v>2581.16</v>
          </cell>
          <cell r="H927">
            <v>0</v>
          </cell>
          <cell r="I927">
            <v>0.4</v>
          </cell>
          <cell r="J927">
            <v>0.4</v>
          </cell>
          <cell r="K927">
            <v>926</v>
          </cell>
        </row>
        <row r="928">
          <cell r="B928">
            <v>29061</v>
          </cell>
          <cell r="C928">
            <v>29134</v>
          </cell>
          <cell r="D928">
            <v>0</v>
          </cell>
          <cell r="E928">
            <v>0</v>
          </cell>
          <cell r="F928">
            <v>2581.5</v>
          </cell>
          <cell r="G928">
            <v>2581.2800000000002</v>
          </cell>
          <cell r="H928">
            <v>0</v>
          </cell>
          <cell r="I928">
            <v>0.3</v>
          </cell>
          <cell r="J928">
            <v>0.97</v>
          </cell>
          <cell r="K928">
            <v>927</v>
          </cell>
        </row>
        <row r="929">
          <cell r="B929">
            <v>28914</v>
          </cell>
          <cell r="C929">
            <v>29061</v>
          </cell>
          <cell r="D929">
            <v>0</v>
          </cell>
          <cell r="E929">
            <v>0</v>
          </cell>
          <cell r="F929">
            <v>2581.96</v>
          </cell>
          <cell r="G929">
            <v>2581.5100000000002</v>
          </cell>
          <cell r="H929">
            <v>0</v>
          </cell>
          <cell r="I929">
            <v>0.3</v>
          </cell>
          <cell r="J929">
            <v>1</v>
          </cell>
          <cell r="K929">
            <v>928</v>
          </cell>
        </row>
        <row r="930">
          <cell r="B930">
            <v>29134</v>
          </cell>
          <cell r="C930">
            <v>29160</v>
          </cell>
          <cell r="D930">
            <v>0</v>
          </cell>
          <cell r="E930">
            <v>2582.54</v>
          </cell>
          <cell r="F930">
            <v>2581.5</v>
          </cell>
          <cell r="G930">
            <v>2581.41</v>
          </cell>
          <cell r="H930">
            <v>0</v>
          </cell>
          <cell r="I930">
            <v>0.6</v>
          </cell>
          <cell r="J930">
            <v>0.3</v>
          </cell>
          <cell r="K930">
            <v>929</v>
          </cell>
        </row>
        <row r="931">
          <cell r="B931">
            <v>29160</v>
          </cell>
          <cell r="C931">
            <v>29180</v>
          </cell>
          <cell r="D931">
            <v>2582.54</v>
          </cell>
          <cell r="E931">
            <v>2582.5700000000002</v>
          </cell>
          <cell r="F931">
            <v>2581.11</v>
          </cell>
          <cell r="G931">
            <v>2580.98</v>
          </cell>
          <cell r="H931">
            <v>0</v>
          </cell>
          <cell r="I931">
            <v>0.6</v>
          </cell>
          <cell r="J931">
            <v>0.3</v>
          </cell>
          <cell r="K931">
            <v>930</v>
          </cell>
        </row>
        <row r="932">
          <cell r="B932">
            <v>29227</v>
          </cell>
          <cell r="C932">
            <v>29160</v>
          </cell>
          <cell r="D932">
            <v>2582.59</v>
          </cell>
          <cell r="E932">
            <v>2582.54</v>
          </cell>
          <cell r="F932">
            <v>2581.2199999999998</v>
          </cell>
          <cell r="G932">
            <v>2580.96</v>
          </cell>
          <cell r="H932">
            <v>0</v>
          </cell>
          <cell r="I932">
            <v>0.2</v>
          </cell>
          <cell r="J932">
            <v>0.9</v>
          </cell>
          <cell r="K932">
            <v>931</v>
          </cell>
        </row>
        <row r="933">
          <cell r="B933">
            <v>29231</v>
          </cell>
          <cell r="C933">
            <v>29227</v>
          </cell>
          <cell r="D933">
            <v>2582.61</v>
          </cell>
          <cell r="E933">
            <v>2582.59</v>
          </cell>
          <cell r="F933">
            <v>2581.3000000000002</v>
          </cell>
          <cell r="G933">
            <v>2581.2199999999998</v>
          </cell>
          <cell r="H933">
            <v>0</v>
          </cell>
          <cell r="I933">
            <v>0.2</v>
          </cell>
          <cell r="J933">
            <v>0.9</v>
          </cell>
          <cell r="K933">
            <v>932</v>
          </cell>
        </row>
        <row r="934">
          <cell r="B934">
            <v>29378</v>
          </cell>
          <cell r="C934">
            <v>29332</v>
          </cell>
          <cell r="D934">
            <v>2582.59</v>
          </cell>
          <cell r="E934">
            <v>2582.6999999999998</v>
          </cell>
          <cell r="F934">
            <v>2581.4699999999998</v>
          </cell>
          <cell r="G934">
            <v>2581.39</v>
          </cell>
          <cell r="H934">
            <v>0</v>
          </cell>
          <cell r="I934">
            <v>0.2</v>
          </cell>
          <cell r="J934">
            <v>0.9</v>
          </cell>
          <cell r="K934">
            <v>933</v>
          </cell>
        </row>
        <row r="935">
          <cell r="B935">
            <v>29332</v>
          </cell>
          <cell r="C935">
            <v>29354</v>
          </cell>
          <cell r="D935">
            <v>2582.6999999999998</v>
          </cell>
          <cell r="E935">
            <v>2582.36</v>
          </cell>
          <cell r="F935">
            <v>2581.38</v>
          </cell>
          <cell r="G935">
            <v>2581.1799999999998</v>
          </cell>
          <cell r="H935">
            <v>0</v>
          </cell>
          <cell r="I935">
            <v>0.25</v>
          </cell>
          <cell r="J935">
            <v>0.6</v>
          </cell>
          <cell r="K935">
            <v>934</v>
          </cell>
        </row>
        <row r="936">
          <cell r="B936">
            <v>28354</v>
          </cell>
          <cell r="C936">
            <v>28379</v>
          </cell>
          <cell r="D936">
            <v>2581.84</v>
          </cell>
          <cell r="E936">
            <v>2581.2199999999998</v>
          </cell>
          <cell r="F936">
            <v>0</v>
          </cell>
          <cell r="G936">
            <v>2579.9299999999998</v>
          </cell>
          <cell r="H936">
            <v>0</v>
          </cell>
          <cell r="I936">
            <v>0.35</v>
          </cell>
          <cell r="J936">
            <v>1</v>
          </cell>
          <cell r="K936">
            <v>935</v>
          </cell>
        </row>
        <row r="937">
          <cell r="B937">
            <v>30317</v>
          </cell>
          <cell r="C937">
            <v>30231</v>
          </cell>
          <cell r="D937">
            <v>0</v>
          </cell>
          <cell r="E937">
            <v>2585.4899999999998</v>
          </cell>
          <cell r="F937">
            <v>0</v>
          </cell>
          <cell r="G937">
            <v>2585.0300000000002</v>
          </cell>
          <cell r="H937">
            <v>0</v>
          </cell>
          <cell r="I937">
            <v>0.53</v>
          </cell>
          <cell r="J937">
            <v>0</v>
          </cell>
          <cell r="K937">
            <v>936</v>
          </cell>
        </row>
        <row r="938">
          <cell r="B938">
            <v>28851</v>
          </cell>
          <cell r="C938">
            <v>28486</v>
          </cell>
          <cell r="D938">
            <v>2582.6</v>
          </cell>
          <cell r="E938">
            <v>0</v>
          </cell>
          <cell r="F938">
            <v>2581.0100000000002</v>
          </cell>
          <cell r="G938">
            <v>2580.48</v>
          </cell>
          <cell r="H938">
            <v>0</v>
          </cell>
          <cell r="I938">
            <v>0.3</v>
          </cell>
          <cell r="J938">
            <v>0.44</v>
          </cell>
          <cell r="K938">
            <v>937</v>
          </cell>
        </row>
        <row r="939">
          <cell r="B939">
            <v>29455</v>
          </cell>
          <cell r="C939">
            <v>29371</v>
          </cell>
          <cell r="D939">
            <v>2583.21</v>
          </cell>
          <cell r="E939">
            <v>2582.7600000000002</v>
          </cell>
          <cell r="F939">
            <v>2581.9</v>
          </cell>
          <cell r="G939">
            <v>2581.4499999999998</v>
          </cell>
          <cell r="H939">
            <v>0</v>
          </cell>
          <cell r="I939">
            <v>0.6</v>
          </cell>
          <cell r="J939">
            <v>0.8</v>
          </cell>
          <cell r="K939">
            <v>938</v>
          </cell>
        </row>
        <row r="940">
          <cell r="B940">
            <v>29455</v>
          </cell>
          <cell r="C940">
            <v>29734</v>
          </cell>
          <cell r="D940">
            <v>0</v>
          </cell>
          <cell r="E940">
            <v>2583.21</v>
          </cell>
          <cell r="F940">
            <v>2582.3000000000002</v>
          </cell>
          <cell r="G940">
            <v>2581.9</v>
          </cell>
          <cell r="H940">
            <v>0</v>
          </cell>
          <cell r="I940">
            <v>0.4</v>
          </cell>
          <cell r="J940">
            <v>0.4</v>
          </cell>
          <cell r="K940">
            <v>939</v>
          </cell>
        </row>
        <row r="941">
          <cell r="B941">
            <v>30766</v>
          </cell>
          <cell r="C941">
            <v>30678</v>
          </cell>
          <cell r="D941">
            <v>2589.42</v>
          </cell>
          <cell r="E941">
            <v>2588.85</v>
          </cell>
          <cell r="F941">
            <v>2588.1999999999998</v>
          </cell>
          <cell r="G941">
            <v>2587.42</v>
          </cell>
          <cell r="H941">
            <v>0</v>
          </cell>
          <cell r="I941">
            <v>0.75</v>
          </cell>
          <cell r="J941">
            <v>1.3</v>
          </cell>
          <cell r="K941">
            <v>940</v>
          </cell>
        </row>
        <row r="942">
          <cell r="B942">
            <v>30941</v>
          </cell>
          <cell r="C942">
            <v>30766</v>
          </cell>
          <cell r="D942">
            <v>2590.33</v>
          </cell>
          <cell r="E942">
            <v>2589.42</v>
          </cell>
          <cell r="F942">
            <v>2589.29</v>
          </cell>
          <cell r="G942">
            <v>2588.3000000000002</v>
          </cell>
          <cell r="H942">
            <v>0.5</v>
          </cell>
          <cell r="I942">
            <v>0.7</v>
          </cell>
          <cell r="J942">
            <v>1.03</v>
          </cell>
          <cell r="K942">
            <v>941</v>
          </cell>
        </row>
        <row r="943">
          <cell r="B943">
            <v>26535</v>
          </cell>
          <cell r="C943">
            <v>26357</v>
          </cell>
          <cell r="D943">
            <v>2579.91</v>
          </cell>
          <cell r="E943">
            <v>2578.9</v>
          </cell>
          <cell r="F943">
            <v>2578.4899999999998</v>
          </cell>
          <cell r="G943">
            <v>2577.37</v>
          </cell>
          <cell r="H943">
            <v>0</v>
          </cell>
          <cell r="I943">
            <v>0.3</v>
          </cell>
          <cell r="J943">
            <v>1.6</v>
          </cell>
          <cell r="K943">
            <v>942</v>
          </cell>
        </row>
        <row r="944">
          <cell r="B944">
            <v>26364</v>
          </cell>
          <cell r="C944">
            <v>26357</v>
          </cell>
          <cell r="D944">
            <v>2578.9899999999998</v>
          </cell>
          <cell r="E944">
            <v>2578.9</v>
          </cell>
          <cell r="F944">
            <v>2576.2399999999998</v>
          </cell>
          <cell r="G944">
            <v>2576.1799999999998</v>
          </cell>
          <cell r="H944">
            <v>0</v>
          </cell>
          <cell r="I944">
            <v>0.53</v>
          </cell>
          <cell r="J944">
            <v>0.6</v>
          </cell>
          <cell r="K944">
            <v>943</v>
          </cell>
        </row>
        <row r="945">
          <cell r="B945">
            <v>25052</v>
          </cell>
          <cell r="C945">
            <v>25467</v>
          </cell>
          <cell r="D945">
            <v>2578</v>
          </cell>
          <cell r="E945">
            <v>2577.54</v>
          </cell>
          <cell r="F945">
            <v>2576.88</v>
          </cell>
          <cell r="G945">
            <v>2576.42</v>
          </cell>
          <cell r="H945">
            <v>0</v>
          </cell>
          <cell r="I945">
            <v>0.45</v>
          </cell>
          <cell r="J945">
            <v>0.4</v>
          </cell>
          <cell r="K945">
            <v>944</v>
          </cell>
        </row>
        <row r="946">
          <cell r="B946">
            <v>22811</v>
          </cell>
          <cell r="C946">
            <v>23014</v>
          </cell>
          <cell r="D946">
            <v>0</v>
          </cell>
          <cell r="E946">
            <v>2579.15</v>
          </cell>
          <cell r="F946">
            <v>2577.84</v>
          </cell>
          <cell r="G946">
            <v>2577.5100000000002</v>
          </cell>
          <cell r="H946">
            <v>0</v>
          </cell>
          <cell r="I946">
            <v>0.2</v>
          </cell>
          <cell r="J946">
            <v>0.6</v>
          </cell>
          <cell r="K946">
            <v>945</v>
          </cell>
        </row>
        <row r="947">
          <cell r="B947">
            <v>25496</v>
          </cell>
          <cell r="C947">
            <v>25467</v>
          </cell>
          <cell r="D947">
            <v>2577.58</v>
          </cell>
          <cell r="E947">
            <v>2577.54</v>
          </cell>
          <cell r="F947">
            <v>2576.52</v>
          </cell>
          <cell r="G947">
            <v>2576.42</v>
          </cell>
          <cell r="H947">
            <v>0</v>
          </cell>
          <cell r="I947">
            <v>1.6</v>
          </cell>
          <cell r="J947">
            <v>0.17</v>
          </cell>
          <cell r="K947">
            <v>946</v>
          </cell>
        </row>
        <row r="948">
          <cell r="B948">
            <v>23516</v>
          </cell>
          <cell r="C948">
            <v>23341</v>
          </cell>
          <cell r="D948">
            <v>2579.6799999999998</v>
          </cell>
          <cell r="E948">
            <v>2577.31</v>
          </cell>
          <cell r="F948">
            <v>2578.36</v>
          </cell>
          <cell r="G948">
            <v>2576.7600000000002</v>
          </cell>
          <cell r="H948">
            <v>0</v>
          </cell>
          <cell r="I948">
            <v>0.3</v>
          </cell>
          <cell r="J948">
            <v>1.57</v>
          </cell>
          <cell r="K948">
            <v>947</v>
          </cell>
        </row>
        <row r="949">
          <cell r="B949">
            <v>26106</v>
          </cell>
          <cell r="C949">
            <v>26230</v>
          </cell>
          <cell r="D949">
            <v>2578.98</v>
          </cell>
          <cell r="E949">
            <v>2578.86</v>
          </cell>
          <cell r="F949">
            <v>2575.9899999999998</v>
          </cell>
          <cell r="G949">
            <v>2575.88</v>
          </cell>
          <cell r="H949">
            <v>0</v>
          </cell>
          <cell r="I949">
            <v>0.53</v>
          </cell>
          <cell r="J949">
            <v>0.21</v>
          </cell>
          <cell r="K949">
            <v>948</v>
          </cell>
        </row>
        <row r="950">
          <cell r="B950">
            <v>25741</v>
          </cell>
          <cell r="C950">
            <v>25711</v>
          </cell>
          <cell r="D950">
            <v>2577.63</v>
          </cell>
          <cell r="E950">
            <v>2577.3000000000002</v>
          </cell>
          <cell r="F950">
            <v>2575.5100000000002</v>
          </cell>
          <cell r="G950">
            <v>2575.4499999999998</v>
          </cell>
          <cell r="H950">
            <v>1.4</v>
          </cell>
          <cell r="I950">
            <v>1.3</v>
          </cell>
          <cell r="J950">
            <v>0.05</v>
          </cell>
          <cell r="K950">
            <v>949</v>
          </cell>
        </row>
        <row r="951">
          <cell r="B951">
            <v>24647</v>
          </cell>
          <cell r="C951">
            <v>24600</v>
          </cell>
          <cell r="D951">
            <v>2579.4</v>
          </cell>
          <cell r="E951">
            <v>2578.9</v>
          </cell>
          <cell r="F951">
            <v>2577.9299999999998</v>
          </cell>
          <cell r="G951">
            <v>2579.9899999999998</v>
          </cell>
          <cell r="H951">
            <v>0</v>
          </cell>
          <cell r="I951">
            <v>0.3</v>
          </cell>
          <cell r="J951">
            <v>1.5</v>
          </cell>
          <cell r="K951">
            <v>950</v>
          </cell>
        </row>
        <row r="952">
          <cell r="B952">
            <v>24165</v>
          </cell>
          <cell r="C952">
            <v>24349</v>
          </cell>
          <cell r="D952">
            <v>2580.1999999999998</v>
          </cell>
          <cell r="E952">
            <v>2580.09</v>
          </cell>
          <cell r="F952">
            <v>2578.94</v>
          </cell>
          <cell r="G952">
            <v>2578.42</v>
          </cell>
          <cell r="H952">
            <v>0</v>
          </cell>
          <cell r="I952">
            <v>0.2</v>
          </cell>
          <cell r="J952">
            <v>0.9</v>
          </cell>
          <cell r="K952">
            <v>951</v>
          </cell>
        </row>
        <row r="953">
          <cell r="B953">
            <v>23851</v>
          </cell>
          <cell r="C953">
            <v>23915</v>
          </cell>
          <cell r="D953">
            <v>2579.7399999999998</v>
          </cell>
          <cell r="E953">
            <v>2579</v>
          </cell>
          <cell r="F953">
            <v>2578.2800000000002</v>
          </cell>
          <cell r="G953">
            <v>2576.7600000000002</v>
          </cell>
          <cell r="H953">
            <v>0</v>
          </cell>
          <cell r="I953">
            <v>0.3</v>
          </cell>
          <cell r="J953">
            <v>1.8</v>
          </cell>
          <cell r="K953">
            <v>952</v>
          </cell>
        </row>
        <row r="954">
          <cell r="B954">
            <v>23700</v>
          </cell>
          <cell r="C954">
            <v>23649</v>
          </cell>
          <cell r="D954">
            <v>2580.21</v>
          </cell>
          <cell r="E954">
            <v>2578.04</v>
          </cell>
          <cell r="F954">
            <v>0</v>
          </cell>
          <cell r="G954">
            <v>2576.5100000000002</v>
          </cell>
          <cell r="H954">
            <v>0</v>
          </cell>
          <cell r="I954">
            <v>0.2</v>
          </cell>
          <cell r="J954">
            <v>2.5</v>
          </cell>
          <cell r="K954">
            <v>953</v>
          </cell>
        </row>
        <row r="955">
          <cell r="B955">
            <v>26935</v>
          </cell>
          <cell r="C955">
            <v>26776</v>
          </cell>
          <cell r="D955">
            <v>2580.52</v>
          </cell>
          <cell r="E955">
            <v>2580.5</v>
          </cell>
          <cell r="F955">
            <v>2578.71</v>
          </cell>
          <cell r="G955">
            <v>2578.31</v>
          </cell>
          <cell r="H955">
            <v>0</v>
          </cell>
          <cell r="I955">
            <v>0.35</v>
          </cell>
          <cell r="J955">
            <v>0.4</v>
          </cell>
          <cell r="K955">
            <v>954</v>
          </cell>
        </row>
        <row r="956">
          <cell r="B956">
            <v>23014</v>
          </cell>
          <cell r="C956">
            <v>22992</v>
          </cell>
          <cell r="D956">
            <v>2579.15</v>
          </cell>
          <cell r="E956">
            <v>2578.34</v>
          </cell>
          <cell r="F956">
            <v>2577.5700000000002</v>
          </cell>
          <cell r="G956">
            <v>2577.39</v>
          </cell>
          <cell r="H956">
            <v>0</v>
          </cell>
          <cell r="I956">
            <v>0.9</v>
          </cell>
          <cell r="J956">
            <v>0.5</v>
          </cell>
          <cell r="K956">
            <v>955</v>
          </cell>
        </row>
        <row r="957">
          <cell r="B957">
            <v>22640</v>
          </cell>
          <cell r="C957">
            <v>22985</v>
          </cell>
          <cell r="D957">
            <v>2580.34</v>
          </cell>
          <cell r="E957">
            <v>2579.21</v>
          </cell>
          <cell r="F957">
            <v>2578.1799999999998</v>
          </cell>
          <cell r="G957">
            <v>2577.81</v>
          </cell>
          <cell r="H957">
            <v>0</v>
          </cell>
          <cell r="I957">
            <v>0.95</v>
          </cell>
          <cell r="J957">
            <v>0.9</v>
          </cell>
          <cell r="K957">
            <v>956</v>
          </cell>
        </row>
        <row r="958">
          <cell r="B958">
            <v>22603</v>
          </cell>
          <cell r="C958">
            <v>22584</v>
          </cell>
          <cell r="D958">
            <v>2580.85</v>
          </cell>
          <cell r="E958">
            <v>2580.59</v>
          </cell>
          <cell r="F958">
            <v>2578.56</v>
          </cell>
          <cell r="G958">
            <v>2578.14</v>
          </cell>
          <cell r="H958">
            <v>0</v>
          </cell>
          <cell r="I958">
            <v>0.68</v>
          </cell>
          <cell r="J958">
            <v>0.38</v>
          </cell>
          <cell r="K958">
            <v>957</v>
          </cell>
        </row>
        <row r="959">
          <cell r="B959">
            <v>24295</v>
          </cell>
          <cell r="C959">
            <v>24600</v>
          </cell>
          <cell r="D959">
            <v>2579.1999999999998</v>
          </cell>
          <cell r="E959">
            <v>2578.19</v>
          </cell>
          <cell r="F959">
            <v>2577.39</v>
          </cell>
          <cell r="G959">
            <v>2577.0300000000002</v>
          </cell>
          <cell r="H959">
            <v>0</v>
          </cell>
          <cell r="I959">
            <v>1.1000000000000001</v>
          </cell>
          <cell r="J959">
            <v>0.4</v>
          </cell>
          <cell r="K959">
            <v>958</v>
          </cell>
        </row>
        <row r="960">
          <cell r="B960">
            <v>23631</v>
          </cell>
          <cell r="C960">
            <v>23478</v>
          </cell>
          <cell r="D960">
            <v>2576.91</v>
          </cell>
          <cell r="E960">
            <v>2575.5</v>
          </cell>
          <cell r="F960">
            <v>2574.64</v>
          </cell>
          <cell r="G960">
            <v>2574.5700000000002</v>
          </cell>
          <cell r="H960">
            <v>1.6</v>
          </cell>
          <cell r="I960">
            <v>1.4</v>
          </cell>
          <cell r="J960">
            <v>7.0000000000000007E-2</v>
          </cell>
          <cell r="K960">
            <v>959</v>
          </cell>
        </row>
        <row r="961">
          <cell r="B961">
            <v>23360</v>
          </cell>
          <cell r="C961">
            <v>23523</v>
          </cell>
          <cell r="D961">
            <v>2576.02</v>
          </cell>
          <cell r="E961">
            <v>2577.84</v>
          </cell>
          <cell r="F961">
            <v>2574.09</v>
          </cell>
          <cell r="G961">
            <v>2573.9899999999998</v>
          </cell>
          <cell r="H961">
            <v>0</v>
          </cell>
          <cell r="I961">
            <v>0.3</v>
          </cell>
          <cell r="J961">
            <v>0.2</v>
          </cell>
          <cell r="K961">
            <v>960</v>
          </cell>
        </row>
        <row r="962">
          <cell r="B962">
            <v>23375</v>
          </cell>
          <cell r="C962">
            <v>23538</v>
          </cell>
          <cell r="D962">
            <v>2576.0100000000002</v>
          </cell>
          <cell r="E962">
            <v>2575.89</v>
          </cell>
          <cell r="F962">
            <v>2574.21</v>
          </cell>
          <cell r="G962">
            <v>2574.12</v>
          </cell>
          <cell r="H962">
            <v>0</v>
          </cell>
          <cell r="I962">
            <v>0.3</v>
          </cell>
          <cell r="J962">
            <v>0.17</v>
          </cell>
          <cell r="K962">
            <v>961</v>
          </cell>
        </row>
        <row r="963">
          <cell r="B963">
            <v>23460</v>
          </cell>
          <cell r="C963">
            <v>23621</v>
          </cell>
          <cell r="D963">
            <v>2577.69</v>
          </cell>
          <cell r="E963">
            <v>2577.1</v>
          </cell>
          <cell r="F963">
            <v>2575.36</v>
          </cell>
          <cell r="G963">
            <v>2575.0700000000002</v>
          </cell>
          <cell r="H963">
            <v>0</v>
          </cell>
          <cell r="I963">
            <v>0.2</v>
          </cell>
          <cell r="J963">
            <v>0.5</v>
          </cell>
          <cell r="K963">
            <v>962</v>
          </cell>
        </row>
        <row r="964">
          <cell r="B964">
            <v>23542</v>
          </cell>
          <cell r="C964">
            <v>23461</v>
          </cell>
          <cell r="D964">
            <v>2577.02</v>
          </cell>
          <cell r="E964">
            <v>2576.3000000000002</v>
          </cell>
          <cell r="F964">
            <v>2575.35</v>
          </cell>
          <cell r="G964">
            <v>2574.58</v>
          </cell>
          <cell r="H964">
            <v>0</v>
          </cell>
          <cell r="I964">
            <v>0.2</v>
          </cell>
          <cell r="J964">
            <v>1.48</v>
          </cell>
          <cell r="K964">
            <v>963</v>
          </cell>
        </row>
        <row r="965">
          <cell r="B965">
            <v>23511</v>
          </cell>
          <cell r="C965">
            <v>23535</v>
          </cell>
          <cell r="D965">
            <v>0</v>
          </cell>
          <cell r="E965">
            <v>2578.96</v>
          </cell>
          <cell r="F965">
            <v>2577.62</v>
          </cell>
          <cell r="G965">
            <v>2577.23</v>
          </cell>
          <cell r="H965">
            <v>0</v>
          </cell>
          <cell r="I965">
            <v>0</v>
          </cell>
          <cell r="J965">
            <v>0</v>
          </cell>
          <cell r="K965">
            <v>964</v>
          </cell>
        </row>
        <row r="966">
          <cell r="B966">
            <v>23493</v>
          </cell>
          <cell r="C966">
            <v>23630</v>
          </cell>
          <cell r="D966">
            <v>2579.5100000000002</v>
          </cell>
          <cell r="E966">
            <v>2579.0100000000002</v>
          </cell>
          <cell r="F966">
            <v>2577.86</v>
          </cell>
          <cell r="G966">
            <v>2577.5300000000002</v>
          </cell>
          <cell r="H966">
            <v>0</v>
          </cell>
          <cell r="I966">
            <v>0.2</v>
          </cell>
          <cell r="J966">
            <v>0.6</v>
          </cell>
          <cell r="K966">
            <v>965</v>
          </cell>
        </row>
        <row r="967">
          <cell r="B967">
            <v>23616</v>
          </cell>
          <cell r="C967">
            <v>23443</v>
          </cell>
          <cell r="D967">
            <v>2578.06</v>
          </cell>
          <cell r="E967">
            <v>2577.9699999999998</v>
          </cell>
          <cell r="F967">
            <v>2576.63</v>
          </cell>
          <cell r="G967">
            <v>2576.2600000000002</v>
          </cell>
          <cell r="H967">
            <v>0</v>
          </cell>
          <cell r="I967">
            <v>0.2</v>
          </cell>
          <cell r="J967">
            <v>0.5</v>
          </cell>
          <cell r="K967">
            <v>966</v>
          </cell>
        </row>
        <row r="968">
          <cell r="B968">
            <v>23443</v>
          </cell>
          <cell r="C968">
            <v>23531</v>
          </cell>
          <cell r="D968">
            <v>2577.79</v>
          </cell>
          <cell r="E968">
            <v>2577.73</v>
          </cell>
          <cell r="F968">
            <v>2576.2600000000002</v>
          </cell>
          <cell r="G968">
            <v>2575.85</v>
          </cell>
          <cell r="H968">
            <v>0</v>
          </cell>
          <cell r="I968">
            <v>0.2</v>
          </cell>
          <cell r="J968">
            <v>1.24</v>
          </cell>
          <cell r="K968">
            <v>967</v>
          </cell>
        </row>
        <row r="969">
          <cell r="B969">
            <v>23395</v>
          </cell>
          <cell r="C969">
            <v>23573</v>
          </cell>
          <cell r="D969">
            <v>2577.8000000000002</v>
          </cell>
          <cell r="E969">
            <v>2578.4499999999998</v>
          </cell>
          <cell r="F969">
            <v>2575.02</v>
          </cell>
          <cell r="G969">
            <v>2574.79</v>
          </cell>
          <cell r="H969">
            <v>0</v>
          </cell>
          <cell r="I969">
            <v>0.4</v>
          </cell>
          <cell r="J969">
            <v>0.4</v>
          </cell>
          <cell r="K969">
            <v>968</v>
          </cell>
        </row>
        <row r="970">
          <cell r="B970">
            <v>23341</v>
          </cell>
          <cell r="C970">
            <v>23602</v>
          </cell>
          <cell r="D970">
            <v>2577.31</v>
          </cell>
          <cell r="E970">
            <v>0</v>
          </cell>
          <cell r="F970">
            <v>2576.9499999999998</v>
          </cell>
          <cell r="G970">
            <v>2576.73</v>
          </cell>
          <cell r="H970">
            <v>0</v>
          </cell>
          <cell r="I970">
            <v>1</v>
          </cell>
          <cell r="J970">
            <v>0.4</v>
          </cell>
          <cell r="K970">
            <v>969</v>
          </cell>
        </row>
        <row r="971">
          <cell r="B971">
            <v>23241</v>
          </cell>
          <cell r="C971">
            <v>23628</v>
          </cell>
          <cell r="D971">
            <v>2578.94</v>
          </cell>
          <cell r="E971">
            <v>2577.41</v>
          </cell>
          <cell r="F971">
            <v>2577.5</v>
          </cell>
          <cell r="G971">
            <v>2576.38</v>
          </cell>
          <cell r="H971">
            <v>0</v>
          </cell>
          <cell r="I971">
            <v>0.23</v>
          </cell>
          <cell r="J971">
            <v>1</v>
          </cell>
          <cell r="K971">
            <v>970</v>
          </cell>
        </row>
        <row r="972">
          <cell r="B972">
            <v>23326</v>
          </cell>
          <cell r="C972">
            <v>23581</v>
          </cell>
          <cell r="D972">
            <v>2579.6999999999998</v>
          </cell>
          <cell r="E972">
            <v>2578.3000000000002</v>
          </cell>
          <cell r="F972">
            <v>2577.59</v>
          </cell>
          <cell r="G972">
            <v>2576.5100000000002</v>
          </cell>
          <cell r="H972">
            <v>0</v>
          </cell>
          <cell r="I972">
            <v>0.3</v>
          </cell>
          <cell r="J972">
            <v>1.4</v>
          </cell>
          <cell r="K972">
            <v>971</v>
          </cell>
        </row>
        <row r="973">
          <cell r="B973">
            <v>23376</v>
          </cell>
          <cell r="C973">
            <v>23604</v>
          </cell>
          <cell r="D973">
            <v>2578.6999999999998</v>
          </cell>
          <cell r="E973">
            <v>0</v>
          </cell>
          <cell r="F973">
            <v>2576.86</v>
          </cell>
          <cell r="G973">
            <v>2576.1999999999998</v>
          </cell>
          <cell r="H973">
            <v>0</v>
          </cell>
          <cell r="I973">
            <v>0.45</v>
          </cell>
          <cell r="J973">
            <v>0.99</v>
          </cell>
          <cell r="K973">
            <v>972</v>
          </cell>
        </row>
        <row r="974">
          <cell r="B974">
            <v>23244</v>
          </cell>
          <cell r="C974">
            <v>23566</v>
          </cell>
          <cell r="D974">
            <v>0</v>
          </cell>
          <cell r="E974">
            <v>2578.58</v>
          </cell>
          <cell r="F974">
            <v>2576.9899999999998</v>
          </cell>
          <cell r="G974">
            <v>2576.31</v>
          </cell>
          <cell r="H974">
            <v>0</v>
          </cell>
          <cell r="I974">
            <v>0.68</v>
          </cell>
          <cell r="J974">
            <v>0.7</v>
          </cell>
          <cell r="K974">
            <v>973</v>
          </cell>
        </row>
        <row r="975">
          <cell r="B975">
            <v>23123</v>
          </cell>
          <cell r="C975">
            <v>23535</v>
          </cell>
          <cell r="D975">
            <v>2579.9</v>
          </cell>
          <cell r="E975">
            <v>2578.96</v>
          </cell>
          <cell r="F975">
            <v>2578.3200000000002</v>
          </cell>
          <cell r="G975">
            <v>2577.23</v>
          </cell>
          <cell r="H975">
            <v>0</v>
          </cell>
          <cell r="I975">
            <v>0.25</v>
          </cell>
          <cell r="J975">
            <v>0.9</v>
          </cell>
          <cell r="K975">
            <v>974</v>
          </cell>
        </row>
        <row r="976">
          <cell r="B976">
            <v>23585</v>
          </cell>
          <cell r="C976">
            <v>23461</v>
          </cell>
          <cell r="D976">
            <v>2576.4</v>
          </cell>
          <cell r="E976">
            <v>2576.3000000000002</v>
          </cell>
          <cell r="F976">
            <v>2574.73</v>
          </cell>
          <cell r="G976">
            <v>2574.44</v>
          </cell>
          <cell r="H976">
            <v>0</v>
          </cell>
          <cell r="I976">
            <v>0.2</v>
          </cell>
          <cell r="J976">
            <v>0.56000000000000005</v>
          </cell>
          <cell r="K976">
            <v>975</v>
          </cell>
        </row>
        <row r="977">
          <cell r="B977">
            <v>24854</v>
          </cell>
          <cell r="C977">
            <v>24634</v>
          </cell>
          <cell r="D977">
            <v>2576.33</v>
          </cell>
          <cell r="E977">
            <v>2576.08</v>
          </cell>
          <cell r="F977">
            <v>2572.54</v>
          </cell>
          <cell r="G977">
            <v>2572.13</v>
          </cell>
          <cell r="H977">
            <v>0</v>
          </cell>
          <cell r="I977">
            <v>0.75</v>
          </cell>
          <cell r="J977">
            <v>0.6</v>
          </cell>
          <cell r="K977">
            <v>976</v>
          </cell>
        </row>
        <row r="978">
          <cell r="B978">
            <v>24662</v>
          </cell>
          <cell r="C978">
            <v>24421</v>
          </cell>
          <cell r="D978">
            <v>2575.83</v>
          </cell>
          <cell r="E978">
            <v>2575.7600000000002</v>
          </cell>
          <cell r="F978">
            <v>2574.94</v>
          </cell>
          <cell r="G978">
            <v>2574.88</v>
          </cell>
          <cell r="H978">
            <v>1.5</v>
          </cell>
          <cell r="I978">
            <v>1.4</v>
          </cell>
          <cell r="J978">
            <v>7.0000000000000007E-2</v>
          </cell>
          <cell r="K978">
            <v>977</v>
          </cell>
        </row>
        <row r="979">
          <cell r="B979">
            <v>24284</v>
          </cell>
          <cell r="C979">
            <v>24240</v>
          </cell>
          <cell r="D979">
            <v>2576.2399999999998</v>
          </cell>
          <cell r="E979">
            <v>2576.06</v>
          </cell>
          <cell r="F979">
            <v>2575.3000000000002</v>
          </cell>
          <cell r="G979">
            <v>2574.69</v>
          </cell>
          <cell r="H979">
            <v>0</v>
          </cell>
          <cell r="I979">
            <v>0.25</v>
          </cell>
          <cell r="J979">
            <v>0.69</v>
          </cell>
          <cell r="K979">
            <v>978</v>
          </cell>
        </row>
        <row r="980">
          <cell r="B980">
            <v>24444</v>
          </cell>
          <cell r="C980">
            <v>24405</v>
          </cell>
          <cell r="D980">
            <v>2576.2199999999998</v>
          </cell>
          <cell r="E980">
            <v>2575</v>
          </cell>
          <cell r="F980">
            <v>2575.2800000000002</v>
          </cell>
          <cell r="G980">
            <v>2574.9899999999998</v>
          </cell>
          <cell r="H980">
            <v>0</v>
          </cell>
          <cell r="I980">
            <v>0.3</v>
          </cell>
          <cell r="J980">
            <v>0.4</v>
          </cell>
          <cell r="K980">
            <v>979</v>
          </cell>
        </row>
        <row r="981">
          <cell r="B981">
            <v>25871</v>
          </cell>
          <cell r="C981">
            <v>25819</v>
          </cell>
          <cell r="D981">
            <v>2579.8200000000002</v>
          </cell>
          <cell r="E981">
            <v>2579.1999999999998</v>
          </cell>
          <cell r="F981">
            <v>2578.3000000000002</v>
          </cell>
          <cell r="G981">
            <v>2577.2600000000002</v>
          </cell>
          <cell r="H981">
            <v>0</v>
          </cell>
          <cell r="I981">
            <v>0.3</v>
          </cell>
          <cell r="J981">
            <v>1</v>
          </cell>
          <cell r="K981">
            <v>980</v>
          </cell>
        </row>
        <row r="982">
          <cell r="B982">
            <v>26144</v>
          </cell>
          <cell r="C982">
            <v>25819</v>
          </cell>
          <cell r="D982">
            <v>0</v>
          </cell>
          <cell r="E982">
            <v>2579.1999999999998</v>
          </cell>
          <cell r="F982">
            <v>2577.46</v>
          </cell>
          <cell r="G982">
            <v>2577.2600000000002</v>
          </cell>
          <cell r="H982">
            <v>0</v>
          </cell>
          <cell r="I982">
            <v>0.65</v>
          </cell>
          <cell r="J982">
            <v>2</v>
          </cell>
          <cell r="K982">
            <v>981</v>
          </cell>
        </row>
        <row r="983">
          <cell r="B983">
            <v>25543</v>
          </cell>
          <cell r="C983">
            <v>25567</v>
          </cell>
          <cell r="D983">
            <v>2578.3000000000002</v>
          </cell>
          <cell r="E983">
            <v>2577.88</v>
          </cell>
          <cell r="F983">
            <v>2577.69</v>
          </cell>
          <cell r="G983">
            <v>0</v>
          </cell>
          <cell r="H983">
            <v>0</v>
          </cell>
          <cell r="I983">
            <v>0.23</v>
          </cell>
          <cell r="J983">
            <v>0.8</v>
          </cell>
          <cell r="K983">
            <v>982</v>
          </cell>
        </row>
        <row r="984">
          <cell r="B984">
            <v>23935</v>
          </cell>
          <cell r="C984">
            <v>24072</v>
          </cell>
          <cell r="D984">
            <v>2577.1</v>
          </cell>
          <cell r="E984">
            <v>2576.44</v>
          </cell>
          <cell r="F984">
            <v>2575.41</v>
          </cell>
          <cell r="G984">
            <v>2575.04</v>
          </cell>
          <cell r="H984">
            <v>0</v>
          </cell>
          <cell r="I984">
            <v>0.35</v>
          </cell>
          <cell r="J984">
            <v>0.68</v>
          </cell>
          <cell r="K984">
            <v>983</v>
          </cell>
        </row>
        <row r="985">
          <cell r="B985">
            <v>24125</v>
          </cell>
          <cell r="C985">
            <v>24072</v>
          </cell>
          <cell r="D985">
            <v>2577.59</v>
          </cell>
          <cell r="E985">
            <v>2576.44</v>
          </cell>
          <cell r="F985">
            <v>2576.3200000000002</v>
          </cell>
          <cell r="G985">
            <v>2575.0500000000002</v>
          </cell>
          <cell r="H985">
            <v>0</v>
          </cell>
          <cell r="I985">
            <v>0.25</v>
          </cell>
          <cell r="J985">
            <v>0.97</v>
          </cell>
          <cell r="K985">
            <v>984</v>
          </cell>
        </row>
        <row r="986">
          <cell r="B986">
            <v>23721</v>
          </cell>
          <cell r="C986">
            <v>23858</v>
          </cell>
          <cell r="D986">
            <v>2577.4</v>
          </cell>
          <cell r="E986">
            <v>2576.4299999999998</v>
          </cell>
          <cell r="F986">
            <v>2574.46</v>
          </cell>
          <cell r="G986">
            <v>2574.34</v>
          </cell>
          <cell r="H986">
            <v>0</v>
          </cell>
          <cell r="I986">
            <v>0.4</v>
          </cell>
          <cell r="J986">
            <v>0.53</v>
          </cell>
          <cell r="K986">
            <v>985</v>
          </cell>
        </row>
        <row r="987">
          <cell r="B987">
            <v>26443</v>
          </cell>
          <cell r="C987">
            <v>26144</v>
          </cell>
          <cell r="D987">
            <v>0</v>
          </cell>
          <cell r="E987">
            <v>0</v>
          </cell>
          <cell r="F987">
            <v>2577.6799999999998</v>
          </cell>
          <cell r="G987">
            <v>2577.46</v>
          </cell>
          <cell r="H987">
            <v>0</v>
          </cell>
          <cell r="I987">
            <v>0.6</v>
          </cell>
          <cell r="J987">
            <v>2</v>
          </cell>
          <cell r="K987">
            <v>986</v>
          </cell>
        </row>
        <row r="988">
          <cell r="B988">
            <v>26780</v>
          </cell>
          <cell r="C988">
            <v>26443</v>
          </cell>
          <cell r="D988">
            <v>2580.83</v>
          </cell>
          <cell r="E988">
            <v>0</v>
          </cell>
          <cell r="F988">
            <v>2577.9</v>
          </cell>
          <cell r="G988">
            <v>2577.6799999999998</v>
          </cell>
          <cell r="H988">
            <v>0</v>
          </cell>
          <cell r="I988">
            <v>0.45</v>
          </cell>
          <cell r="J988">
            <v>2</v>
          </cell>
          <cell r="K988">
            <v>987</v>
          </cell>
        </row>
        <row r="989">
          <cell r="B989">
            <v>26397</v>
          </cell>
          <cell r="C989">
            <v>26377</v>
          </cell>
          <cell r="D989">
            <v>2579.91</v>
          </cell>
          <cell r="E989">
            <v>2579</v>
          </cell>
          <cell r="F989">
            <v>2578.15</v>
          </cell>
          <cell r="G989">
            <v>2578.1</v>
          </cell>
          <cell r="H989">
            <v>0</v>
          </cell>
          <cell r="I989">
            <v>0.3</v>
          </cell>
          <cell r="J989">
            <v>0</v>
          </cell>
          <cell r="K989">
            <v>988</v>
          </cell>
        </row>
        <row r="990">
          <cell r="B990">
            <v>26260</v>
          </cell>
          <cell r="C990">
            <v>26377</v>
          </cell>
          <cell r="D990">
            <v>2579.25</v>
          </cell>
          <cell r="E990">
            <v>2579</v>
          </cell>
          <cell r="F990">
            <v>2578.4499999999998</v>
          </cell>
          <cell r="G990">
            <v>2578.1</v>
          </cell>
          <cell r="H990">
            <v>0</v>
          </cell>
          <cell r="I990">
            <v>0.23</v>
          </cell>
          <cell r="J990">
            <v>0.5</v>
          </cell>
          <cell r="K990">
            <v>989</v>
          </cell>
        </row>
        <row r="991">
          <cell r="B991">
            <v>26587</v>
          </cell>
          <cell r="C991">
            <v>26377</v>
          </cell>
          <cell r="D991">
            <v>2580.5</v>
          </cell>
          <cell r="E991">
            <v>2579</v>
          </cell>
          <cell r="F991">
            <v>2579.61</v>
          </cell>
          <cell r="G991">
            <v>2578.1</v>
          </cell>
          <cell r="H991">
            <v>0</v>
          </cell>
          <cell r="I991">
            <v>0.23</v>
          </cell>
          <cell r="J991">
            <v>1.3</v>
          </cell>
          <cell r="K991">
            <v>990</v>
          </cell>
        </row>
        <row r="992">
          <cell r="B992">
            <v>26780</v>
          </cell>
          <cell r="C992">
            <v>26587</v>
          </cell>
          <cell r="D992">
            <v>2580.83</v>
          </cell>
          <cell r="E992">
            <v>2580.5</v>
          </cell>
          <cell r="F992">
            <v>2580.16</v>
          </cell>
          <cell r="G992">
            <v>2579.61</v>
          </cell>
          <cell r="H992">
            <v>0</v>
          </cell>
          <cell r="I992">
            <v>0.23</v>
          </cell>
          <cell r="J992">
            <v>0.5</v>
          </cell>
          <cell r="K992">
            <v>991</v>
          </cell>
        </row>
        <row r="993">
          <cell r="B993">
            <v>26377</v>
          </cell>
          <cell r="C993">
            <v>26182</v>
          </cell>
          <cell r="D993">
            <v>2579</v>
          </cell>
          <cell r="E993">
            <v>2579</v>
          </cell>
          <cell r="F993">
            <v>2578.1</v>
          </cell>
          <cell r="G993">
            <v>2577.83</v>
          </cell>
          <cell r="H993">
            <v>0</v>
          </cell>
          <cell r="I993">
            <v>0.4</v>
          </cell>
          <cell r="J993">
            <v>0.3</v>
          </cell>
          <cell r="K993">
            <v>992</v>
          </cell>
        </row>
        <row r="994">
          <cell r="B994">
            <v>26530</v>
          </cell>
          <cell r="C994">
            <v>26397</v>
          </cell>
          <cell r="D994">
            <v>2580.1799999999998</v>
          </cell>
          <cell r="E994">
            <v>2579.91</v>
          </cell>
          <cell r="F994">
            <v>2578.38</v>
          </cell>
          <cell r="G994">
            <v>2578.16</v>
          </cell>
          <cell r="H994">
            <v>0</v>
          </cell>
          <cell r="I994">
            <v>0.3</v>
          </cell>
          <cell r="J994">
            <v>0.25</v>
          </cell>
          <cell r="K994">
            <v>993</v>
          </cell>
        </row>
        <row r="995">
          <cell r="B995">
            <v>26674</v>
          </cell>
          <cell r="C995">
            <v>26530</v>
          </cell>
          <cell r="D995">
            <v>2580.46</v>
          </cell>
          <cell r="E995">
            <v>2580.1799999999998</v>
          </cell>
          <cell r="F995">
            <v>2579.1</v>
          </cell>
          <cell r="G995">
            <v>2578.6799999999998</v>
          </cell>
          <cell r="H995">
            <v>0</v>
          </cell>
          <cell r="I995">
            <v>0.3</v>
          </cell>
          <cell r="J995">
            <v>0.3</v>
          </cell>
          <cell r="K995">
            <v>994</v>
          </cell>
        </row>
        <row r="996">
          <cell r="B996">
            <v>26817</v>
          </cell>
          <cell r="C996">
            <v>26674</v>
          </cell>
          <cell r="D996">
            <v>2580.16</v>
          </cell>
          <cell r="E996">
            <v>2580.46</v>
          </cell>
          <cell r="F996">
            <v>2579.3000000000002</v>
          </cell>
          <cell r="G996">
            <v>2579.1</v>
          </cell>
          <cell r="H996">
            <v>0</v>
          </cell>
          <cell r="I996">
            <v>0.3</v>
          </cell>
          <cell r="J996">
            <v>0.25</v>
          </cell>
          <cell r="K996">
            <v>995</v>
          </cell>
        </row>
        <row r="997">
          <cell r="B997">
            <v>23779</v>
          </cell>
          <cell r="C997">
            <v>23631</v>
          </cell>
          <cell r="D997">
            <v>2576.06</v>
          </cell>
          <cell r="E997">
            <v>2576.91</v>
          </cell>
          <cell r="F997">
            <v>2574.69</v>
          </cell>
          <cell r="G997">
            <v>2574.63</v>
          </cell>
          <cell r="H997">
            <v>1.6</v>
          </cell>
          <cell r="I997">
            <v>1.4</v>
          </cell>
          <cell r="J997">
            <v>7.0000000000000007E-2</v>
          </cell>
          <cell r="K997">
            <v>996</v>
          </cell>
        </row>
        <row r="998">
          <cell r="B998">
            <v>23523</v>
          </cell>
          <cell r="C998">
            <v>23631</v>
          </cell>
          <cell r="D998">
            <v>2577.84</v>
          </cell>
          <cell r="E998">
            <v>2576.91</v>
          </cell>
          <cell r="F998">
            <v>2573.9899999999998</v>
          </cell>
          <cell r="G998">
            <v>2573.9299999999998</v>
          </cell>
          <cell r="H998">
            <v>0</v>
          </cell>
          <cell r="I998">
            <v>0.3</v>
          </cell>
          <cell r="J998">
            <v>0.2</v>
          </cell>
          <cell r="K998">
            <v>997</v>
          </cell>
        </row>
        <row r="999">
          <cell r="B999">
            <v>23538</v>
          </cell>
          <cell r="C999">
            <v>23523</v>
          </cell>
          <cell r="D999">
            <v>2575.89</v>
          </cell>
          <cell r="E999">
            <v>2577.84</v>
          </cell>
          <cell r="F999">
            <v>2573.9899999999998</v>
          </cell>
          <cell r="G999">
            <v>2573.98</v>
          </cell>
          <cell r="H999">
            <v>0</v>
          </cell>
          <cell r="I999">
            <v>0.3</v>
          </cell>
          <cell r="J999">
            <v>0.14000000000000001</v>
          </cell>
          <cell r="K999">
            <v>998</v>
          </cell>
        </row>
        <row r="1000">
          <cell r="B1000">
            <v>26270</v>
          </cell>
          <cell r="C1000">
            <v>26397</v>
          </cell>
          <cell r="D1000">
            <v>2579.62</v>
          </cell>
          <cell r="E1000">
            <v>2579.91</v>
          </cell>
          <cell r="F1000">
            <v>2578.35</v>
          </cell>
          <cell r="G1000">
            <v>2578.16</v>
          </cell>
          <cell r="H1000">
            <v>0</v>
          </cell>
          <cell r="I1000">
            <v>0.3</v>
          </cell>
          <cell r="J1000">
            <v>0.25</v>
          </cell>
          <cell r="K1000">
            <v>999</v>
          </cell>
        </row>
        <row r="1001">
          <cell r="B1001">
            <v>26136</v>
          </cell>
          <cell r="C1001">
            <v>26270</v>
          </cell>
          <cell r="D1001">
            <v>2579.35</v>
          </cell>
          <cell r="E1001">
            <v>2579.62</v>
          </cell>
          <cell r="F1001">
            <v>2578.5300000000002</v>
          </cell>
          <cell r="G1001">
            <v>2578.36</v>
          </cell>
          <cell r="H1001">
            <v>0</v>
          </cell>
          <cell r="I1001">
            <v>0.3</v>
          </cell>
          <cell r="J1001">
            <v>0.22</v>
          </cell>
          <cell r="K1001">
            <v>1000</v>
          </cell>
        </row>
        <row r="1002">
          <cell r="B1002">
            <v>23744</v>
          </cell>
          <cell r="C1002">
            <v>23543</v>
          </cell>
          <cell r="D1002">
            <v>0</v>
          </cell>
          <cell r="E1002">
            <v>2575.73</v>
          </cell>
          <cell r="F1002">
            <v>0</v>
          </cell>
          <cell r="G1002">
            <v>2571.56</v>
          </cell>
          <cell r="H1002">
            <v>0</v>
          </cell>
          <cell r="I1002">
            <v>0.4</v>
          </cell>
          <cell r="J1002">
            <v>2.2000000000000002</v>
          </cell>
          <cell r="K1002">
            <v>1001</v>
          </cell>
        </row>
        <row r="1003">
          <cell r="B1003">
            <v>23564</v>
          </cell>
          <cell r="C1003">
            <v>23543</v>
          </cell>
          <cell r="D1003">
            <v>2576.08</v>
          </cell>
          <cell r="E1003">
            <v>2575.73</v>
          </cell>
          <cell r="F1003">
            <v>2571.62</v>
          </cell>
          <cell r="G1003">
            <v>2571.5700000000002</v>
          </cell>
          <cell r="H1003">
            <v>0</v>
          </cell>
          <cell r="I1003">
            <v>0.9</v>
          </cell>
          <cell r="J1003">
            <v>0.19</v>
          </cell>
          <cell r="K1003">
            <v>1002</v>
          </cell>
        </row>
        <row r="1004">
          <cell r="B1004">
            <v>23622</v>
          </cell>
          <cell r="C1004">
            <v>23564</v>
          </cell>
          <cell r="D1004">
            <v>2576.87</v>
          </cell>
          <cell r="E1004">
            <v>2576.08</v>
          </cell>
          <cell r="F1004">
            <v>2571.69</v>
          </cell>
          <cell r="G1004">
            <v>2571.64</v>
          </cell>
          <cell r="H1004">
            <v>0</v>
          </cell>
          <cell r="I1004">
            <v>0.9</v>
          </cell>
          <cell r="J1004">
            <v>0.08</v>
          </cell>
          <cell r="K1004">
            <v>1003</v>
          </cell>
        </row>
        <row r="1005">
          <cell r="B1005">
            <v>23677</v>
          </cell>
          <cell r="C1005">
            <v>23622</v>
          </cell>
          <cell r="D1005">
            <v>2576.5300000000002</v>
          </cell>
          <cell r="E1005">
            <v>2576.87</v>
          </cell>
          <cell r="F1005">
            <v>2571.73</v>
          </cell>
          <cell r="G1005">
            <v>2571.69</v>
          </cell>
          <cell r="H1005">
            <v>0</v>
          </cell>
          <cell r="I1005">
            <v>0.9</v>
          </cell>
          <cell r="J1005">
            <v>0.08</v>
          </cell>
          <cell r="K1005">
            <v>1004</v>
          </cell>
        </row>
        <row r="1006">
          <cell r="B1006">
            <v>24634</v>
          </cell>
          <cell r="C1006">
            <v>24329</v>
          </cell>
          <cell r="D1006">
            <v>2576.08</v>
          </cell>
          <cell r="E1006">
            <v>2576.14</v>
          </cell>
          <cell r="F1006">
            <v>2572.17</v>
          </cell>
          <cell r="G1006">
            <v>2572.08</v>
          </cell>
          <cell r="H1006">
            <v>0</v>
          </cell>
          <cell r="I1006">
            <v>0.9</v>
          </cell>
          <cell r="J1006">
            <v>0.08</v>
          </cell>
          <cell r="K1006">
            <v>1005</v>
          </cell>
        </row>
        <row r="1007">
          <cell r="B1007">
            <v>24721</v>
          </cell>
          <cell r="C1007">
            <v>24634</v>
          </cell>
          <cell r="D1007">
            <v>2576.12</v>
          </cell>
          <cell r="E1007">
            <v>2576.08</v>
          </cell>
          <cell r="F1007">
            <v>2573.2800000000002</v>
          </cell>
          <cell r="G1007">
            <v>2572.17</v>
          </cell>
          <cell r="H1007">
            <v>0</v>
          </cell>
          <cell r="I1007">
            <v>0.6</v>
          </cell>
          <cell r="J1007">
            <v>11.1</v>
          </cell>
          <cell r="K1007">
            <v>1006</v>
          </cell>
        </row>
        <row r="1008">
          <cell r="B1008">
            <v>24329</v>
          </cell>
          <cell r="C1008">
            <v>24061</v>
          </cell>
          <cell r="D1008">
            <v>2576.14</v>
          </cell>
          <cell r="E1008">
            <v>2575.81</v>
          </cell>
          <cell r="F1008">
            <v>2572.08</v>
          </cell>
          <cell r="G1008">
            <v>2571.83</v>
          </cell>
          <cell r="H1008">
            <v>0</v>
          </cell>
          <cell r="I1008">
            <v>0.9</v>
          </cell>
          <cell r="J1008">
            <v>0.22</v>
          </cell>
          <cell r="K1008">
            <v>1007</v>
          </cell>
        </row>
        <row r="1009">
          <cell r="B1009">
            <v>23888</v>
          </cell>
          <cell r="C1009">
            <v>23677</v>
          </cell>
          <cell r="D1009">
            <v>2576.0500000000002</v>
          </cell>
          <cell r="E1009">
            <v>2576.5300000000002</v>
          </cell>
          <cell r="F1009">
            <v>2571.8000000000002</v>
          </cell>
          <cell r="G1009">
            <v>2571.73</v>
          </cell>
          <cell r="H1009">
            <v>0</v>
          </cell>
          <cell r="I1009">
            <v>0.9</v>
          </cell>
          <cell r="J1009">
            <v>7.0000000000000007E-2</v>
          </cell>
          <cell r="K1009">
            <v>1008</v>
          </cell>
        </row>
        <row r="1010">
          <cell r="B1010">
            <v>24061</v>
          </cell>
          <cell r="C1010">
            <v>23888</v>
          </cell>
          <cell r="D1010">
            <v>2575.81</v>
          </cell>
          <cell r="E1010">
            <v>2576.0500000000002</v>
          </cell>
          <cell r="F1010">
            <v>2571.83</v>
          </cell>
          <cell r="G1010">
            <v>2571.8000000000002</v>
          </cell>
          <cell r="H1010">
            <v>0</v>
          </cell>
          <cell r="I1010">
            <v>0.9</v>
          </cell>
          <cell r="J1010">
            <v>0.04</v>
          </cell>
          <cell r="K1010">
            <v>1009</v>
          </cell>
        </row>
        <row r="1011">
          <cell r="B1011">
            <v>23903</v>
          </cell>
          <cell r="C1011">
            <v>23779</v>
          </cell>
          <cell r="D1011">
            <v>2576.27</v>
          </cell>
          <cell r="E1011">
            <v>2576.06</v>
          </cell>
          <cell r="F1011">
            <v>2574.48</v>
          </cell>
          <cell r="G1011">
            <v>2574.69</v>
          </cell>
          <cell r="H1011">
            <v>1.5</v>
          </cell>
          <cell r="I1011">
            <v>1.4</v>
          </cell>
          <cell r="J1011">
            <v>7.0000000000000007E-2</v>
          </cell>
          <cell r="K1011">
            <v>1010</v>
          </cell>
        </row>
        <row r="1012">
          <cell r="B1012">
            <v>24025</v>
          </cell>
          <cell r="C1012">
            <v>23903</v>
          </cell>
          <cell r="D1012">
            <v>2575.88</v>
          </cell>
          <cell r="E1012">
            <v>2576.27</v>
          </cell>
          <cell r="F1012">
            <v>2574.77</v>
          </cell>
          <cell r="G1012">
            <v>2574.48</v>
          </cell>
          <cell r="H1012">
            <v>1.5</v>
          </cell>
          <cell r="I1012">
            <v>1.4</v>
          </cell>
          <cell r="J1012">
            <v>7.0000000000000007E-2</v>
          </cell>
          <cell r="K1012">
            <v>1011</v>
          </cell>
        </row>
        <row r="1013">
          <cell r="B1013">
            <v>23903</v>
          </cell>
          <cell r="C1013">
            <v>23899</v>
          </cell>
          <cell r="D1013">
            <v>2576.27</v>
          </cell>
          <cell r="E1013">
            <v>0</v>
          </cell>
          <cell r="F1013">
            <v>2574.5</v>
          </cell>
          <cell r="G1013">
            <v>2574.48</v>
          </cell>
          <cell r="H1013">
            <v>0</v>
          </cell>
          <cell r="I1013">
            <v>0.2</v>
          </cell>
          <cell r="J1013">
            <v>1.5</v>
          </cell>
          <cell r="K1013">
            <v>1012</v>
          </cell>
        </row>
        <row r="1014">
          <cell r="B1014">
            <v>23766</v>
          </cell>
          <cell r="C1014">
            <v>23899</v>
          </cell>
          <cell r="D1014">
            <v>2576.65</v>
          </cell>
          <cell r="E1014">
            <v>2576.27</v>
          </cell>
          <cell r="F1014">
            <v>2574.84</v>
          </cell>
          <cell r="G1014">
            <v>2574.5700000000002</v>
          </cell>
          <cell r="H1014">
            <v>0</v>
          </cell>
          <cell r="I1014">
            <v>0.2</v>
          </cell>
          <cell r="J1014">
            <v>0.5</v>
          </cell>
          <cell r="K1014">
            <v>1013</v>
          </cell>
        </row>
        <row r="1015">
          <cell r="B1015">
            <v>23621</v>
          </cell>
          <cell r="C1015">
            <v>23766</v>
          </cell>
          <cell r="D1015">
            <v>2577.1</v>
          </cell>
          <cell r="E1015">
            <v>2576.65</v>
          </cell>
          <cell r="F1015">
            <v>2575.0700000000002</v>
          </cell>
          <cell r="G1015">
            <v>2574.84</v>
          </cell>
          <cell r="H1015">
            <v>0</v>
          </cell>
          <cell r="I1015">
            <v>0.2</v>
          </cell>
          <cell r="J1015">
            <v>0.48</v>
          </cell>
          <cell r="K1015">
            <v>1014</v>
          </cell>
        </row>
        <row r="1016">
          <cell r="B1016">
            <v>24294</v>
          </cell>
          <cell r="C1016">
            <v>24166</v>
          </cell>
          <cell r="D1016">
            <v>2575.88</v>
          </cell>
          <cell r="E1016">
            <v>2575.88</v>
          </cell>
          <cell r="F1016">
            <v>2574.85</v>
          </cell>
          <cell r="G1016">
            <v>2574.8200000000002</v>
          </cell>
          <cell r="H1016">
            <v>1.5</v>
          </cell>
          <cell r="I1016">
            <v>1.4</v>
          </cell>
          <cell r="J1016">
            <v>0.08</v>
          </cell>
          <cell r="K1016">
            <v>1015</v>
          </cell>
        </row>
        <row r="1017">
          <cell r="B1017">
            <v>24405</v>
          </cell>
          <cell r="C1017">
            <v>24276</v>
          </cell>
          <cell r="D1017">
            <v>2576</v>
          </cell>
          <cell r="E1017">
            <v>0</v>
          </cell>
          <cell r="F1017">
            <v>2574.6799999999998</v>
          </cell>
          <cell r="G1017">
            <v>2574.38</v>
          </cell>
          <cell r="H1017">
            <v>0</v>
          </cell>
          <cell r="I1017">
            <v>0.3</v>
          </cell>
          <cell r="J1017">
            <v>0.3</v>
          </cell>
          <cell r="K1017">
            <v>1016</v>
          </cell>
        </row>
        <row r="1018">
          <cell r="B1018">
            <v>24421</v>
          </cell>
          <cell r="C1018">
            <v>24294</v>
          </cell>
          <cell r="D1018">
            <v>2575.7600000000002</v>
          </cell>
          <cell r="E1018">
            <v>2575.88</v>
          </cell>
          <cell r="F1018">
            <v>2574.88</v>
          </cell>
          <cell r="G1018">
            <v>2574.85</v>
          </cell>
          <cell r="H1018">
            <v>1.5</v>
          </cell>
          <cell r="I1018">
            <v>1.4</v>
          </cell>
          <cell r="J1018">
            <v>7.0000000000000007E-2</v>
          </cell>
          <cell r="K1018">
            <v>1017</v>
          </cell>
        </row>
        <row r="1019">
          <cell r="B1019">
            <v>25513</v>
          </cell>
          <cell r="C1019">
            <v>25116</v>
          </cell>
          <cell r="D1019">
            <v>2579.9</v>
          </cell>
          <cell r="E1019">
            <v>2579.75</v>
          </cell>
          <cell r="F1019">
            <v>2579.1</v>
          </cell>
          <cell r="G1019">
            <v>2578.5300000000002</v>
          </cell>
          <cell r="H1019">
            <v>0</v>
          </cell>
          <cell r="I1019">
            <v>0.4</v>
          </cell>
          <cell r="J1019">
            <v>0.4</v>
          </cell>
          <cell r="K1019">
            <v>1018</v>
          </cell>
        </row>
        <row r="1020">
          <cell r="B1020">
            <v>23718</v>
          </cell>
          <cell r="C1020">
            <v>23677</v>
          </cell>
          <cell r="D1020">
            <v>0</v>
          </cell>
          <cell r="E1020">
            <v>0</v>
          </cell>
          <cell r="F1020">
            <v>0</v>
          </cell>
          <cell r="G1020">
            <v>0</v>
          </cell>
          <cell r="H1020">
            <v>0</v>
          </cell>
          <cell r="I1020">
            <v>0</v>
          </cell>
          <cell r="J1020">
            <v>0</v>
          </cell>
          <cell r="K1020">
            <v>1019</v>
          </cell>
        </row>
        <row r="1021">
          <cell r="B1021">
            <v>23981</v>
          </cell>
          <cell r="C1021">
            <v>23718</v>
          </cell>
          <cell r="D1021">
            <v>2577.6</v>
          </cell>
          <cell r="E1021">
            <v>2576.44</v>
          </cell>
          <cell r="F1021">
            <v>2576.5500000000002</v>
          </cell>
          <cell r="G1021">
            <v>2573.9899999999998</v>
          </cell>
          <cell r="H1021">
            <v>0</v>
          </cell>
          <cell r="I1021">
            <v>0.7</v>
          </cell>
          <cell r="J1021">
            <v>2.42</v>
          </cell>
          <cell r="K1021">
            <v>1020</v>
          </cell>
        </row>
        <row r="1022">
          <cell r="B1022">
            <v>24248</v>
          </cell>
          <cell r="C1022">
            <v>23981</v>
          </cell>
          <cell r="D1022">
            <v>2578.34</v>
          </cell>
          <cell r="E1022">
            <v>2577.6</v>
          </cell>
          <cell r="F1022">
            <v>2576.9899999999998</v>
          </cell>
          <cell r="G1022">
            <v>2576.5500000000002</v>
          </cell>
          <cell r="H1022">
            <v>0</v>
          </cell>
          <cell r="I1022">
            <v>0.65</v>
          </cell>
          <cell r="J1022">
            <v>0.56000000000000005</v>
          </cell>
          <cell r="K1022">
            <v>1021</v>
          </cell>
        </row>
        <row r="1023">
          <cell r="B1023">
            <v>24536</v>
          </cell>
          <cell r="C1023">
            <v>24248</v>
          </cell>
          <cell r="D1023">
            <v>2579.09</v>
          </cell>
          <cell r="E1023">
            <v>0</v>
          </cell>
          <cell r="F1023">
            <v>2577.23</v>
          </cell>
          <cell r="G1023">
            <v>2579.9899999999998</v>
          </cell>
          <cell r="H1023">
            <v>0</v>
          </cell>
          <cell r="I1023">
            <v>0.65</v>
          </cell>
          <cell r="J1023">
            <v>0.3</v>
          </cell>
          <cell r="K1023">
            <v>1022</v>
          </cell>
        </row>
        <row r="1024">
          <cell r="B1024">
            <v>24824</v>
          </cell>
          <cell r="C1024">
            <v>24536</v>
          </cell>
          <cell r="D1024">
            <v>2579</v>
          </cell>
          <cell r="E1024">
            <v>2579.09</v>
          </cell>
          <cell r="F1024">
            <v>2577.59</v>
          </cell>
          <cell r="G1024">
            <v>2577.23</v>
          </cell>
          <cell r="H1024">
            <v>0</v>
          </cell>
          <cell r="I1024">
            <v>0.5</v>
          </cell>
          <cell r="J1024">
            <v>0.6</v>
          </cell>
          <cell r="K1024">
            <v>1023</v>
          </cell>
        </row>
        <row r="1025">
          <cell r="B1025">
            <v>25116</v>
          </cell>
          <cell r="C1025">
            <v>24824</v>
          </cell>
          <cell r="D1025">
            <v>2579.75</v>
          </cell>
          <cell r="E1025">
            <v>2579</v>
          </cell>
          <cell r="F1025">
            <v>0</v>
          </cell>
          <cell r="G1025">
            <v>2577.79</v>
          </cell>
          <cell r="H1025">
            <v>0</v>
          </cell>
          <cell r="I1025">
            <v>0.45</v>
          </cell>
          <cell r="J1025">
            <v>0.8</v>
          </cell>
          <cell r="K1025">
            <v>1024</v>
          </cell>
        </row>
        <row r="1026">
          <cell r="B1026">
            <v>25116</v>
          </cell>
          <cell r="C1026">
            <v>25396</v>
          </cell>
          <cell r="D1026">
            <v>2579.75</v>
          </cell>
          <cell r="E1026">
            <v>2579.6999999999998</v>
          </cell>
          <cell r="F1026">
            <v>2578.92</v>
          </cell>
          <cell r="G1026">
            <v>2578.21</v>
          </cell>
          <cell r="H1026">
            <v>0</v>
          </cell>
          <cell r="I1026">
            <v>0.3</v>
          </cell>
          <cell r="J1026">
            <v>0.7</v>
          </cell>
          <cell r="K1026">
            <v>1025</v>
          </cell>
        </row>
        <row r="1027">
          <cell r="B1027">
            <v>25396</v>
          </cell>
          <cell r="C1027">
            <v>25667</v>
          </cell>
          <cell r="D1027">
            <v>2579.6999999999998</v>
          </cell>
          <cell r="E1027">
            <v>2578.8000000000002</v>
          </cell>
          <cell r="F1027">
            <v>2578.21</v>
          </cell>
          <cell r="G1027">
            <v>2577.21</v>
          </cell>
          <cell r="H1027">
            <v>0</v>
          </cell>
          <cell r="I1027">
            <v>0.3</v>
          </cell>
          <cell r="J1027">
            <v>1</v>
          </cell>
          <cell r="K1027">
            <v>1026</v>
          </cell>
        </row>
        <row r="1028">
          <cell r="B1028">
            <v>25986</v>
          </cell>
          <cell r="C1028">
            <v>25871</v>
          </cell>
          <cell r="D1028">
            <v>2580.25</v>
          </cell>
          <cell r="E1028">
            <v>2579.8200000000002</v>
          </cell>
          <cell r="F1028">
            <v>2579.29</v>
          </cell>
          <cell r="G1028">
            <v>2578.3000000000002</v>
          </cell>
          <cell r="H1028">
            <v>0</v>
          </cell>
          <cell r="I1028">
            <v>0.23</v>
          </cell>
          <cell r="J1028">
            <v>1</v>
          </cell>
          <cell r="K1028">
            <v>1027</v>
          </cell>
        </row>
        <row r="1029">
          <cell r="B1029">
            <v>26182</v>
          </cell>
          <cell r="C1029">
            <v>25986</v>
          </cell>
          <cell r="D1029">
            <v>2579</v>
          </cell>
          <cell r="E1029">
            <v>2580.25</v>
          </cell>
          <cell r="F1029">
            <v>2577.83</v>
          </cell>
          <cell r="G1029">
            <v>2577.5500000000002</v>
          </cell>
          <cell r="H1029">
            <v>0</v>
          </cell>
          <cell r="I1029">
            <v>0.4</v>
          </cell>
          <cell r="J1029">
            <v>0.3</v>
          </cell>
          <cell r="K1029">
            <v>1028</v>
          </cell>
        </row>
        <row r="1030">
          <cell r="B1030">
            <v>25961</v>
          </cell>
          <cell r="C1030">
            <v>26092</v>
          </cell>
          <cell r="D1030">
            <v>2578.85</v>
          </cell>
          <cell r="E1030">
            <v>2578.08</v>
          </cell>
          <cell r="F1030">
            <v>2577.77</v>
          </cell>
          <cell r="G1030">
            <v>2577.5700000000002</v>
          </cell>
          <cell r="H1030">
            <v>0</v>
          </cell>
          <cell r="I1030">
            <v>0.45</v>
          </cell>
          <cell r="J1030">
            <v>0.3</v>
          </cell>
          <cell r="K1030">
            <v>1029</v>
          </cell>
        </row>
        <row r="1031">
          <cell r="B1031">
            <v>25892</v>
          </cell>
          <cell r="C1031">
            <v>25722</v>
          </cell>
          <cell r="D1031">
            <v>0</v>
          </cell>
          <cell r="E1031">
            <v>2578.8000000000002</v>
          </cell>
          <cell r="F1031">
            <v>2577.41</v>
          </cell>
          <cell r="G1031">
            <v>2577.2399999999998</v>
          </cell>
          <cell r="H1031">
            <v>0</v>
          </cell>
          <cell r="I1031">
            <v>0.55000000000000004</v>
          </cell>
          <cell r="J1031">
            <v>0.12</v>
          </cell>
          <cell r="K1031">
            <v>1030</v>
          </cell>
        </row>
        <row r="1032">
          <cell r="B1032">
            <v>26092</v>
          </cell>
          <cell r="C1032">
            <v>25892</v>
          </cell>
          <cell r="D1032">
            <v>2578.09</v>
          </cell>
          <cell r="E1032">
            <v>0</v>
          </cell>
          <cell r="F1032">
            <v>2577.5700000000002</v>
          </cell>
          <cell r="G1032">
            <v>2577.41</v>
          </cell>
          <cell r="H1032">
            <v>0</v>
          </cell>
          <cell r="I1032">
            <v>0.5</v>
          </cell>
          <cell r="J1032">
            <v>0.2</v>
          </cell>
          <cell r="K1032">
            <v>1031</v>
          </cell>
        </row>
        <row r="1033">
          <cell r="B1033">
            <v>25949</v>
          </cell>
          <cell r="C1033">
            <v>26063</v>
          </cell>
          <cell r="D1033">
            <v>2578.7600000000002</v>
          </cell>
          <cell r="E1033">
            <v>2578.75</v>
          </cell>
          <cell r="F1033">
            <v>2578.09</v>
          </cell>
          <cell r="G1033">
            <v>2577.91</v>
          </cell>
          <cell r="H1033">
            <v>0</v>
          </cell>
          <cell r="I1033">
            <v>0.3</v>
          </cell>
          <cell r="J1033">
            <v>0.3</v>
          </cell>
          <cell r="K1033">
            <v>1032</v>
          </cell>
        </row>
        <row r="1034">
          <cell r="B1034">
            <v>26180</v>
          </cell>
          <cell r="C1034">
            <v>26092</v>
          </cell>
          <cell r="D1034">
            <v>2578.9</v>
          </cell>
          <cell r="E1034">
            <v>2578.09</v>
          </cell>
          <cell r="F1034">
            <v>2577.79</v>
          </cell>
          <cell r="G1034">
            <v>2577.5700000000002</v>
          </cell>
          <cell r="H1034">
            <v>0</v>
          </cell>
          <cell r="I1034">
            <v>0.23</v>
          </cell>
          <cell r="J1034">
            <v>0.6</v>
          </cell>
          <cell r="K1034">
            <v>1033</v>
          </cell>
        </row>
        <row r="1035">
          <cell r="B1035">
            <v>26260</v>
          </cell>
          <cell r="C1035">
            <v>26180</v>
          </cell>
          <cell r="D1035">
            <v>2579.25</v>
          </cell>
          <cell r="E1035">
            <v>2578.9</v>
          </cell>
          <cell r="F1035">
            <v>2577.9699999999998</v>
          </cell>
          <cell r="G1035">
            <v>2577.79</v>
          </cell>
          <cell r="H1035">
            <v>0</v>
          </cell>
          <cell r="I1035">
            <v>0.23</v>
          </cell>
          <cell r="J1035">
            <v>0.5</v>
          </cell>
          <cell r="K1035">
            <v>1034</v>
          </cell>
        </row>
        <row r="1036">
          <cell r="B1036">
            <v>26168</v>
          </cell>
          <cell r="C1036">
            <v>26260</v>
          </cell>
          <cell r="D1036">
            <v>2579.4</v>
          </cell>
          <cell r="E1036">
            <v>2579.25</v>
          </cell>
          <cell r="F1036">
            <v>0</v>
          </cell>
          <cell r="G1036">
            <v>2577.9699999999998</v>
          </cell>
          <cell r="H1036">
            <v>0</v>
          </cell>
          <cell r="I1036">
            <v>0.23</v>
          </cell>
          <cell r="J1036">
            <v>0.5</v>
          </cell>
          <cell r="K1036">
            <v>1035</v>
          </cell>
        </row>
        <row r="1037">
          <cell r="B1037">
            <v>26063</v>
          </cell>
          <cell r="C1037">
            <v>25961</v>
          </cell>
          <cell r="D1037">
            <v>2578.75</v>
          </cell>
          <cell r="E1037">
            <v>2578.85</v>
          </cell>
          <cell r="F1037">
            <v>2577.91</v>
          </cell>
          <cell r="G1037">
            <v>2577.77</v>
          </cell>
          <cell r="H1037">
            <v>0</v>
          </cell>
          <cell r="I1037">
            <v>0.3</v>
          </cell>
          <cell r="J1037">
            <v>0.3</v>
          </cell>
          <cell r="K1037">
            <v>1036</v>
          </cell>
        </row>
        <row r="1038">
          <cell r="B1038">
            <v>26168</v>
          </cell>
          <cell r="C1038">
            <v>26063</v>
          </cell>
          <cell r="D1038">
            <v>2579.4</v>
          </cell>
          <cell r="E1038">
            <v>2578.75</v>
          </cell>
          <cell r="F1038">
            <v>2578.2600000000002</v>
          </cell>
          <cell r="G1038">
            <v>2577.91</v>
          </cell>
          <cell r="H1038">
            <v>0</v>
          </cell>
          <cell r="I1038">
            <v>0.23</v>
          </cell>
          <cell r="J1038">
            <v>1</v>
          </cell>
          <cell r="K1038">
            <v>1037</v>
          </cell>
        </row>
        <row r="1039">
          <cell r="B1039">
            <v>26168</v>
          </cell>
          <cell r="C1039">
            <v>26053</v>
          </cell>
          <cell r="D1039">
            <v>2579.4</v>
          </cell>
          <cell r="E1039">
            <v>2578.86</v>
          </cell>
          <cell r="F1039">
            <v>2578.63</v>
          </cell>
          <cell r="G1039">
            <v>2578.1999999999998</v>
          </cell>
          <cell r="H1039">
            <v>0</v>
          </cell>
          <cell r="I1039">
            <v>0.23</v>
          </cell>
          <cell r="J1039">
            <v>0</v>
          </cell>
          <cell r="K1039">
            <v>1038</v>
          </cell>
        </row>
        <row r="1040">
          <cell r="B1040">
            <v>25830</v>
          </cell>
          <cell r="C1040">
            <v>25961</v>
          </cell>
          <cell r="D1040">
            <v>2579.5</v>
          </cell>
          <cell r="E1040">
            <v>2578.85</v>
          </cell>
          <cell r="F1040">
            <v>2578.13</v>
          </cell>
          <cell r="G1040">
            <v>2577.77</v>
          </cell>
          <cell r="H1040">
            <v>0</v>
          </cell>
          <cell r="I1040">
            <v>0.3</v>
          </cell>
          <cell r="J1040">
            <v>0.6</v>
          </cell>
          <cell r="K1040">
            <v>1039</v>
          </cell>
        </row>
        <row r="1041">
          <cell r="B1041">
            <v>25779</v>
          </cell>
          <cell r="C1041">
            <v>25830</v>
          </cell>
          <cell r="D1041">
            <v>0</v>
          </cell>
          <cell r="E1041">
            <v>2579.5</v>
          </cell>
          <cell r="F1041">
            <v>2578.23</v>
          </cell>
          <cell r="G1041">
            <v>2578.13</v>
          </cell>
          <cell r="H1041">
            <v>0</v>
          </cell>
          <cell r="I1041">
            <v>0.3</v>
          </cell>
          <cell r="J1041">
            <v>0.6</v>
          </cell>
          <cell r="K1041">
            <v>1040</v>
          </cell>
        </row>
        <row r="1042">
          <cell r="B1042">
            <v>25726</v>
          </cell>
          <cell r="C1042">
            <v>25779</v>
          </cell>
          <cell r="D1042">
            <v>2579.7800000000002</v>
          </cell>
          <cell r="E1042">
            <v>0</v>
          </cell>
          <cell r="F1042">
            <v>2578.23</v>
          </cell>
          <cell r="G1042">
            <v>0</v>
          </cell>
          <cell r="H1042">
            <v>0</v>
          </cell>
          <cell r="I1042">
            <v>0.3</v>
          </cell>
          <cell r="J1042">
            <v>0.4</v>
          </cell>
          <cell r="K1042">
            <v>1041</v>
          </cell>
        </row>
        <row r="1043">
          <cell r="B1043">
            <v>25926</v>
          </cell>
          <cell r="C1043">
            <v>25779</v>
          </cell>
          <cell r="D1043">
            <v>0</v>
          </cell>
          <cell r="E1043">
            <v>0</v>
          </cell>
          <cell r="F1043">
            <v>2578.88</v>
          </cell>
          <cell r="G1043">
            <v>2578.23</v>
          </cell>
          <cell r="H1043">
            <v>0</v>
          </cell>
          <cell r="I1043">
            <v>0.23</v>
          </cell>
          <cell r="J1043">
            <v>1</v>
          </cell>
          <cell r="K1043">
            <v>1042</v>
          </cell>
        </row>
        <row r="1044">
          <cell r="B1044">
            <v>26063</v>
          </cell>
          <cell r="C1044">
            <v>26180</v>
          </cell>
          <cell r="D1044">
            <v>2578.75</v>
          </cell>
          <cell r="E1044">
            <v>2578.9</v>
          </cell>
          <cell r="F1044">
            <v>2578.1</v>
          </cell>
          <cell r="G1044">
            <v>2577.79</v>
          </cell>
          <cell r="H1044">
            <v>0</v>
          </cell>
          <cell r="I1044">
            <v>0.23</v>
          </cell>
          <cell r="J1044">
            <v>0.5</v>
          </cell>
          <cell r="K1044">
            <v>1043</v>
          </cell>
        </row>
        <row r="1045">
          <cell r="B1045">
            <v>25830</v>
          </cell>
          <cell r="C1045">
            <v>25949</v>
          </cell>
          <cell r="D1045">
            <v>2579.5</v>
          </cell>
          <cell r="E1045">
            <v>2578.7600000000002</v>
          </cell>
          <cell r="F1045">
            <v>2578.4499999999998</v>
          </cell>
          <cell r="G1045">
            <v>2578.09</v>
          </cell>
          <cell r="H1045">
            <v>0</v>
          </cell>
          <cell r="I1045">
            <v>0.23</v>
          </cell>
          <cell r="J1045">
            <v>1</v>
          </cell>
          <cell r="K1045">
            <v>1044</v>
          </cell>
        </row>
        <row r="1046">
          <cell r="B1046">
            <v>26053</v>
          </cell>
          <cell r="C1046">
            <v>25949</v>
          </cell>
          <cell r="D1046">
            <v>2578.8000000000002</v>
          </cell>
          <cell r="E1046">
            <v>2578.7600000000002</v>
          </cell>
          <cell r="F1046">
            <v>2578.1999999999998</v>
          </cell>
          <cell r="G1046">
            <v>2578.09</v>
          </cell>
          <cell r="H1046">
            <v>0</v>
          </cell>
          <cell r="I1046">
            <v>0.3</v>
          </cell>
          <cell r="J1046">
            <v>0.3</v>
          </cell>
          <cell r="K1046">
            <v>1045</v>
          </cell>
        </row>
        <row r="1047">
          <cell r="B1047">
            <v>24993</v>
          </cell>
          <cell r="C1047">
            <v>24850</v>
          </cell>
          <cell r="D1047">
            <v>2576.6</v>
          </cell>
          <cell r="E1047">
            <v>2575.25</v>
          </cell>
          <cell r="F1047">
            <v>2575.7600000000002</v>
          </cell>
          <cell r="G1047">
            <v>2574.4299999999998</v>
          </cell>
          <cell r="H1047">
            <v>0</v>
          </cell>
          <cell r="I1047">
            <v>0.5</v>
          </cell>
          <cell r="J1047">
            <v>1.2</v>
          </cell>
          <cell r="K1047">
            <v>1046</v>
          </cell>
        </row>
        <row r="1048">
          <cell r="B1048">
            <v>25543</v>
          </cell>
          <cell r="C1048">
            <v>25360</v>
          </cell>
          <cell r="D1048">
            <v>2578.3000000000002</v>
          </cell>
          <cell r="E1048">
            <v>2577.5</v>
          </cell>
          <cell r="F1048">
            <v>0</v>
          </cell>
          <cell r="G1048">
            <v>2576.34</v>
          </cell>
          <cell r="H1048">
            <v>0</v>
          </cell>
          <cell r="I1048">
            <v>0.23</v>
          </cell>
          <cell r="J1048">
            <v>2.5</v>
          </cell>
          <cell r="K1048">
            <v>1047</v>
          </cell>
        </row>
        <row r="1049">
          <cell r="B1049">
            <v>25134</v>
          </cell>
          <cell r="C1049">
            <v>24850</v>
          </cell>
          <cell r="D1049">
            <v>2575.25</v>
          </cell>
          <cell r="E1049">
            <v>2575.25</v>
          </cell>
          <cell r="F1049">
            <v>2574.71</v>
          </cell>
          <cell r="G1049">
            <v>2574.4299999999998</v>
          </cell>
          <cell r="H1049">
            <v>0</v>
          </cell>
          <cell r="I1049">
            <v>0.3</v>
          </cell>
          <cell r="J1049">
            <v>4</v>
          </cell>
          <cell r="K1049">
            <v>1048</v>
          </cell>
        </row>
        <row r="1050">
          <cell r="B1050">
            <v>25139</v>
          </cell>
          <cell r="C1050">
            <v>25134</v>
          </cell>
          <cell r="D1050">
            <v>2575.4899999999998</v>
          </cell>
          <cell r="E1050">
            <v>2575.25</v>
          </cell>
          <cell r="F1050">
            <v>2574.94</v>
          </cell>
          <cell r="G1050">
            <v>2574.71</v>
          </cell>
          <cell r="H1050">
            <v>0</v>
          </cell>
          <cell r="I1050">
            <v>0.23</v>
          </cell>
          <cell r="J1050">
            <v>0.3</v>
          </cell>
          <cell r="K1050">
            <v>1049</v>
          </cell>
        </row>
        <row r="1051">
          <cell r="B1051">
            <v>25360</v>
          </cell>
          <cell r="C1051">
            <v>25134</v>
          </cell>
          <cell r="D1051">
            <v>2577.5</v>
          </cell>
          <cell r="E1051">
            <v>2575.25</v>
          </cell>
          <cell r="F1051">
            <v>2576.34</v>
          </cell>
          <cell r="G1051">
            <v>2574.71</v>
          </cell>
          <cell r="H1051">
            <v>0</v>
          </cell>
          <cell r="I1051">
            <v>0.23</v>
          </cell>
          <cell r="J1051">
            <v>2.5</v>
          </cell>
          <cell r="K1051">
            <v>1050</v>
          </cell>
        </row>
        <row r="1052">
          <cell r="B1052">
            <v>25323</v>
          </cell>
          <cell r="C1052">
            <v>24993</v>
          </cell>
          <cell r="D1052">
            <v>2577.5</v>
          </cell>
          <cell r="E1052">
            <v>2576.6</v>
          </cell>
          <cell r="F1052">
            <v>2576.8000000000002</v>
          </cell>
          <cell r="G1052">
            <v>2575.7600000000002</v>
          </cell>
          <cell r="H1052">
            <v>0</v>
          </cell>
          <cell r="I1052">
            <v>0.5</v>
          </cell>
          <cell r="J1052">
            <v>1.1499999999999999</v>
          </cell>
          <cell r="K1052">
            <v>1051</v>
          </cell>
        </row>
        <row r="1053">
          <cell r="B1053">
            <v>25577</v>
          </cell>
          <cell r="C1053">
            <v>25645</v>
          </cell>
          <cell r="D1053">
            <v>2579.5</v>
          </cell>
          <cell r="E1053">
            <v>0</v>
          </cell>
          <cell r="F1053">
            <v>2578.2800000000002</v>
          </cell>
          <cell r="G1053">
            <v>0</v>
          </cell>
          <cell r="H1053">
            <v>0</v>
          </cell>
          <cell r="I1053">
            <v>0.23</v>
          </cell>
          <cell r="J1053">
            <v>0</v>
          </cell>
          <cell r="K1053">
            <v>1052</v>
          </cell>
        </row>
        <row r="1054">
          <cell r="B1054">
            <v>25577</v>
          </cell>
          <cell r="C1054">
            <v>25543</v>
          </cell>
          <cell r="D1054">
            <v>2579.5</v>
          </cell>
          <cell r="E1054">
            <v>2578.3000000000002</v>
          </cell>
          <cell r="F1054">
            <v>2578.0700000000002</v>
          </cell>
          <cell r="G1054">
            <v>2577.69</v>
          </cell>
          <cell r="H1054">
            <v>0</v>
          </cell>
          <cell r="I1054">
            <v>0.23</v>
          </cell>
          <cell r="J1054">
            <v>0.8</v>
          </cell>
          <cell r="K1054">
            <v>1053</v>
          </cell>
        </row>
        <row r="1055">
          <cell r="B1055">
            <v>25645</v>
          </cell>
          <cell r="C1055">
            <v>25722</v>
          </cell>
          <cell r="D1055">
            <v>0</v>
          </cell>
          <cell r="E1055">
            <v>2578.8000000000002</v>
          </cell>
          <cell r="F1055">
            <v>0</v>
          </cell>
          <cell r="G1055">
            <v>2577.2399999999998</v>
          </cell>
          <cell r="H1055">
            <v>0</v>
          </cell>
          <cell r="I1055">
            <v>0.23</v>
          </cell>
          <cell r="J1055">
            <v>0</v>
          </cell>
          <cell r="K1055">
            <v>1054</v>
          </cell>
        </row>
        <row r="1056">
          <cell r="B1056">
            <v>25667</v>
          </cell>
          <cell r="C1056">
            <v>25323</v>
          </cell>
          <cell r="D1056">
            <v>2578.8000000000002</v>
          </cell>
          <cell r="E1056">
            <v>2577.5</v>
          </cell>
          <cell r="F1056">
            <v>2577.21</v>
          </cell>
          <cell r="G1056">
            <v>2577</v>
          </cell>
          <cell r="H1056">
            <v>0</v>
          </cell>
          <cell r="I1056">
            <v>0.7</v>
          </cell>
          <cell r="J1056">
            <v>0.2</v>
          </cell>
          <cell r="K1056">
            <v>1055</v>
          </cell>
        </row>
        <row r="1057">
          <cell r="B1057">
            <v>25722</v>
          </cell>
          <cell r="C1057">
            <v>25667</v>
          </cell>
          <cell r="D1057">
            <v>2578.8000000000002</v>
          </cell>
          <cell r="E1057">
            <v>2578.8000000000002</v>
          </cell>
          <cell r="F1057">
            <v>2577.2399999999998</v>
          </cell>
          <cell r="G1057">
            <v>2577.21</v>
          </cell>
          <cell r="H1057">
            <v>0</v>
          </cell>
          <cell r="I1057">
            <v>0</v>
          </cell>
          <cell r="J1057">
            <v>0.2</v>
          </cell>
          <cell r="K1057">
            <v>1056</v>
          </cell>
        </row>
        <row r="1058">
          <cell r="B1058">
            <v>23542</v>
          </cell>
          <cell r="C1058">
            <v>23621</v>
          </cell>
          <cell r="D1058">
            <v>2577.02</v>
          </cell>
          <cell r="E1058">
            <v>2577.1</v>
          </cell>
          <cell r="F1058">
            <v>2575.73</v>
          </cell>
          <cell r="G1058">
            <v>2575.4499999999998</v>
          </cell>
          <cell r="H1058">
            <v>0</v>
          </cell>
          <cell r="I1058">
            <v>0.2</v>
          </cell>
          <cell r="J1058">
            <v>0.55000000000000004</v>
          </cell>
          <cell r="K1058">
            <v>1057</v>
          </cell>
        </row>
        <row r="1059">
          <cell r="B1059">
            <v>23947</v>
          </cell>
          <cell r="C1059">
            <v>23816</v>
          </cell>
          <cell r="D1059">
            <v>2576.33</v>
          </cell>
          <cell r="E1059">
            <v>2576.41</v>
          </cell>
          <cell r="F1059">
            <v>2575.27</v>
          </cell>
          <cell r="G1059">
            <v>2574.96</v>
          </cell>
          <cell r="H1059">
            <v>0</v>
          </cell>
          <cell r="I1059">
            <v>0.2</v>
          </cell>
          <cell r="J1059">
            <v>0.57999999999999996</v>
          </cell>
          <cell r="K1059">
            <v>1058</v>
          </cell>
        </row>
        <row r="1060">
          <cell r="B1060">
            <v>24166</v>
          </cell>
          <cell r="C1060">
            <v>24025</v>
          </cell>
          <cell r="D1060">
            <v>2575.88</v>
          </cell>
          <cell r="E1060">
            <v>2575.88</v>
          </cell>
          <cell r="F1060">
            <v>2574.81</v>
          </cell>
          <cell r="G1060">
            <v>2574.77</v>
          </cell>
          <cell r="H1060">
            <v>1.5</v>
          </cell>
          <cell r="I1060">
            <v>1.4</v>
          </cell>
          <cell r="J1060">
            <v>0.06</v>
          </cell>
          <cell r="K1060">
            <v>1059</v>
          </cell>
        </row>
        <row r="1061">
          <cell r="B1061">
            <v>23816</v>
          </cell>
          <cell r="C1061">
            <v>24025</v>
          </cell>
          <cell r="D1061">
            <v>2576.41</v>
          </cell>
          <cell r="E1061">
            <v>2575.88</v>
          </cell>
          <cell r="F1061">
            <v>2574.96</v>
          </cell>
          <cell r="G1061">
            <v>2574.3000000000002</v>
          </cell>
          <cell r="H1061">
            <v>0</v>
          </cell>
          <cell r="I1061">
            <v>0.25</v>
          </cell>
          <cell r="J1061">
            <v>0.89</v>
          </cell>
          <cell r="K1061">
            <v>1060</v>
          </cell>
        </row>
        <row r="1062">
          <cell r="B1062">
            <v>23875</v>
          </cell>
          <cell r="C1062">
            <v>23736</v>
          </cell>
          <cell r="D1062">
            <v>2576.7199999999998</v>
          </cell>
          <cell r="E1062">
            <v>2576.87</v>
          </cell>
          <cell r="F1062">
            <v>2575.52</v>
          </cell>
          <cell r="G1062">
            <v>2575.21</v>
          </cell>
          <cell r="H1062">
            <v>0</v>
          </cell>
          <cell r="I1062">
            <v>0.2</v>
          </cell>
          <cell r="J1062">
            <v>0.53</v>
          </cell>
          <cell r="K1062">
            <v>1061</v>
          </cell>
        </row>
        <row r="1063">
          <cell r="B1063">
            <v>23783</v>
          </cell>
          <cell r="C1063">
            <v>23634</v>
          </cell>
          <cell r="D1063">
            <v>2577.5100000000002</v>
          </cell>
          <cell r="E1063">
            <v>2577.31</v>
          </cell>
          <cell r="F1063">
            <v>2575.8200000000002</v>
          </cell>
          <cell r="G1063">
            <v>2575.48</v>
          </cell>
          <cell r="H1063">
            <v>0</v>
          </cell>
          <cell r="I1063">
            <v>0.2</v>
          </cell>
          <cell r="J1063">
            <v>0.59</v>
          </cell>
          <cell r="K1063">
            <v>1062</v>
          </cell>
        </row>
        <row r="1064">
          <cell r="B1064">
            <v>23706</v>
          </cell>
          <cell r="C1064">
            <v>23531</v>
          </cell>
          <cell r="D1064">
            <v>2577.54</v>
          </cell>
          <cell r="E1064">
            <v>2577.73</v>
          </cell>
          <cell r="F1064">
            <v>2576.14</v>
          </cell>
          <cell r="G1064">
            <v>2575.79</v>
          </cell>
          <cell r="H1064">
            <v>0</v>
          </cell>
          <cell r="I1064">
            <v>0.2</v>
          </cell>
          <cell r="J1064">
            <v>0.53</v>
          </cell>
          <cell r="K1064">
            <v>1063</v>
          </cell>
        </row>
        <row r="1065">
          <cell r="B1065">
            <v>23736</v>
          </cell>
          <cell r="C1065">
            <v>23816</v>
          </cell>
          <cell r="D1065">
            <v>2576.87</v>
          </cell>
          <cell r="E1065">
            <v>2576.41</v>
          </cell>
          <cell r="F1065">
            <v>2575.21</v>
          </cell>
          <cell r="G1065">
            <v>2574.96</v>
          </cell>
          <cell r="H1065">
            <v>0</v>
          </cell>
          <cell r="I1065">
            <v>0.25</v>
          </cell>
          <cell r="J1065">
            <v>0.75</v>
          </cell>
          <cell r="K1065">
            <v>1064</v>
          </cell>
        </row>
        <row r="1066">
          <cell r="B1066">
            <v>23634</v>
          </cell>
          <cell r="C1066">
            <v>23736</v>
          </cell>
          <cell r="D1066">
            <v>2577.31</v>
          </cell>
          <cell r="E1066">
            <v>2576.87</v>
          </cell>
          <cell r="F1066">
            <v>2575.48</v>
          </cell>
          <cell r="G1066">
            <v>2575.21</v>
          </cell>
          <cell r="H1066">
            <v>0</v>
          </cell>
          <cell r="I1066">
            <v>0.25</v>
          </cell>
          <cell r="J1066">
            <v>0.8</v>
          </cell>
          <cell r="K1066">
            <v>1065</v>
          </cell>
        </row>
        <row r="1067">
          <cell r="B1067">
            <v>23531</v>
          </cell>
          <cell r="C1067">
            <v>23634</v>
          </cell>
          <cell r="D1067">
            <v>2577.73</v>
          </cell>
          <cell r="E1067">
            <v>2577.31</v>
          </cell>
          <cell r="F1067">
            <v>2575.79</v>
          </cell>
          <cell r="G1067">
            <v>2575.48</v>
          </cell>
          <cell r="H1067">
            <v>0</v>
          </cell>
          <cell r="I1067">
            <v>0.2</v>
          </cell>
          <cell r="J1067">
            <v>0.98</v>
          </cell>
          <cell r="K1067">
            <v>1066</v>
          </cell>
        </row>
        <row r="1068">
          <cell r="B1068">
            <v>24144</v>
          </cell>
          <cell r="C1068">
            <v>24166</v>
          </cell>
          <cell r="D1068">
            <v>2576.06</v>
          </cell>
          <cell r="E1068">
            <v>2575.88</v>
          </cell>
          <cell r="F1068">
            <v>2574.21</v>
          </cell>
          <cell r="G1068">
            <v>2574.1999999999998</v>
          </cell>
          <cell r="H1068">
            <v>0</v>
          </cell>
          <cell r="I1068">
            <v>0.53</v>
          </cell>
          <cell r="J1068">
            <v>0.14000000000000001</v>
          </cell>
          <cell r="K1068">
            <v>1067</v>
          </cell>
        </row>
        <row r="1069">
          <cell r="B1069">
            <v>24011</v>
          </cell>
          <cell r="C1069">
            <v>24144</v>
          </cell>
          <cell r="D1069">
            <v>2576.23</v>
          </cell>
          <cell r="E1069">
            <v>2576.06</v>
          </cell>
          <cell r="F1069">
            <v>2574.2600000000002</v>
          </cell>
          <cell r="G1069">
            <v>2574.21</v>
          </cell>
          <cell r="H1069">
            <v>0</v>
          </cell>
          <cell r="I1069">
            <v>0.53</v>
          </cell>
          <cell r="J1069">
            <v>0.1</v>
          </cell>
          <cell r="K1069">
            <v>1068</v>
          </cell>
        </row>
        <row r="1070">
          <cell r="B1070">
            <v>23858</v>
          </cell>
          <cell r="C1070">
            <v>24011</v>
          </cell>
          <cell r="D1070">
            <v>2576.4299999999998</v>
          </cell>
          <cell r="E1070">
            <v>2576.23</v>
          </cell>
          <cell r="F1070">
            <v>2574.46</v>
          </cell>
          <cell r="G1070">
            <v>2574.15</v>
          </cell>
          <cell r="H1070">
            <v>0</v>
          </cell>
          <cell r="I1070">
            <v>0.4</v>
          </cell>
          <cell r="J1070">
            <v>0.5</v>
          </cell>
          <cell r="K1070">
            <v>1069</v>
          </cell>
        </row>
        <row r="1071">
          <cell r="B1071">
            <v>26978</v>
          </cell>
          <cell r="C1071">
            <v>26929</v>
          </cell>
          <cell r="D1071">
            <v>2578.36</v>
          </cell>
          <cell r="E1071">
            <v>2581</v>
          </cell>
          <cell r="F1071">
            <v>2579.62</v>
          </cell>
          <cell r="G1071">
            <v>2579.5300000000002</v>
          </cell>
          <cell r="H1071">
            <v>0</v>
          </cell>
          <cell r="I1071">
            <v>0.3</v>
          </cell>
          <cell r="J1071">
            <v>0.3</v>
          </cell>
          <cell r="K1071">
            <v>1070</v>
          </cell>
        </row>
        <row r="1072">
          <cell r="B1072">
            <v>27019</v>
          </cell>
          <cell r="C1072">
            <v>26978</v>
          </cell>
          <cell r="D1072">
            <v>0</v>
          </cell>
          <cell r="E1072">
            <v>2578.36</v>
          </cell>
          <cell r="F1072">
            <v>2579.66</v>
          </cell>
          <cell r="G1072">
            <v>2579.62</v>
          </cell>
          <cell r="H1072">
            <v>0</v>
          </cell>
          <cell r="I1072">
            <v>0.3</v>
          </cell>
          <cell r="J1072">
            <v>0.3</v>
          </cell>
          <cell r="K1072">
            <v>1071</v>
          </cell>
        </row>
        <row r="1073">
          <cell r="B1073">
            <v>26889</v>
          </cell>
          <cell r="C1073">
            <v>26780</v>
          </cell>
          <cell r="D1073">
            <v>2581</v>
          </cell>
          <cell r="E1073">
            <v>2580.83</v>
          </cell>
          <cell r="F1073">
            <v>2579.5100000000002</v>
          </cell>
          <cell r="G1073">
            <v>2578.7800000000002</v>
          </cell>
          <cell r="H1073">
            <v>0</v>
          </cell>
          <cell r="I1073">
            <v>0.23</v>
          </cell>
          <cell r="J1073">
            <v>1.2</v>
          </cell>
          <cell r="K1073">
            <v>1072</v>
          </cell>
        </row>
        <row r="1074">
          <cell r="B1074">
            <v>26929</v>
          </cell>
          <cell r="C1074">
            <v>26817</v>
          </cell>
          <cell r="D1074">
            <v>2581</v>
          </cell>
          <cell r="E1074">
            <v>2580.16</v>
          </cell>
          <cell r="F1074">
            <v>2579.5100000000002</v>
          </cell>
          <cell r="G1074">
            <v>2579.3000000000002</v>
          </cell>
          <cell r="H1074">
            <v>0</v>
          </cell>
          <cell r="I1074">
            <v>0.3</v>
          </cell>
          <cell r="J1074">
            <v>0.35</v>
          </cell>
          <cell r="K1074">
            <v>1073</v>
          </cell>
        </row>
        <row r="1075">
          <cell r="B1075">
            <v>26335</v>
          </cell>
          <cell r="C1075">
            <v>26154</v>
          </cell>
          <cell r="D1075">
            <v>2579</v>
          </cell>
          <cell r="E1075">
            <v>2578</v>
          </cell>
          <cell r="F1075">
            <v>2578.12</v>
          </cell>
          <cell r="G1075">
            <v>2577.5700000000002</v>
          </cell>
          <cell r="H1075">
            <v>0</v>
          </cell>
          <cell r="I1075">
            <v>0.3</v>
          </cell>
          <cell r="J1075">
            <v>0.8</v>
          </cell>
          <cell r="K1075">
            <v>1074</v>
          </cell>
        </row>
        <row r="1076">
          <cell r="B1076">
            <v>26608</v>
          </cell>
          <cell r="C1076">
            <v>26335</v>
          </cell>
          <cell r="D1076">
            <v>2580</v>
          </cell>
          <cell r="E1076">
            <v>2579</v>
          </cell>
          <cell r="F1076">
            <v>2578.7199999999998</v>
          </cell>
          <cell r="G1076">
            <v>2578.12</v>
          </cell>
          <cell r="H1076">
            <v>0</v>
          </cell>
          <cell r="I1076">
            <v>0.3</v>
          </cell>
          <cell r="J1076">
            <v>0.6</v>
          </cell>
          <cell r="K1076">
            <v>1075</v>
          </cell>
        </row>
        <row r="1077">
          <cell r="B1077">
            <v>26803</v>
          </cell>
          <cell r="C1077">
            <v>26608</v>
          </cell>
          <cell r="D1077">
            <v>2580.38</v>
          </cell>
          <cell r="E1077">
            <v>2580</v>
          </cell>
          <cell r="F1077">
            <v>2579.63</v>
          </cell>
          <cell r="G1077">
            <v>2578.7199999999998</v>
          </cell>
          <cell r="H1077">
            <v>0</v>
          </cell>
          <cell r="I1077">
            <v>0.23</v>
          </cell>
          <cell r="J1077">
            <v>1.3</v>
          </cell>
          <cell r="K1077">
            <v>1076</v>
          </cell>
        </row>
        <row r="1078">
          <cell r="B1078">
            <v>26154</v>
          </cell>
          <cell r="C1078">
            <v>25959</v>
          </cell>
          <cell r="D1078">
            <v>2578</v>
          </cell>
          <cell r="E1078">
            <v>2577.5</v>
          </cell>
          <cell r="F1078">
            <v>2577.5700000000002</v>
          </cell>
          <cell r="G1078">
            <v>2576.7800000000002</v>
          </cell>
          <cell r="H1078">
            <v>0</v>
          </cell>
          <cell r="I1078">
            <v>0.3</v>
          </cell>
          <cell r="J1078">
            <v>1.1000000000000001</v>
          </cell>
          <cell r="K1078">
            <v>1077</v>
          </cell>
        </row>
        <row r="1079">
          <cell r="B1079">
            <v>26553</v>
          </cell>
          <cell r="C1079">
            <v>26354</v>
          </cell>
          <cell r="D1079">
            <v>2578.58</v>
          </cell>
          <cell r="E1079">
            <v>2578.0100000000002</v>
          </cell>
          <cell r="F1079">
            <v>2577.52</v>
          </cell>
          <cell r="G1079">
            <v>2576.56</v>
          </cell>
          <cell r="H1079">
            <v>0</v>
          </cell>
          <cell r="I1079">
            <v>0.23</v>
          </cell>
          <cell r="J1079">
            <v>1.5</v>
          </cell>
          <cell r="K1079">
            <v>1078</v>
          </cell>
        </row>
        <row r="1080">
          <cell r="B1080">
            <v>26239</v>
          </cell>
          <cell r="C1080">
            <v>26327</v>
          </cell>
          <cell r="D1080">
            <v>2577.52</v>
          </cell>
          <cell r="E1080">
            <v>2577.0500000000002</v>
          </cell>
          <cell r="F1080">
            <v>2576.0100000000002</v>
          </cell>
          <cell r="G1080">
            <v>2575.64</v>
          </cell>
          <cell r="H1080">
            <v>0</v>
          </cell>
          <cell r="I1080">
            <v>0.2</v>
          </cell>
          <cell r="J1080">
            <v>1</v>
          </cell>
          <cell r="K1080">
            <v>1079</v>
          </cell>
        </row>
        <row r="1081">
          <cell r="B1081">
            <v>26354</v>
          </cell>
          <cell r="C1081">
            <v>26080</v>
          </cell>
          <cell r="D1081">
            <v>2578.0100000000002</v>
          </cell>
          <cell r="E1081">
            <v>2577.08</v>
          </cell>
          <cell r="F1081">
            <v>2576.54</v>
          </cell>
          <cell r="G1081">
            <v>2575.94</v>
          </cell>
          <cell r="H1081">
            <v>0</v>
          </cell>
          <cell r="I1081">
            <v>0.3</v>
          </cell>
          <cell r="J1081">
            <v>0.6</v>
          </cell>
          <cell r="K1081">
            <v>1080</v>
          </cell>
        </row>
        <row r="1082">
          <cell r="B1082">
            <v>26727</v>
          </cell>
          <cell r="C1082">
            <v>26629</v>
          </cell>
          <cell r="D1082">
            <v>2579.3000000000002</v>
          </cell>
          <cell r="E1082">
            <v>2579.46</v>
          </cell>
          <cell r="F1082">
            <v>2577.4299999999998</v>
          </cell>
          <cell r="G1082">
            <v>2577.7600000000002</v>
          </cell>
          <cell r="H1082">
            <v>0</v>
          </cell>
          <cell r="I1082">
            <v>0.4</v>
          </cell>
          <cell r="J1082">
            <v>0.3</v>
          </cell>
          <cell r="K1082">
            <v>1081</v>
          </cell>
        </row>
        <row r="1083">
          <cell r="B1083">
            <v>26580</v>
          </cell>
          <cell r="C1083">
            <v>26457</v>
          </cell>
          <cell r="D1083">
            <v>2578.85</v>
          </cell>
          <cell r="E1083">
            <v>2578.62</v>
          </cell>
          <cell r="F1083">
            <v>2577.25</v>
          </cell>
          <cell r="G1083">
            <v>2576.89</v>
          </cell>
          <cell r="H1083">
            <v>0</v>
          </cell>
          <cell r="I1083">
            <v>0.35</v>
          </cell>
          <cell r="J1083">
            <v>0.7</v>
          </cell>
          <cell r="K1083">
            <v>1082</v>
          </cell>
        </row>
        <row r="1084">
          <cell r="B1084">
            <v>26698</v>
          </cell>
          <cell r="C1084">
            <v>26580</v>
          </cell>
          <cell r="D1084">
            <v>2579.02</v>
          </cell>
          <cell r="E1084">
            <v>2578.85</v>
          </cell>
          <cell r="F1084">
            <v>2577.66</v>
          </cell>
          <cell r="G1084">
            <v>2577.2399999999998</v>
          </cell>
          <cell r="H1084">
            <v>0</v>
          </cell>
          <cell r="I1084">
            <v>0.3</v>
          </cell>
          <cell r="J1084">
            <v>0.8</v>
          </cell>
          <cell r="K1084">
            <v>1083</v>
          </cell>
        </row>
        <row r="1085">
          <cell r="B1085">
            <v>26749</v>
          </cell>
          <cell r="C1085">
            <v>26698</v>
          </cell>
          <cell r="D1085">
            <v>2579.11</v>
          </cell>
          <cell r="E1085">
            <v>2579.02</v>
          </cell>
          <cell r="F1085">
            <v>2577.7199999999998</v>
          </cell>
          <cell r="G1085">
            <v>2577.66</v>
          </cell>
          <cell r="H1085">
            <v>0</v>
          </cell>
          <cell r="I1085">
            <v>0.3</v>
          </cell>
          <cell r="J1085">
            <v>0.4</v>
          </cell>
          <cell r="K1085">
            <v>1084</v>
          </cell>
        </row>
        <row r="1086">
          <cell r="B1086">
            <v>26818</v>
          </cell>
          <cell r="C1086">
            <v>26749</v>
          </cell>
          <cell r="D1086">
            <v>2579.41</v>
          </cell>
          <cell r="E1086">
            <v>2579.11</v>
          </cell>
          <cell r="F1086">
            <v>2577.91</v>
          </cell>
          <cell r="G1086">
            <v>2577.73</v>
          </cell>
          <cell r="H1086">
            <v>0</v>
          </cell>
          <cell r="I1086">
            <v>0.3</v>
          </cell>
          <cell r="J1086">
            <v>0.39</v>
          </cell>
          <cell r="K1086">
            <v>1085</v>
          </cell>
        </row>
        <row r="1087">
          <cell r="B1087">
            <v>26646</v>
          </cell>
          <cell r="C1087">
            <v>26766</v>
          </cell>
          <cell r="D1087">
            <v>2578.67</v>
          </cell>
          <cell r="E1087">
            <v>2578.63</v>
          </cell>
          <cell r="F1087">
            <v>2577.13</v>
          </cell>
          <cell r="G1087">
            <v>2577.09</v>
          </cell>
          <cell r="H1087">
            <v>0</v>
          </cell>
          <cell r="I1087">
            <v>0.3</v>
          </cell>
          <cell r="J1087">
            <v>1</v>
          </cell>
          <cell r="K1087">
            <v>1086</v>
          </cell>
        </row>
        <row r="1088">
          <cell r="B1088">
            <v>26642</v>
          </cell>
          <cell r="C1088">
            <v>26548</v>
          </cell>
          <cell r="D1088">
            <v>2578.6799999999998</v>
          </cell>
          <cell r="E1088">
            <v>2577.02</v>
          </cell>
          <cell r="F1088">
            <v>2577.1799999999998</v>
          </cell>
          <cell r="G1088">
            <v>2576.1999999999998</v>
          </cell>
          <cell r="H1088">
            <v>0</v>
          </cell>
          <cell r="I1088">
            <v>0.23</v>
          </cell>
          <cell r="J1088">
            <v>1.97</v>
          </cell>
          <cell r="K1088">
            <v>1087</v>
          </cell>
        </row>
        <row r="1089">
          <cell r="B1089">
            <v>26510</v>
          </cell>
          <cell r="C1089">
            <v>26415</v>
          </cell>
          <cell r="D1089">
            <v>2578.4</v>
          </cell>
          <cell r="E1089">
            <v>2577.5500000000002</v>
          </cell>
          <cell r="F1089">
            <v>2576.75</v>
          </cell>
          <cell r="G1089">
            <v>2575.83</v>
          </cell>
          <cell r="H1089">
            <v>0</v>
          </cell>
          <cell r="I1089">
            <v>0.23</v>
          </cell>
          <cell r="J1089">
            <v>1.52</v>
          </cell>
          <cell r="K1089">
            <v>1088</v>
          </cell>
        </row>
        <row r="1090">
          <cell r="B1090">
            <v>26415</v>
          </cell>
          <cell r="C1090">
            <v>26327</v>
          </cell>
          <cell r="D1090">
            <v>2577.5500000000002</v>
          </cell>
          <cell r="E1090">
            <v>2577.0500000000002</v>
          </cell>
          <cell r="F1090">
            <v>2576.13</v>
          </cell>
          <cell r="G1090">
            <v>2575.5100000000002</v>
          </cell>
          <cell r="H1090">
            <v>0</v>
          </cell>
          <cell r="I1090">
            <v>0.2</v>
          </cell>
          <cell r="J1090">
            <v>1.03</v>
          </cell>
          <cell r="K1090">
            <v>1089</v>
          </cell>
        </row>
        <row r="1091">
          <cell r="B1091">
            <v>26415</v>
          </cell>
          <cell r="C1091">
            <v>26293</v>
          </cell>
          <cell r="D1091">
            <v>2577.5500000000002</v>
          </cell>
          <cell r="E1091">
            <v>2577.34</v>
          </cell>
          <cell r="F1091">
            <v>2575.83</v>
          </cell>
          <cell r="G1091">
            <v>2575.4299999999998</v>
          </cell>
          <cell r="H1091">
            <v>0</v>
          </cell>
          <cell r="I1091">
            <v>0.4</v>
          </cell>
          <cell r="J1091">
            <v>0.8</v>
          </cell>
          <cell r="K1091">
            <v>1090</v>
          </cell>
        </row>
        <row r="1092">
          <cell r="B1092">
            <v>26548</v>
          </cell>
          <cell r="C1092">
            <v>26415</v>
          </cell>
          <cell r="D1092">
            <v>2577.02</v>
          </cell>
          <cell r="E1092">
            <v>2577.5500000000002</v>
          </cell>
          <cell r="F1092">
            <v>2576.1799999999998</v>
          </cell>
          <cell r="G1092">
            <v>2575.8000000000002</v>
          </cell>
          <cell r="H1092">
            <v>0</v>
          </cell>
          <cell r="I1092">
            <v>0.35</v>
          </cell>
          <cell r="J1092">
            <v>0.75</v>
          </cell>
          <cell r="K1092">
            <v>1091</v>
          </cell>
        </row>
        <row r="1093">
          <cell r="B1093">
            <v>26327</v>
          </cell>
          <cell r="C1093">
            <v>26195</v>
          </cell>
          <cell r="D1093">
            <v>2577.0500000000002</v>
          </cell>
          <cell r="E1093">
            <v>2578.85</v>
          </cell>
          <cell r="F1093">
            <v>2575.5100000000002</v>
          </cell>
          <cell r="G1093">
            <v>2575.36</v>
          </cell>
          <cell r="H1093">
            <v>0</v>
          </cell>
          <cell r="I1093">
            <v>0.45</v>
          </cell>
          <cell r="J1093">
            <v>0.3</v>
          </cell>
          <cell r="K1093">
            <v>1092</v>
          </cell>
        </row>
        <row r="1094">
          <cell r="B1094">
            <v>26293</v>
          </cell>
          <cell r="C1094">
            <v>26195</v>
          </cell>
          <cell r="D1094">
            <v>2577.34</v>
          </cell>
          <cell r="E1094">
            <v>2578.85</v>
          </cell>
          <cell r="F1094">
            <v>2575.09</v>
          </cell>
          <cell r="G1094">
            <v>2575.08</v>
          </cell>
          <cell r="H1094">
            <v>0</v>
          </cell>
          <cell r="I1094">
            <v>0.2</v>
          </cell>
          <cell r="J1094">
            <v>0.87</v>
          </cell>
          <cell r="K1094">
            <v>1093</v>
          </cell>
        </row>
        <row r="1095">
          <cell r="B1095">
            <v>26398</v>
          </cell>
          <cell r="C1095">
            <v>26293</v>
          </cell>
          <cell r="D1095">
            <v>2578.09</v>
          </cell>
          <cell r="E1095">
            <v>2577.34</v>
          </cell>
          <cell r="F1095">
            <v>2576.54</v>
          </cell>
          <cell r="G1095">
            <v>2575.4299999999998</v>
          </cell>
          <cell r="H1095">
            <v>0</v>
          </cell>
          <cell r="I1095">
            <v>0.23</v>
          </cell>
          <cell r="J1095">
            <v>1.6</v>
          </cell>
          <cell r="K1095">
            <v>1094</v>
          </cell>
        </row>
        <row r="1096">
          <cell r="B1096">
            <v>26351</v>
          </cell>
          <cell r="C1096">
            <v>26230</v>
          </cell>
          <cell r="D1096">
            <v>2578.7199999999998</v>
          </cell>
          <cell r="E1096">
            <v>2578.86</v>
          </cell>
          <cell r="F1096">
            <v>2576.5100000000002</v>
          </cell>
          <cell r="G1096">
            <v>2576.16</v>
          </cell>
          <cell r="H1096">
            <v>0</v>
          </cell>
          <cell r="I1096">
            <v>0.53</v>
          </cell>
          <cell r="J1096">
            <v>0.56000000000000005</v>
          </cell>
          <cell r="K1096">
            <v>1095</v>
          </cell>
        </row>
        <row r="1097">
          <cell r="B1097">
            <v>26457</v>
          </cell>
          <cell r="C1097">
            <v>26351</v>
          </cell>
          <cell r="D1097">
            <v>2578.62</v>
          </cell>
          <cell r="E1097">
            <v>2578.7199999999998</v>
          </cell>
          <cell r="F1097">
            <v>2576.9</v>
          </cell>
          <cell r="G1097">
            <v>2576.48</v>
          </cell>
          <cell r="H1097">
            <v>0</v>
          </cell>
          <cell r="I1097">
            <v>0.35</v>
          </cell>
          <cell r="J1097">
            <v>0.8</v>
          </cell>
          <cell r="K1097">
            <v>1096</v>
          </cell>
        </row>
        <row r="1098">
          <cell r="B1098">
            <v>26293</v>
          </cell>
          <cell r="C1098">
            <v>26153</v>
          </cell>
          <cell r="D1098">
            <v>2577.34</v>
          </cell>
          <cell r="E1098">
            <v>2575.79</v>
          </cell>
          <cell r="F1098">
            <v>2575.42</v>
          </cell>
          <cell r="G1098">
            <v>2575.23</v>
          </cell>
          <cell r="H1098">
            <v>0</v>
          </cell>
          <cell r="I1098">
            <v>0.53</v>
          </cell>
          <cell r="J1098">
            <v>0.8</v>
          </cell>
          <cell r="K1098">
            <v>1097</v>
          </cell>
        </row>
        <row r="1099">
          <cell r="B1099">
            <v>26297</v>
          </cell>
          <cell r="C1099">
            <v>26153</v>
          </cell>
          <cell r="D1099">
            <v>2577.2199999999998</v>
          </cell>
          <cell r="E1099">
            <v>2577.79</v>
          </cell>
          <cell r="F1099">
            <v>2576.08</v>
          </cell>
          <cell r="G1099">
            <v>2575.06</v>
          </cell>
          <cell r="H1099">
            <v>0</v>
          </cell>
          <cell r="I1099">
            <v>0.23</v>
          </cell>
          <cell r="J1099">
            <v>1</v>
          </cell>
          <cell r="K1099">
            <v>1098</v>
          </cell>
        </row>
        <row r="1100">
          <cell r="B1100">
            <v>25730</v>
          </cell>
          <cell r="C1100">
            <v>25678</v>
          </cell>
          <cell r="D1100">
            <v>2576.83</v>
          </cell>
          <cell r="E1100">
            <v>2576.81</v>
          </cell>
          <cell r="F1100">
            <v>0</v>
          </cell>
          <cell r="G1100">
            <v>2575.16</v>
          </cell>
          <cell r="H1100">
            <v>0</v>
          </cell>
          <cell r="I1100">
            <v>1.5</v>
          </cell>
          <cell r="J1100">
            <v>0</v>
          </cell>
          <cell r="K1100">
            <v>1099</v>
          </cell>
        </row>
        <row r="1101">
          <cell r="B1101">
            <v>25778</v>
          </cell>
          <cell r="C1101">
            <v>25766</v>
          </cell>
          <cell r="D1101">
            <v>2575.5700000000002</v>
          </cell>
          <cell r="E1101">
            <v>2575.65</v>
          </cell>
          <cell r="F1101">
            <v>2573.1</v>
          </cell>
          <cell r="G1101">
            <v>2572.77</v>
          </cell>
          <cell r="H1101">
            <v>0</v>
          </cell>
          <cell r="I1101">
            <v>0.35</v>
          </cell>
          <cell r="J1101">
            <v>5.5</v>
          </cell>
          <cell r="K1101">
            <v>1100</v>
          </cell>
        </row>
        <row r="1102">
          <cell r="B1102">
            <v>25899</v>
          </cell>
          <cell r="C1102">
            <v>25730</v>
          </cell>
          <cell r="D1102">
            <v>2577.14</v>
          </cell>
          <cell r="E1102">
            <v>2576.83</v>
          </cell>
          <cell r="F1102">
            <v>2575.5</v>
          </cell>
          <cell r="G1102">
            <v>2575.21</v>
          </cell>
          <cell r="H1102">
            <v>0</v>
          </cell>
          <cell r="I1102">
            <v>1.5</v>
          </cell>
          <cell r="J1102">
            <v>0.57999999999999996</v>
          </cell>
          <cell r="K1102">
            <v>1101</v>
          </cell>
        </row>
        <row r="1103">
          <cell r="B1103">
            <v>26805</v>
          </cell>
          <cell r="C1103">
            <v>26704</v>
          </cell>
          <cell r="D1103">
            <v>2579.8000000000002</v>
          </cell>
          <cell r="E1103">
            <v>2579.89</v>
          </cell>
          <cell r="F1103">
            <v>2578.1799999999998</v>
          </cell>
          <cell r="G1103">
            <v>2578</v>
          </cell>
          <cell r="H1103">
            <v>0</v>
          </cell>
          <cell r="I1103">
            <v>0.38</v>
          </cell>
          <cell r="J1103">
            <v>0.3</v>
          </cell>
          <cell r="K1103">
            <v>1102</v>
          </cell>
        </row>
        <row r="1104">
          <cell r="B1104">
            <v>26704</v>
          </cell>
          <cell r="C1104">
            <v>26553</v>
          </cell>
          <cell r="D1104">
            <v>2579.89</v>
          </cell>
          <cell r="E1104">
            <v>2578.58</v>
          </cell>
          <cell r="F1104">
            <v>2578</v>
          </cell>
          <cell r="G1104">
            <v>2577.17</v>
          </cell>
          <cell r="H1104">
            <v>0</v>
          </cell>
          <cell r="I1104">
            <v>0.38</v>
          </cell>
          <cell r="J1104">
            <v>1.5</v>
          </cell>
          <cell r="K1104">
            <v>1103</v>
          </cell>
        </row>
        <row r="1105">
          <cell r="B1105">
            <v>26635</v>
          </cell>
          <cell r="C1105">
            <v>26669</v>
          </cell>
          <cell r="D1105">
            <v>2578.65</v>
          </cell>
          <cell r="E1105">
            <v>2578.6999999999998</v>
          </cell>
          <cell r="F1105">
            <v>2576.9</v>
          </cell>
          <cell r="G1105">
            <v>2576.8000000000002</v>
          </cell>
          <cell r="H1105">
            <v>0</v>
          </cell>
          <cell r="I1105">
            <v>0.3</v>
          </cell>
          <cell r="J1105">
            <v>0.8</v>
          </cell>
          <cell r="K1105">
            <v>1104</v>
          </cell>
        </row>
        <row r="1106">
          <cell r="B1106">
            <v>26675</v>
          </cell>
          <cell r="C1106">
            <v>26635</v>
          </cell>
          <cell r="D1106">
            <v>2578.35</v>
          </cell>
          <cell r="E1106">
            <v>2578.65</v>
          </cell>
          <cell r="F1106">
            <v>2577.0500000000002</v>
          </cell>
          <cell r="G1106">
            <v>2576.9</v>
          </cell>
          <cell r="H1106">
            <v>0</v>
          </cell>
          <cell r="I1106">
            <v>0.3</v>
          </cell>
          <cell r="J1106">
            <v>0.55000000000000004</v>
          </cell>
          <cell r="K1106">
            <v>1105</v>
          </cell>
        </row>
        <row r="1107">
          <cell r="B1107">
            <v>26646</v>
          </cell>
          <cell r="C1107">
            <v>26548</v>
          </cell>
          <cell r="D1107">
            <v>2578.67</v>
          </cell>
          <cell r="E1107">
            <v>2577.02</v>
          </cell>
          <cell r="F1107">
            <v>2577.13</v>
          </cell>
          <cell r="G1107">
            <v>0</v>
          </cell>
          <cell r="H1107">
            <v>0</v>
          </cell>
          <cell r="I1107">
            <v>0.2</v>
          </cell>
          <cell r="J1107">
            <v>2.8</v>
          </cell>
          <cell r="K1107">
            <v>1106</v>
          </cell>
        </row>
        <row r="1108">
          <cell r="B1108">
            <v>26448</v>
          </cell>
          <cell r="C1108">
            <v>26327</v>
          </cell>
          <cell r="D1108">
            <v>2577.36</v>
          </cell>
          <cell r="E1108">
            <v>2577.0500000000002</v>
          </cell>
          <cell r="F1108">
            <v>2575.66</v>
          </cell>
          <cell r="G1108">
            <v>2575.5100000000002</v>
          </cell>
          <cell r="H1108">
            <v>0</v>
          </cell>
          <cell r="I1108">
            <v>0.38</v>
          </cell>
          <cell r="J1108">
            <v>0.3</v>
          </cell>
          <cell r="K1108">
            <v>1107</v>
          </cell>
        </row>
        <row r="1109">
          <cell r="B1109">
            <v>26548</v>
          </cell>
          <cell r="C1109">
            <v>26448</v>
          </cell>
          <cell r="D1109">
            <v>2577.02</v>
          </cell>
          <cell r="E1109">
            <v>2577.36</v>
          </cell>
          <cell r="F1109">
            <v>2576.4299999999998</v>
          </cell>
          <cell r="G1109">
            <v>0</v>
          </cell>
          <cell r="H1109">
            <v>0</v>
          </cell>
          <cell r="I1109">
            <v>0.2</v>
          </cell>
          <cell r="J1109">
            <v>1.3</v>
          </cell>
          <cell r="K1109">
            <v>1108</v>
          </cell>
        </row>
        <row r="1110">
          <cell r="B1110">
            <v>26578</v>
          </cell>
          <cell r="C1110">
            <v>26448</v>
          </cell>
          <cell r="D1110">
            <v>2578.7800000000002</v>
          </cell>
          <cell r="E1110">
            <v>2577.36</v>
          </cell>
          <cell r="F1110">
            <v>2577.0100000000002</v>
          </cell>
          <cell r="G1110">
            <v>2575.65</v>
          </cell>
          <cell r="H1110">
            <v>0</v>
          </cell>
          <cell r="I1110">
            <v>0.2</v>
          </cell>
          <cell r="J1110">
            <v>0.3</v>
          </cell>
          <cell r="K1110">
            <v>1109</v>
          </cell>
        </row>
        <row r="1111">
          <cell r="B1111">
            <v>26375</v>
          </cell>
          <cell r="C1111">
            <v>26448</v>
          </cell>
          <cell r="D1111">
            <v>2577.81</v>
          </cell>
          <cell r="E1111">
            <v>2577.36</v>
          </cell>
          <cell r="F1111">
            <v>2576.4</v>
          </cell>
          <cell r="G1111">
            <v>2575.64</v>
          </cell>
          <cell r="H1111">
            <v>0</v>
          </cell>
          <cell r="I1111">
            <v>0.2</v>
          </cell>
          <cell r="J1111">
            <v>1.56</v>
          </cell>
          <cell r="K1111">
            <v>1110</v>
          </cell>
        </row>
        <row r="1112">
          <cell r="B1112">
            <v>26629</v>
          </cell>
          <cell r="C1112">
            <v>26351</v>
          </cell>
          <cell r="D1112">
            <v>2579.46</v>
          </cell>
          <cell r="E1112">
            <v>2578.7199999999998</v>
          </cell>
          <cell r="F1112">
            <v>2577.27</v>
          </cell>
          <cell r="G1112">
            <v>2576.87</v>
          </cell>
          <cell r="H1112">
            <v>0</v>
          </cell>
          <cell r="I1112">
            <v>0.45</v>
          </cell>
          <cell r="J1112">
            <v>0.4</v>
          </cell>
          <cell r="K1112">
            <v>1111</v>
          </cell>
        </row>
        <row r="1113">
          <cell r="B1113">
            <v>24349</v>
          </cell>
          <cell r="C1113">
            <v>24720</v>
          </cell>
          <cell r="D1113">
            <v>2580.09</v>
          </cell>
          <cell r="E1113">
            <v>2578.7199999999998</v>
          </cell>
          <cell r="F1113">
            <v>2578.54</v>
          </cell>
          <cell r="G1113">
            <v>2577.1799999999998</v>
          </cell>
          <cell r="H1113">
            <v>0</v>
          </cell>
          <cell r="I1113">
            <v>0.2</v>
          </cell>
          <cell r="J1113">
            <v>1.59</v>
          </cell>
          <cell r="K1113">
            <v>1112</v>
          </cell>
        </row>
        <row r="1114">
          <cell r="B1114">
            <v>24989</v>
          </cell>
          <cell r="C1114">
            <v>24854</v>
          </cell>
          <cell r="D1114">
            <v>2576.4</v>
          </cell>
          <cell r="E1114">
            <v>2576.33</v>
          </cell>
          <cell r="F1114">
            <v>2572.7800000000002</v>
          </cell>
          <cell r="G1114">
            <v>2572.58</v>
          </cell>
          <cell r="H1114">
            <v>0</v>
          </cell>
          <cell r="I1114">
            <v>0.75</v>
          </cell>
          <cell r="J1114">
            <v>0.5</v>
          </cell>
          <cell r="K1114">
            <v>1113</v>
          </cell>
        </row>
        <row r="1115">
          <cell r="B1115">
            <v>25336</v>
          </cell>
          <cell r="C1115">
            <v>24989</v>
          </cell>
          <cell r="D1115">
            <v>2576.5</v>
          </cell>
          <cell r="E1115">
            <v>2576.4</v>
          </cell>
          <cell r="F1115">
            <v>2573.09</v>
          </cell>
          <cell r="G1115">
            <v>2572.98</v>
          </cell>
          <cell r="H1115">
            <v>0</v>
          </cell>
          <cell r="I1115">
            <v>0.75</v>
          </cell>
          <cell r="J1115">
            <v>0.09</v>
          </cell>
          <cell r="K1115">
            <v>1114</v>
          </cell>
        </row>
        <row r="1116">
          <cell r="B1116">
            <v>25446</v>
          </cell>
          <cell r="C1116">
            <v>25336</v>
          </cell>
          <cell r="D1116">
            <v>2576.62</v>
          </cell>
          <cell r="E1116">
            <v>2576.5</v>
          </cell>
          <cell r="F1116">
            <v>2573.1999999999998</v>
          </cell>
          <cell r="G1116">
            <v>2573.09</v>
          </cell>
          <cell r="H1116">
            <v>0</v>
          </cell>
          <cell r="I1116">
            <v>0.75</v>
          </cell>
          <cell r="J1116">
            <v>0.24</v>
          </cell>
          <cell r="K1116">
            <v>1115</v>
          </cell>
        </row>
        <row r="1117">
          <cell r="B1117">
            <v>25468</v>
          </cell>
          <cell r="C1117">
            <v>25446</v>
          </cell>
          <cell r="D1117">
            <v>0</v>
          </cell>
          <cell r="E1117">
            <v>2576.52</v>
          </cell>
          <cell r="F1117">
            <v>2574.56</v>
          </cell>
          <cell r="G1117">
            <v>2573.1999999999998</v>
          </cell>
          <cell r="H1117">
            <v>0</v>
          </cell>
          <cell r="I1117">
            <v>0</v>
          </cell>
          <cell r="J1117">
            <v>0</v>
          </cell>
          <cell r="K1117">
            <v>1116</v>
          </cell>
        </row>
        <row r="1118">
          <cell r="B1118">
            <v>25507</v>
          </cell>
          <cell r="C1118">
            <v>25446</v>
          </cell>
          <cell r="D1118">
            <v>2576.6999999999998</v>
          </cell>
          <cell r="E1118">
            <v>2576.62</v>
          </cell>
          <cell r="F1118">
            <v>2573.25</v>
          </cell>
          <cell r="G1118">
            <v>2573.21</v>
          </cell>
          <cell r="H1118">
            <v>0</v>
          </cell>
          <cell r="I1118">
            <v>0.75</v>
          </cell>
          <cell r="J1118">
            <v>0.09</v>
          </cell>
          <cell r="K1118">
            <v>1117</v>
          </cell>
        </row>
        <row r="1119">
          <cell r="B1119">
            <v>25571</v>
          </cell>
          <cell r="C1119">
            <v>25507</v>
          </cell>
          <cell r="D1119">
            <v>2576.7600000000002</v>
          </cell>
          <cell r="E1119">
            <v>2576.6999999999998</v>
          </cell>
          <cell r="F1119">
            <v>2573.35</v>
          </cell>
          <cell r="G1119">
            <v>2573.25</v>
          </cell>
          <cell r="H1119">
            <v>0</v>
          </cell>
          <cell r="I1119">
            <v>0.75</v>
          </cell>
          <cell r="J1119">
            <v>0.24</v>
          </cell>
          <cell r="K1119">
            <v>1118</v>
          </cell>
        </row>
        <row r="1120">
          <cell r="B1120">
            <v>25643</v>
          </cell>
          <cell r="C1120">
            <v>25634</v>
          </cell>
          <cell r="D1120">
            <v>2576.71</v>
          </cell>
          <cell r="E1120">
            <v>2576.79</v>
          </cell>
          <cell r="F1120">
            <v>2573.4</v>
          </cell>
          <cell r="G1120">
            <v>2573.39</v>
          </cell>
          <cell r="H1120">
            <v>0</v>
          </cell>
          <cell r="I1120">
            <v>0.5</v>
          </cell>
          <cell r="J1120">
            <v>0.17</v>
          </cell>
          <cell r="K1120">
            <v>1119</v>
          </cell>
        </row>
        <row r="1121">
          <cell r="B1121">
            <v>25634</v>
          </cell>
          <cell r="C1121">
            <v>25571</v>
          </cell>
          <cell r="D1121">
            <v>2576.79</v>
          </cell>
          <cell r="E1121">
            <v>2576.7600000000002</v>
          </cell>
          <cell r="F1121">
            <v>2573.39</v>
          </cell>
          <cell r="G1121">
            <v>2573.36</v>
          </cell>
          <cell r="H1121">
            <v>0</v>
          </cell>
          <cell r="I1121">
            <v>0.75</v>
          </cell>
          <cell r="J1121">
            <v>7.0000000000000007E-2</v>
          </cell>
          <cell r="K1121">
            <v>1120</v>
          </cell>
        </row>
        <row r="1122">
          <cell r="B1122">
            <v>25913</v>
          </cell>
          <cell r="C1122">
            <v>25883</v>
          </cell>
          <cell r="D1122">
            <v>2576.5100000000002</v>
          </cell>
          <cell r="E1122">
            <v>2575.58</v>
          </cell>
          <cell r="F1122">
            <v>2575.1799999999998</v>
          </cell>
          <cell r="G1122">
            <v>0</v>
          </cell>
          <cell r="H1122">
            <v>0</v>
          </cell>
          <cell r="I1122">
            <v>1.05</v>
          </cell>
          <cell r="J1122">
            <v>0</v>
          </cell>
          <cell r="K1122">
            <v>1121</v>
          </cell>
        </row>
        <row r="1123">
          <cell r="B1123">
            <v>25888</v>
          </cell>
          <cell r="C1123">
            <v>25883</v>
          </cell>
          <cell r="D1123">
            <v>2576.5500000000002</v>
          </cell>
          <cell r="E1123">
            <v>0</v>
          </cell>
          <cell r="F1123">
            <v>2575.06</v>
          </cell>
          <cell r="G1123">
            <v>0</v>
          </cell>
          <cell r="H1123">
            <v>0</v>
          </cell>
          <cell r="I1123">
            <v>0</v>
          </cell>
          <cell r="J1123">
            <v>0</v>
          </cell>
          <cell r="K1123">
            <v>1122</v>
          </cell>
        </row>
        <row r="1124">
          <cell r="B1124">
            <v>24696</v>
          </cell>
          <cell r="C1124">
            <v>24662</v>
          </cell>
          <cell r="D1124">
            <v>2575.75</v>
          </cell>
          <cell r="E1124">
            <v>2575.83</v>
          </cell>
          <cell r="F1124">
            <v>2573.91</v>
          </cell>
          <cell r="G1124">
            <v>2573.89</v>
          </cell>
          <cell r="H1124">
            <v>0</v>
          </cell>
          <cell r="I1124">
            <v>0.45</v>
          </cell>
          <cell r="J1124">
            <v>1.1000000000000001</v>
          </cell>
          <cell r="K1124">
            <v>1123</v>
          </cell>
        </row>
        <row r="1125">
          <cell r="B1125">
            <v>24992</v>
          </cell>
          <cell r="C1125">
            <v>24662</v>
          </cell>
          <cell r="D1125">
            <v>2576.25</v>
          </cell>
          <cell r="E1125">
            <v>2575.83</v>
          </cell>
          <cell r="F1125">
            <v>2575.0100000000002</v>
          </cell>
          <cell r="G1125">
            <v>2574.94</v>
          </cell>
          <cell r="H1125">
            <v>1.5</v>
          </cell>
          <cell r="I1125">
            <v>1.4</v>
          </cell>
          <cell r="J1125">
            <v>7.0000000000000007E-2</v>
          </cell>
          <cell r="K1125">
            <v>1124</v>
          </cell>
        </row>
        <row r="1126">
          <cell r="B1126">
            <v>25247</v>
          </cell>
          <cell r="C1126">
            <v>24992</v>
          </cell>
          <cell r="D1126">
            <v>2576.5</v>
          </cell>
          <cell r="E1126">
            <v>2576.25</v>
          </cell>
          <cell r="F1126">
            <v>2575.08</v>
          </cell>
          <cell r="G1126">
            <v>2575.0100000000002</v>
          </cell>
          <cell r="H1126">
            <v>1.4</v>
          </cell>
          <cell r="I1126">
            <v>1.4</v>
          </cell>
          <cell r="J1126">
            <v>7.0000000000000007E-2</v>
          </cell>
          <cell r="K1126">
            <v>1125</v>
          </cell>
        </row>
        <row r="1127">
          <cell r="B1127">
            <v>25462</v>
          </cell>
          <cell r="C1127">
            <v>25247</v>
          </cell>
          <cell r="D1127">
            <v>2576.7800000000002</v>
          </cell>
          <cell r="E1127">
            <v>2576.5</v>
          </cell>
          <cell r="F1127">
            <v>2575.15</v>
          </cell>
          <cell r="G1127">
            <v>2575.08</v>
          </cell>
          <cell r="H1127">
            <v>1.4</v>
          </cell>
          <cell r="I1127">
            <v>1.4</v>
          </cell>
          <cell r="J1127">
            <v>7.0000000000000007E-2</v>
          </cell>
          <cell r="K1127">
            <v>1126</v>
          </cell>
        </row>
        <row r="1128">
          <cell r="B1128">
            <v>25529</v>
          </cell>
          <cell r="C1128">
            <v>25462</v>
          </cell>
          <cell r="D1128">
            <v>2576.2600000000002</v>
          </cell>
          <cell r="E1128">
            <v>2576.7800000000002</v>
          </cell>
          <cell r="F1128">
            <v>2575.02</v>
          </cell>
          <cell r="G1128">
            <v>2575</v>
          </cell>
          <cell r="H1128">
            <v>1.4</v>
          </cell>
          <cell r="I1128">
            <v>1.4</v>
          </cell>
          <cell r="J1128">
            <v>0.06</v>
          </cell>
          <cell r="K1128">
            <v>1127</v>
          </cell>
        </row>
        <row r="1129">
          <cell r="B1129">
            <v>25595</v>
          </cell>
          <cell r="C1129">
            <v>25529</v>
          </cell>
          <cell r="D1129">
            <v>2576.8200000000002</v>
          </cell>
          <cell r="E1129">
            <v>2576.2600000000002</v>
          </cell>
          <cell r="F1129">
            <v>2575.0500000000002</v>
          </cell>
          <cell r="G1129">
            <v>2575.02</v>
          </cell>
          <cell r="H1129">
            <v>1.4</v>
          </cell>
          <cell r="I1129">
            <v>1.4</v>
          </cell>
          <cell r="J1129">
            <v>0.05</v>
          </cell>
          <cell r="K1129">
            <v>1128</v>
          </cell>
        </row>
        <row r="1130">
          <cell r="B1130">
            <v>25664</v>
          </cell>
          <cell r="C1130">
            <v>25595</v>
          </cell>
          <cell r="D1130">
            <v>2577.15</v>
          </cell>
          <cell r="E1130">
            <v>2576.8200000000002</v>
          </cell>
          <cell r="F1130">
            <v>2575.19</v>
          </cell>
          <cell r="G1130">
            <v>2574.9499999999998</v>
          </cell>
          <cell r="H1130">
            <v>1.4</v>
          </cell>
          <cell r="I1130">
            <v>1.3</v>
          </cell>
          <cell r="J1130">
            <v>0.72</v>
          </cell>
          <cell r="K1130">
            <v>1129</v>
          </cell>
        </row>
        <row r="1131">
          <cell r="B1131">
            <v>25711</v>
          </cell>
          <cell r="C1131">
            <v>25664</v>
          </cell>
          <cell r="D1131">
            <v>2577.3000000000002</v>
          </cell>
          <cell r="E1131">
            <v>2577.15</v>
          </cell>
          <cell r="F1131">
            <v>2575.25</v>
          </cell>
          <cell r="G1131">
            <v>2575.19</v>
          </cell>
          <cell r="H1131">
            <v>1.4</v>
          </cell>
          <cell r="I1131">
            <v>1.3</v>
          </cell>
          <cell r="J1131">
            <v>0.05</v>
          </cell>
          <cell r="K1131">
            <v>1130</v>
          </cell>
        </row>
        <row r="1132">
          <cell r="B1132">
            <v>24316</v>
          </cell>
          <cell r="C1132">
            <v>24284</v>
          </cell>
          <cell r="D1132">
            <v>2576.88</v>
          </cell>
          <cell r="E1132">
            <v>2576.2399999999998</v>
          </cell>
          <cell r="F1132">
            <v>2575.66</v>
          </cell>
          <cell r="G1132">
            <v>2575.29</v>
          </cell>
          <cell r="H1132">
            <v>0</v>
          </cell>
          <cell r="I1132">
            <v>0.25</v>
          </cell>
          <cell r="J1132">
            <v>0.47</v>
          </cell>
          <cell r="K1132">
            <v>1131</v>
          </cell>
        </row>
        <row r="1133">
          <cell r="B1133">
            <v>24487</v>
          </cell>
          <cell r="C1133">
            <v>24444</v>
          </cell>
          <cell r="D1133">
            <v>2576.42</v>
          </cell>
          <cell r="E1133">
            <v>2576.2199999999998</v>
          </cell>
          <cell r="F1133">
            <v>2575.2800000000002</v>
          </cell>
          <cell r="G1133">
            <v>2574.9899999999998</v>
          </cell>
          <cell r="H1133">
            <v>0</v>
          </cell>
          <cell r="I1133">
            <v>0.3</v>
          </cell>
          <cell r="J1133">
            <v>0.4</v>
          </cell>
          <cell r="K1133">
            <v>1132</v>
          </cell>
        </row>
        <row r="1134">
          <cell r="B1134">
            <v>24880</v>
          </cell>
          <cell r="C1134">
            <v>24696</v>
          </cell>
          <cell r="D1134">
            <v>2575.89</v>
          </cell>
          <cell r="E1134">
            <v>2575.75</v>
          </cell>
          <cell r="F1134">
            <v>2574.7800000000002</v>
          </cell>
          <cell r="G1134">
            <v>2574.71</v>
          </cell>
          <cell r="H1134">
            <v>0</v>
          </cell>
          <cell r="I1134">
            <v>0.75</v>
          </cell>
          <cell r="J1134">
            <v>0.12</v>
          </cell>
          <cell r="K1134">
            <v>1133</v>
          </cell>
        </row>
        <row r="1135">
          <cell r="B1135">
            <v>24872</v>
          </cell>
          <cell r="C1135">
            <v>24770</v>
          </cell>
          <cell r="D1135">
            <v>2576.0300000000002</v>
          </cell>
          <cell r="E1135">
            <v>2576.0500000000002</v>
          </cell>
          <cell r="F1135">
            <v>2574.7800000000002</v>
          </cell>
          <cell r="G1135">
            <v>2574.73</v>
          </cell>
          <cell r="H1135">
            <v>0</v>
          </cell>
          <cell r="I1135">
            <v>0.53</v>
          </cell>
          <cell r="J1135">
            <v>0.2</v>
          </cell>
          <cell r="K1135">
            <v>1134</v>
          </cell>
        </row>
        <row r="1136">
          <cell r="B1136">
            <v>25013</v>
          </cell>
          <cell r="C1136">
            <v>24880</v>
          </cell>
          <cell r="D1136">
            <v>2575.9899999999998</v>
          </cell>
          <cell r="E1136">
            <v>2575.89</v>
          </cell>
          <cell r="F1136">
            <v>0</v>
          </cell>
          <cell r="G1136">
            <v>2574.7800000000002</v>
          </cell>
          <cell r="H1136">
            <v>0</v>
          </cell>
          <cell r="I1136">
            <v>0.75</v>
          </cell>
          <cell r="J1136">
            <v>0.12</v>
          </cell>
          <cell r="K1136">
            <v>1135</v>
          </cell>
        </row>
        <row r="1137">
          <cell r="B1137">
            <v>24898</v>
          </cell>
          <cell r="C1137">
            <v>25013</v>
          </cell>
          <cell r="D1137">
            <v>2576.14</v>
          </cell>
          <cell r="E1137">
            <v>2575.9899999999998</v>
          </cell>
          <cell r="F1137">
            <v>2574.77</v>
          </cell>
          <cell r="G1137">
            <v>2574.6999999999998</v>
          </cell>
          <cell r="H1137">
            <v>0</v>
          </cell>
          <cell r="I1137">
            <v>0</v>
          </cell>
          <cell r="J1137">
            <v>0.17</v>
          </cell>
          <cell r="K1137">
            <v>1136</v>
          </cell>
        </row>
        <row r="1138">
          <cell r="B1138">
            <v>25237</v>
          </cell>
          <cell r="C1138">
            <v>25013</v>
          </cell>
          <cell r="D1138">
            <v>2576.2199999999998</v>
          </cell>
          <cell r="E1138">
            <v>2575.9899999999998</v>
          </cell>
          <cell r="F1138">
            <v>2574.8200000000002</v>
          </cell>
          <cell r="G1138">
            <v>2574.7199999999998</v>
          </cell>
          <cell r="H1138">
            <v>0</v>
          </cell>
          <cell r="I1138">
            <v>1.25</v>
          </cell>
          <cell r="J1138">
            <v>0.1</v>
          </cell>
          <cell r="K1138">
            <v>1137</v>
          </cell>
        </row>
        <row r="1139">
          <cell r="B1139">
            <v>25318</v>
          </cell>
          <cell r="C1139">
            <v>25237</v>
          </cell>
          <cell r="D1139">
            <v>2576.2199999999998</v>
          </cell>
          <cell r="E1139">
            <v>2575.9899999999998</v>
          </cell>
          <cell r="F1139">
            <v>2574.8200000000002</v>
          </cell>
          <cell r="G1139">
            <v>2574.7199999999998</v>
          </cell>
          <cell r="H1139">
            <v>0</v>
          </cell>
          <cell r="I1139">
            <v>1.25</v>
          </cell>
          <cell r="J1139">
            <v>0.1</v>
          </cell>
          <cell r="K1139">
            <v>1138</v>
          </cell>
        </row>
        <row r="1140">
          <cell r="B1140">
            <v>25410</v>
          </cell>
          <cell r="C1140">
            <v>25318</v>
          </cell>
          <cell r="D1140">
            <v>2576.35</v>
          </cell>
          <cell r="E1140">
            <v>2576.2199999999998</v>
          </cell>
          <cell r="F1140">
            <v>0</v>
          </cell>
          <cell r="G1140">
            <v>2574.8200000000002</v>
          </cell>
          <cell r="H1140">
            <v>0</v>
          </cell>
          <cell r="I1140">
            <v>1.25</v>
          </cell>
          <cell r="J1140">
            <v>0.08</v>
          </cell>
          <cell r="K1140">
            <v>1139</v>
          </cell>
        </row>
        <row r="1141">
          <cell r="B1141">
            <v>25328</v>
          </cell>
          <cell r="C1141">
            <v>25545</v>
          </cell>
          <cell r="D1141">
            <v>2576.5</v>
          </cell>
          <cell r="E1141">
            <v>2576.1</v>
          </cell>
          <cell r="F1141">
            <v>2575.81</v>
          </cell>
          <cell r="G1141">
            <v>2575.27</v>
          </cell>
          <cell r="H1141">
            <v>0</v>
          </cell>
          <cell r="I1141">
            <v>0</v>
          </cell>
          <cell r="J1141">
            <v>0.8</v>
          </cell>
          <cell r="K1141">
            <v>1140</v>
          </cell>
        </row>
        <row r="1142">
          <cell r="B1142">
            <v>25328</v>
          </cell>
          <cell r="C1142">
            <v>25084</v>
          </cell>
          <cell r="D1142">
            <v>2576.5</v>
          </cell>
          <cell r="E1142">
            <v>2575.9</v>
          </cell>
          <cell r="F1142">
            <v>2575.79</v>
          </cell>
          <cell r="G1142">
            <v>2575.12</v>
          </cell>
          <cell r="H1142">
            <v>0</v>
          </cell>
          <cell r="I1142">
            <v>0.23</v>
          </cell>
          <cell r="J1142">
            <v>0.7</v>
          </cell>
          <cell r="K1142">
            <v>1141</v>
          </cell>
        </row>
        <row r="1143">
          <cell r="B1143">
            <v>25567</v>
          </cell>
          <cell r="C1143">
            <v>25588</v>
          </cell>
          <cell r="D1143">
            <v>2577.88</v>
          </cell>
          <cell r="E1143">
            <v>2577</v>
          </cell>
          <cell r="F1143">
            <v>2577.02</v>
          </cell>
          <cell r="G1143">
            <v>2576.25</v>
          </cell>
          <cell r="H1143">
            <v>0</v>
          </cell>
          <cell r="I1143">
            <v>0.23</v>
          </cell>
          <cell r="J1143">
            <v>1.2</v>
          </cell>
          <cell r="K1143">
            <v>1142</v>
          </cell>
        </row>
        <row r="1144">
          <cell r="B1144">
            <v>25545</v>
          </cell>
          <cell r="C1144">
            <v>25468</v>
          </cell>
          <cell r="D1144">
            <v>2576.1</v>
          </cell>
          <cell r="E1144">
            <v>0</v>
          </cell>
          <cell r="F1144">
            <v>2575.27</v>
          </cell>
          <cell r="G1144">
            <v>2574.56</v>
          </cell>
          <cell r="H1144">
            <v>0</v>
          </cell>
          <cell r="I1144">
            <v>0.45</v>
          </cell>
          <cell r="J1144">
            <v>1.5</v>
          </cell>
          <cell r="K1144">
            <v>1143</v>
          </cell>
        </row>
        <row r="1145">
          <cell r="B1145">
            <v>25588</v>
          </cell>
          <cell r="C1145">
            <v>25665</v>
          </cell>
          <cell r="D1145">
            <v>2577</v>
          </cell>
          <cell r="E1145">
            <v>2575.96</v>
          </cell>
          <cell r="F1145">
            <v>2576.25</v>
          </cell>
          <cell r="G1145">
            <v>2575.13</v>
          </cell>
          <cell r="H1145">
            <v>0</v>
          </cell>
          <cell r="I1145">
            <v>0.23</v>
          </cell>
          <cell r="J1145">
            <v>1.6</v>
          </cell>
          <cell r="K1145">
            <v>1144</v>
          </cell>
        </row>
        <row r="1146">
          <cell r="B1146">
            <v>25665</v>
          </cell>
          <cell r="C1146">
            <v>25545</v>
          </cell>
          <cell r="D1146">
            <v>2575.9</v>
          </cell>
          <cell r="E1146">
            <v>2576.1</v>
          </cell>
          <cell r="F1146">
            <v>0</v>
          </cell>
          <cell r="G1146">
            <v>2575.27</v>
          </cell>
          <cell r="H1146">
            <v>0</v>
          </cell>
          <cell r="I1146">
            <v>0.45</v>
          </cell>
          <cell r="J1146">
            <v>0.4</v>
          </cell>
          <cell r="K1146">
            <v>1145</v>
          </cell>
        </row>
        <row r="1147">
          <cell r="B1147">
            <v>25959</v>
          </cell>
          <cell r="C1147">
            <v>25665</v>
          </cell>
          <cell r="D1147">
            <v>2577.5</v>
          </cell>
          <cell r="E1147">
            <v>2575.9</v>
          </cell>
          <cell r="F1147">
            <v>2576.7800000000002</v>
          </cell>
          <cell r="G1147">
            <v>2575.52</v>
          </cell>
          <cell r="H1147">
            <v>0</v>
          </cell>
          <cell r="I1147">
            <v>0.3</v>
          </cell>
          <cell r="J1147">
            <v>2.2000000000000002</v>
          </cell>
          <cell r="K1147">
            <v>1146</v>
          </cell>
        </row>
        <row r="1148">
          <cell r="B1148">
            <v>25880</v>
          </cell>
          <cell r="C1148">
            <v>25959</v>
          </cell>
          <cell r="D1148">
            <v>2578.5</v>
          </cell>
          <cell r="E1148">
            <v>2577.5</v>
          </cell>
          <cell r="F1148">
            <v>2577.59</v>
          </cell>
          <cell r="G1148">
            <v>2576.7800000000002</v>
          </cell>
          <cell r="H1148">
            <v>0</v>
          </cell>
          <cell r="I1148">
            <v>0.23</v>
          </cell>
          <cell r="J1148">
            <v>0.9</v>
          </cell>
          <cell r="K1148">
            <v>1147</v>
          </cell>
        </row>
        <row r="1149">
          <cell r="B1149">
            <v>25480</v>
          </cell>
          <cell r="C1149">
            <v>25410</v>
          </cell>
          <cell r="D1149">
            <v>0</v>
          </cell>
          <cell r="E1149">
            <v>2576.35</v>
          </cell>
          <cell r="F1149">
            <v>2574.94</v>
          </cell>
          <cell r="G1149">
            <v>2574.8200000000002</v>
          </cell>
          <cell r="H1149">
            <v>0</v>
          </cell>
          <cell r="I1149">
            <v>1.2</v>
          </cell>
          <cell r="J1149">
            <v>0.19</v>
          </cell>
          <cell r="K1149">
            <v>1148</v>
          </cell>
        </row>
        <row r="1150">
          <cell r="B1150">
            <v>25489</v>
          </cell>
          <cell r="C1150">
            <v>25480</v>
          </cell>
          <cell r="D1150">
            <v>2578.67</v>
          </cell>
          <cell r="E1150">
            <v>0</v>
          </cell>
          <cell r="F1150">
            <v>2574.91</v>
          </cell>
          <cell r="G1150">
            <v>0</v>
          </cell>
          <cell r="H1150">
            <v>0</v>
          </cell>
          <cell r="I1150">
            <v>0.3</v>
          </cell>
          <cell r="J1150">
            <v>0.06</v>
          </cell>
          <cell r="K1150">
            <v>1149</v>
          </cell>
        </row>
        <row r="1151">
          <cell r="B1151">
            <v>25350</v>
          </cell>
          <cell r="C1151">
            <v>25538</v>
          </cell>
          <cell r="D1151">
            <v>2577.3000000000002</v>
          </cell>
          <cell r="E1151">
            <v>2576.98</v>
          </cell>
          <cell r="F1151">
            <v>2575.62</v>
          </cell>
          <cell r="G1151">
            <v>2575.21</v>
          </cell>
          <cell r="H1151">
            <v>0</v>
          </cell>
          <cell r="I1151">
            <v>0.3</v>
          </cell>
          <cell r="J1151">
            <v>1.01</v>
          </cell>
          <cell r="K1151">
            <v>1150</v>
          </cell>
        </row>
        <row r="1152">
          <cell r="B1152">
            <v>25141</v>
          </cell>
          <cell r="C1152">
            <v>25350</v>
          </cell>
          <cell r="D1152">
            <v>2577.75</v>
          </cell>
          <cell r="E1152">
            <v>2577.3000000000002</v>
          </cell>
          <cell r="F1152">
            <v>2576.33</v>
          </cell>
          <cell r="G1152">
            <v>2575.62</v>
          </cell>
          <cell r="H1152">
            <v>0</v>
          </cell>
          <cell r="I1152">
            <v>0.2</v>
          </cell>
          <cell r="J1152">
            <v>0.6</v>
          </cell>
          <cell r="K1152">
            <v>1151</v>
          </cell>
        </row>
        <row r="1153">
          <cell r="B1153">
            <v>25498</v>
          </cell>
          <cell r="C1153">
            <v>25489</v>
          </cell>
          <cell r="D1153">
            <v>2576.75</v>
          </cell>
          <cell r="E1153">
            <v>2578.67</v>
          </cell>
          <cell r="F1153">
            <v>2574.94</v>
          </cell>
          <cell r="G1153">
            <v>2574.9</v>
          </cell>
          <cell r="H1153">
            <v>0</v>
          </cell>
          <cell r="I1153">
            <v>0</v>
          </cell>
          <cell r="J1153">
            <v>0.25</v>
          </cell>
          <cell r="K1153">
            <v>1152</v>
          </cell>
        </row>
        <row r="1154">
          <cell r="B1154">
            <v>25503</v>
          </cell>
          <cell r="C1154">
            <v>25498</v>
          </cell>
          <cell r="D1154">
            <v>2576.84</v>
          </cell>
          <cell r="E1154">
            <v>2576.75</v>
          </cell>
          <cell r="F1154">
            <v>2575.04</v>
          </cell>
          <cell r="G1154">
            <v>2574.94</v>
          </cell>
          <cell r="H1154">
            <v>0</v>
          </cell>
          <cell r="I1154">
            <v>0</v>
          </cell>
          <cell r="J1154">
            <v>0</v>
          </cell>
          <cell r="K1154">
            <v>1153</v>
          </cell>
        </row>
        <row r="1155">
          <cell r="B1155">
            <v>25538</v>
          </cell>
          <cell r="C1155">
            <v>25503</v>
          </cell>
          <cell r="D1155">
            <v>2576.98</v>
          </cell>
          <cell r="E1155">
            <v>2576.84</v>
          </cell>
          <cell r="F1155">
            <v>2575.21</v>
          </cell>
          <cell r="G1155">
            <v>2575.04</v>
          </cell>
          <cell r="H1155">
            <v>0</v>
          </cell>
          <cell r="I1155">
            <v>0.3</v>
          </cell>
          <cell r="J1155">
            <v>0</v>
          </cell>
          <cell r="K1155">
            <v>1154</v>
          </cell>
        </row>
        <row r="1156">
          <cell r="B1156">
            <v>25278</v>
          </cell>
          <cell r="C1156">
            <v>25489</v>
          </cell>
          <cell r="D1156">
            <v>2576.88</v>
          </cell>
          <cell r="E1156">
            <v>2578.67</v>
          </cell>
          <cell r="F1156">
            <v>2575.29</v>
          </cell>
          <cell r="G1156">
            <v>2574.91</v>
          </cell>
          <cell r="H1156">
            <v>0</v>
          </cell>
          <cell r="I1156">
            <v>0.3</v>
          </cell>
          <cell r="J1156">
            <v>0.54</v>
          </cell>
          <cell r="K1156">
            <v>1155</v>
          </cell>
        </row>
        <row r="1157">
          <cell r="B1157">
            <v>25053</v>
          </cell>
          <cell r="C1157">
            <v>25278</v>
          </cell>
          <cell r="D1157">
            <v>2577.09</v>
          </cell>
          <cell r="E1157">
            <v>2576.88</v>
          </cell>
          <cell r="F1157">
            <v>2575.6799999999998</v>
          </cell>
          <cell r="G1157">
            <v>2575.1999999999998</v>
          </cell>
          <cell r="H1157">
            <v>0</v>
          </cell>
          <cell r="I1157">
            <v>0.25</v>
          </cell>
          <cell r="J1157">
            <v>0.56000000000000005</v>
          </cell>
          <cell r="K1157">
            <v>1156</v>
          </cell>
        </row>
        <row r="1158">
          <cell r="B1158">
            <v>24925</v>
          </cell>
          <cell r="C1158">
            <v>25213</v>
          </cell>
          <cell r="D1158">
            <v>0</v>
          </cell>
          <cell r="E1158">
            <v>2576.4699999999998</v>
          </cell>
          <cell r="F1158">
            <v>2575.2399999999998</v>
          </cell>
          <cell r="G1158">
            <v>2575.0300000000002</v>
          </cell>
          <cell r="H1158">
            <v>0</v>
          </cell>
          <cell r="I1158">
            <v>0.4</v>
          </cell>
          <cell r="J1158">
            <v>0.18</v>
          </cell>
          <cell r="K1158">
            <v>1157</v>
          </cell>
        </row>
        <row r="1159">
          <cell r="B1159">
            <v>25213</v>
          </cell>
          <cell r="C1159">
            <v>25410</v>
          </cell>
          <cell r="D1159">
            <v>2576.4699999999998</v>
          </cell>
          <cell r="E1159">
            <v>2576.35</v>
          </cell>
          <cell r="F1159">
            <v>2575.0100000000002</v>
          </cell>
          <cell r="G1159">
            <v>2574.85</v>
          </cell>
          <cell r="H1159">
            <v>0</v>
          </cell>
          <cell r="I1159">
            <v>0</v>
          </cell>
          <cell r="J1159">
            <v>0.28000000000000003</v>
          </cell>
          <cell r="K1159">
            <v>1158</v>
          </cell>
        </row>
        <row r="1160">
          <cell r="B1160">
            <v>25019</v>
          </cell>
          <cell r="C1160">
            <v>25213</v>
          </cell>
          <cell r="D1160">
            <v>2576.62</v>
          </cell>
          <cell r="E1160">
            <v>2576.4699999999998</v>
          </cell>
          <cell r="F1160">
            <v>2575.1999999999998</v>
          </cell>
          <cell r="G1160">
            <v>2574.9899999999998</v>
          </cell>
          <cell r="H1160">
            <v>0</v>
          </cell>
          <cell r="I1160">
            <v>0.3</v>
          </cell>
          <cell r="J1160">
            <v>0.32</v>
          </cell>
          <cell r="K1160">
            <v>1159</v>
          </cell>
        </row>
        <row r="1161">
          <cell r="B1161">
            <v>25029</v>
          </cell>
          <cell r="C1161">
            <v>25431</v>
          </cell>
          <cell r="D1161">
            <v>2577.8200000000002</v>
          </cell>
          <cell r="E1161">
            <v>2577.56</v>
          </cell>
          <cell r="F1161">
            <v>2576.75</v>
          </cell>
          <cell r="G1161">
            <v>2576.29</v>
          </cell>
          <cell r="H1161">
            <v>0</v>
          </cell>
          <cell r="I1161">
            <v>0.4</v>
          </cell>
          <cell r="J1161">
            <v>0.4</v>
          </cell>
          <cell r="K1161">
            <v>1160</v>
          </cell>
        </row>
        <row r="1162">
          <cell r="B1162">
            <v>24717</v>
          </cell>
          <cell r="C1162">
            <v>25029</v>
          </cell>
          <cell r="D1162">
            <v>2578.62</v>
          </cell>
          <cell r="E1162">
            <v>2577.8200000000002</v>
          </cell>
          <cell r="F1162">
            <v>2577.25</v>
          </cell>
          <cell r="G1162">
            <v>2576.7600000000002</v>
          </cell>
          <cell r="H1162">
            <v>0</v>
          </cell>
          <cell r="I1162">
            <v>0.3</v>
          </cell>
          <cell r="J1162">
            <v>0.7</v>
          </cell>
          <cell r="K1162">
            <v>1161</v>
          </cell>
        </row>
        <row r="1163">
          <cell r="B1163">
            <v>24939</v>
          </cell>
          <cell r="C1163">
            <v>24872</v>
          </cell>
          <cell r="D1163">
            <v>2576.31</v>
          </cell>
          <cell r="E1163">
            <v>2576.0300000000002</v>
          </cell>
          <cell r="F1163">
            <v>2575</v>
          </cell>
          <cell r="G1163">
            <v>2574.4899999999998</v>
          </cell>
          <cell r="H1163">
            <v>0</v>
          </cell>
          <cell r="I1163">
            <v>0.53</v>
          </cell>
          <cell r="J1163">
            <v>0.2</v>
          </cell>
          <cell r="K1163">
            <v>1162</v>
          </cell>
        </row>
        <row r="1164">
          <cell r="B1164">
            <v>26230</v>
          </cell>
          <cell r="C1164">
            <v>26172</v>
          </cell>
          <cell r="D1164">
            <v>2578.86</v>
          </cell>
          <cell r="E1164">
            <v>2577.11</v>
          </cell>
          <cell r="F1164">
            <v>2575.9299999999998</v>
          </cell>
          <cell r="G1164">
            <v>2575.86</v>
          </cell>
          <cell r="H1164">
            <v>0</v>
          </cell>
          <cell r="I1164">
            <v>0.75</v>
          </cell>
          <cell r="J1164">
            <v>0.34</v>
          </cell>
          <cell r="K1164">
            <v>1163</v>
          </cell>
        </row>
        <row r="1165">
          <cell r="B1165">
            <v>24672</v>
          </cell>
          <cell r="C1165">
            <v>24626</v>
          </cell>
          <cell r="D1165">
            <v>2576.5700000000002</v>
          </cell>
          <cell r="E1165">
            <v>0</v>
          </cell>
          <cell r="F1165">
            <v>2574.0100000000002</v>
          </cell>
          <cell r="G1165">
            <v>2573.19</v>
          </cell>
          <cell r="H1165">
            <v>0</v>
          </cell>
          <cell r="I1165">
            <v>0.53</v>
          </cell>
          <cell r="J1165">
            <v>0.35</v>
          </cell>
          <cell r="K1165">
            <v>1164</v>
          </cell>
        </row>
        <row r="1166">
          <cell r="B1166">
            <v>24672</v>
          </cell>
          <cell r="C1166">
            <v>24939</v>
          </cell>
          <cell r="D1166">
            <v>2576.5700000000002</v>
          </cell>
          <cell r="E1166">
            <v>2576.31</v>
          </cell>
          <cell r="F1166">
            <v>2575.34</v>
          </cell>
          <cell r="G1166">
            <v>2574.9699999999998</v>
          </cell>
          <cell r="H1166">
            <v>0</v>
          </cell>
          <cell r="I1166">
            <v>0.25</v>
          </cell>
          <cell r="J1166">
            <v>0.6</v>
          </cell>
          <cell r="K1166">
            <v>1165</v>
          </cell>
        </row>
        <row r="1167">
          <cell r="B1167">
            <v>24997</v>
          </cell>
          <cell r="C1167">
            <v>24939</v>
          </cell>
          <cell r="D1167">
            <v>2577.15</v>
          </cell>
          <cell r="E1167">
            <v>2576.31</v>
          </cell>
          <cell r="F1167">
            <v>2575.4899999999998</v>
          </cell>
          <cell r="G1167">
            <v>2575</v>
          </cell>
          <cell r="H1167">
            <v>0</v>
          </cell>
          <cell r="I1167">
            <v>0.38</v>
          </cell>
          <cell r="J1167">
            <v>0.2</v>
          </cell>
          <cell r="K1167">
            <v>1166</v>
          </cell>
        </row>
        <row r="1168">
          <cell r="B1168">
            <v>24749</v>
          </cell>
          <cell r="C1168">
            <v>24997</v>
          </cell>
          <cell r="D1168">
            <v>2577.86</v>
          </cell>
          <cell r="E1168">
            <v>2577.15</v>
          </cell>
          <cell r="F1168">
            <v>2576.4499999999998</v>
          </cell>
          <cell r="G1168">
            <v>2575.1799999999998</v>
          </cell>
          <cell r="H1168">
            <v>0</v>
          </cell>
          <cell r="I1168">
            <v>0.2</v>
          </cell>
          <cell r="J1168">
            <v>2.1</v>
          </cell>
          <cell r="K1168">
            <v>1167</v>
          </cell>
        </row>
        <row r="1169">
          <cell r="B1169">
            <v>25038</v>
          </cell>
          <cell r="C1169">
            <v>24997</v>
          </cell>
          <cell r="D1169">
            <v>2578.2399999999998</v>
          </cell>
          <cell r="E1169">
            <v>2577.15</v>
          </cell>
          <cell r="F1169">
            <v>2576.19</v>
          </cell>
          <cell r="G1169">
            <v>2575.19</v>
          </cell>
          <cell r="H1169">
            <v>0</v>
          </cell>
          <cell r="I1169">
            <v>0.23</v>
          </cell>
          <cell r="J1169">
            <v>9</v>
          </cell>
          <cell r="K1169">
            <v>1168</v>
          </cell>
        </row>
        <row r="1170">
          <cell r="B1170">
            <v>24984</v>
          </cell>
          <cell r="C1170">
            <v>24811</v>
          </cell>
          <cell r="D1170">
            <v>0</v>
          </cell>
          <cell r="E1170">
            <v>2578.31</v>
          </cell>
          <cell r="F1170">
            <v>2577.0100000000002</v>
          </cell>
          <cell r="G1170">
            <v>2576.67</v>
          </cell>
          <cell r="H1170">
            <v>0</v>
          </cell>
          <cell r="I1170">
            <v>0.2</v>
          </cell>
          <cell r="J1170">
            <v>0.7</v>
          </cell>
          <cell r="K1170">
            <v>1169</v>
          </cell>
        </row>
        <row r="1171">
          <cell r="B1171">
            <v>24361</v>
          </cell>
          <cell r="C1171">
            <v>24351</v>
          </cell>
          <cell r="D1171">
            <v>0</v>
          </cell>
          <cell r="E1171">
            <v>0</v>
          </cell>
          <cell r="F1171">
            <v>2575.0700000000002</v>
          </cell>
          <cell r="G1171">
            <v>0</v>
          </cell>
          <cell r="H1171">
            <v>0</v>
          </cell>
          <cell r="I1171">
            <v>1.4</v>
          </cell>
          <cell r="J1171">
            <v>0.28999999999999998</v>
          </cell>
          <cell r="K1171">
            <v>1170</v>
          </cell>
        </row>
        <row r="1172">
          <cell r="B1172">
            <v>24351</v>
          </cell>
          <cell r="C1172">
            <v>24369</v>
          </cell>
          <cell r="D1172">
            <v>0</v>
          </cell>
          <cell r="E1172">
            <v>0</v>
          </cell>
          <cell r="F1172">
            <v>0</v>
          </cell>
          <cell r="G1172">
            <v>2575.39</v>
          </cell>
          <cell r="H1172">
            <v>0</v>
          </cell>
          <cell r="I1172">
            <v>1.4</v>
          </cell>
          <cell r="J1172">
            <v>0.25</v>
          </cell>
          <cell r="K1172">
            <v>1171</v>
          </cell>
        </row>
        <row r="1173">
          <cell r="B1173">
            <v>24401</v>
          </cell>
          <cell r="C1173">
            <v>24361</v>
          </cell>
          <cell r="D1173">
            <v>2576.88</v>
          </cell>
          <cell r="E1173">
            <v>0</v>
          </cell>
          <cell r="F1173">
            <v>2575.4499999999998</v>
          </cell>
          <cell r="G1173">
            <v>2575.12</v>
          </cell>
          <cell r="H1173">
            <v>0</v>
          </cell>
          <cell r="I1173">
            <v>0.45</v>
          </cell>
          <cell r="J1173">
            <v>0.41</v>
          </cell>
          <cell r="K1173">
            <v>1172</v>
          </cell>
        </row>
        <row r="1174">
          <cell r="B1174">
            <v>24401</v>
          </cell>
          <cell r="C1174">
            <v>24672</v>
          </cell>
          <cell r="D1174">
            <v>2576.88</v>
          </cell>
          <cell r="E1174">
            <v>2576.5700000000002</v>
          </cell>
          <cell r="F1174">
            <v>2575.73</v>
          </cell>
          <cell r="G1174">
            <v>2575.42</v>
          </cell>
          <cell r="H1174">
            <v>0</v>
          </cell>
          <cell r="I1174">
            <v>0.25</v>
          </cell>
          <cell r="J1174">
            <v>0.8</v>
          </cell>
          <cell r="K1174">
            <v>1173</v>
          </cell>
        </row>
        <row r="1175">
          <cell r="B1175">
            <v>24749</v>
          </cell>
          <cell r="C1175">
            <v>24672</v>
          </cell>
          <cell r="D1175">
            <v>2577.86</v>
          </cell>
          <cell r="E1175">
            <v>2576.5700000000002</v>
          </cell>
          <cell r="F1175">
            <v>2575.96</v>
          </cell>
          <cell r="G1175">
            <v>2575.17</v>
          </cell>
          <cell r="H1175">
            <v>0</v>
          </cell>
          <cell r="I1175">
            <v>0.4</v>
          </cell>
          <cell r="J1175">
            <v>0.8</v>
          </cell>
          <cell r="K1175">
            <v>1174</v>
          </cell>
        </row>
        <row r="1176">
          <cell r="B1176">
            <v>24218</v>
          </cell>
          <cell r="C1176">
            <v>24401</v>
          </cell>
          <cell r="D1176">
            <v>2577.75</v>
          </cell>
          <cell r="E1176">
            <v>2576.88</v>
          </cell>
          <cell r="F1176">
            <v>2576.4699999999998</v>
          </cell>
          <cell r="G1176">
            <v>2575.42</v>
          </cell>
          <cell r="H1176">
            <v>0</v>
          </cell>
          <cell r="I1176">
            <v>0.2</v>
          </cell>
          <cell r="J1176">
            <v>1.5</v>
          </cell>
          <cell r="K1176">
            <v>1175</v>
          </cell>
        </row>
        <row r="1177">
          <cell r="B1177">
            <v>24463</v>
          </cell>
          <cell r="C1177">
            <v>24401</v>
          </cell>
          <cell r="D1177">
            <v>2578.9899999999998</v>
          </cell>
          <cell r="E1177">
            <v>2576.88</v>
          </cell>
          <cell r="F1177">
            <v>2576.96</v>
          </cell>
          <cell r="G1177">
            <v>2575.42</v>
          </cell>
          <cell r="H1177">
            <v>0</v>
          </cell>
          <cell r="I1177">
            <v>0.3</v>
          </cell>
          <cell r="J1177">
            <v>1.63</v>
          </cell>
          <cell r="K1177">
            <v>1176</v>
          </cell>
        </row>
        <row r="1178">
          <cell r="B1178">
            <v>24811</v>
          </cell>
          <cell r="C1178">
            <v>24749</v>
          </cell>
          <cell r="D1178">
            <v>2578.31</v>
          </cell>
          <cell r="E1178">
            <v>2577.86</v>
          </cell>
          <cell r="F1178">
            <v>2576.6999999999998</v>
          </cell>
          <cell r="G1178">
            <v>2573.9499999999998</v>
          </cell>
          <cell r="H1178">
            <v>0</v>
          </cell>
          <cell r="I1178">
            <v>0.35</v>
          </cell>
          <cell r="J1178">
            <v>0.8</v>
          </cell>
          <cell r="K1178">
            <v>1177</v>
          </cell>
        </row>
        <row r="1179">
          <cell r="B1179">
            <v>24698</v>
          </cell>
          <cell r="C1179">
            <v>24811</v>
          </cell>
          <cell r="D1179">
            <v>0</v>
          </cell>
          <cell r="E1179">
            <v>2578.33</v>
          </cell>
          <cell r="F1179">
            <v>2576.9499999999998</v>
          </cell>
          <cell r="G1179">
            <v>2576.6999999999998</v>
          </cell>
          <cell r="H1179">
            <v>0</v>
          </cell>
          <cell r="I1179">
            <v>0.25</v>
          </cell>
          <cell r="J1179">
            <v>1.7</v>
          </cell>
          <cell r="K1179">
            <v>1178</v>
          </cell>
        </row>
        <row r="1180">
          <cell r="B1180">
            <v>24720</v>
          </cell>
          <cell r="C1180">
            <v>24698</v>
          </cell>
          <cell r="D1180">
            <v>2578.7199999999998</v>
          </cell>
          <cell r="E1180">
            <v>0</v>
          </cell>
          <cell r="F1180">
            <v>2577.17</v>
          </cell>
          <cell r="G1180">
            <v>2576.92</v>
          </cell>
          <cell r="H1180">
            <v>0</v>
          </cell>
          <cell r="I1180">
            <v>0.2</v>
          </cell>
          <cell r="J1180">
            <v>0.93</v>
          </cell>
          <cell r="K1180">
            <v>1179</v>
          </cell>
        </row>
        <row r="1181">
          <cell r="B1181">
            <v>24509</v>
          </cell>
          <cell r="C1181">
            <v>24698</v>
          </cell>
          <cell r="D1181">
            <v>2578.92</v>
          </cell>
          <cell r="E1181">
            <v>0</v>
          </cell>
          <cell r="F1181">
            <v>2576.94</v>
          </cell>
          <cell r="G1181">
            <v>2577.62</v>
          </cell>
          <cell r="H1181">
            <v>0</v>
          </cell>
          <cell r="I1181">
            <v>0.2</v>
          </cell>
          <cell r="J1181">
            <v>1.5</v>
          </cell>
          <cell r="K1181">
            <v>1180</v>
          </cell>
        </row>
        <row r="1182">
          <cell r="B1182">
            <v>24463</v>
          </cell>
          <cell r="C1182">
            <v>24749</v>
          </cell>
          <cell r="D1182">
            <v>2578.9899999999998</v>
          </cell>
          <cell r="E1182">
            <v>2577.86</v>
          </cell>
          <cell r="F1182">
            <v>2577.1799999999998</v>
          </cell>
          <cell r="G1182">
            <v>2575.84</v>
          </cell>
          <cell r="H1182">
            <v>0</v>
          </cell>
          <cell r="I1182">
            <v>0.2</v>
          </cell>
          <cell r="J1182">
            <v>1.8</v>
          </cell>
          <cell r="K1182">
            <v>1181</v>
          </cell>
        </row>
        <row r="1183">
          <cell r="B1183">
            <v>24266</v>
          </cell>
          <cell r="C1183">
            <v>24463</v>
          </cell>
          <cell r="D1183">
            <v>2579.44</v>
          </cell>
          <cell r="E1183">
            <v>2578.9899999999998</v>
          </cell>
          <cell r="F1183">
            <v>2577.5</v>
          </cell>
          <cell r="G1183">
            <v>2576.9699999999998</v>
          </cell>
          <cell r="H1183">
            <v>0</v>
          </cell>
          <cell r="I1183">
            <v>0.2</v>
          </cell>
          <cell r="J1183">
            <v>1.0900000000000001</v>
          </cell>
          <cell r="K1183">
            <v>1182</v>
          </cell>
        </row>
        <row r="1184">
          <cell r="B1184">
            <v>24309</v>
          </cell>
          <cell r="C1184">
            <v>24509</v>
          </cell>
          <cell r="D1184">
            <v>2579.27</v>
          </cell>
          <cell r="E1184">
            <v>2578.92</v>
          </cell>
          <cell r="F1184">
            <v>2577.89</v>
          </cell>
          <cell r="G1184">
            <v>2577.44</v>
          </cell>
          <cell r="H1184">
            <v>0</v>
          </cell>
          <cell r="I1184">
            <v>0.2</v>
          </cell>
          <cell r="J1184">
            <v>1.3</v>
          </cell>
          <cell r="K1184">
            <v>1183</v>
          </cell>
        </row>
        <row r="1185">
          <cell r="B1185">
            <v>24509</v>
          </cell>
          <cell r="C1185">
            <v>24463</v>
          </cell>
          <cell r="D1185">
            <v>2578.92</v>
          </cell>
          <cell r="E1185">
            <v>2578.9899999999998</v>
          </cell>
          <cell r="F1185">
            <v>2576.9499999999998</v>
          </cell>
          <cell r="G1185">
            <v>2576.56</v>
          </cell>
          <cell r="H1185">
            <v>0</v>
          </cell>
          <cell r="I1185">
            <v>0.3</v>
          </cell>
          <cell r="J1185">
            <v>0.53</v>
          </cell>
          <cell r="K1185">
            <v>1184</v>
          </cell>
        </row>
        <row r="1186">
          <cell r="B1186">
            <v>24349</v>
          </cell>
          <cell r="C1186">
            <v>24309</v>
          </cell>
          <cell r="D1186">
            <v>2580.09</v>
          </cell>
          <cell r="E1186">
            <v>2579.27</v>
          </cell>
          <cell r="F1186">
            <v>2578.42</v>
          </cell>
          <cell r="G1186">
            <v>2577.29</v>
          </cell>
          <cell r="H1186">
            <v>0</v>
          </cell>
          <cell r="I1186">
            <v>0.25</v>
          </cell>
          <cell r="J1186">
            <v>1</v>
          </cell>
          <cell r="K1186">
            <v>1185</v>
          </cell>
        </row>
        <row r="1187">
          <cell r="B1187">
            <v>24228</v>
          </cell>
          <cell r="C1187">
            <v>23906</v>
          </cell>
          <cell r="D1187">
            <v>2578.4499999999998</v>
          </cell>
          <cell r="E1187">
            <v>0</v>
          </cell>
          <cell r="F1187">
            <v>2576.56</v>
          </cell>
          <cell r="G1187">
            <v>2575.6799999999998</v>
          </cell>
          <cell r="H1187">
            <v>0</v>
          </cell>
          <cell r="I1187">
            <v>0.23</v>
          </cell>
          <cell r="J1187">
            <v>1.05</v>
          </cell>
          <cell r="K1187">
            <v>1186</v>
          </cell>
        </row>
        <row r="1188">
          <cell r="B1188">
            <v>24218</v>
          </cell>
          <cell r="C1188">
            <v>24211</v>
          </cell>
          <cell r="D1188">
            <v>2577.75</v>
          </cell>
          <cell r="E1188">
            <v>0</v>
          </cell>
          <cell r="F1188">
            <v>2575.88</v>
          </cell>
          <cell r="G1188">
            <v>2575.69</v>
          </cell>
          <cell r="H1188">
            <v>0</v>
          </cell>
          <cell r="I1188">
            <v>0.35</v>
          </cell>
          <cell r="J1188">
            <v>1.3</v>
          </cell>
          <cell r="K1188">
            <v>1187</v>
          </cell>
        </row>
        <row r="1189">
          <cell r="B1189">
            <v>24228</v>
          </cell>
          <cell r="C1189">
            <v>24218</v>
          </cell>
          <cell r="D1189">
            <v>2578.4499999999998</v>
          </cell>
          <cell r="E1189">
            <v>2577.75</v>
          </cell>
          <cell r="F1189">
            <v>2576.36</v>
          </cell>
          <cell r="G1189">
            <v>2575.88</v>
          </cell>
          <cell r="H1189">
            <v>0</v>
          </cell>
          <cell r="I1189">
            <v>0.35</v>
          </cell>
          <cell r="J1189">
            <v>0</v>
          </cell>
          <cell r="K1189">
            <v>1188</v>
          </cell>
        </row>
        <row r="1190">
          <cell r="B1190">
            <v>24170</v>
          </cell>
          <cell r="C1190">
            <v>24200</v>
          </cell>
          <cell r="D1190">
            <v>2575.66</v>
          </cell>
          <cell r="E1190">
            <v>0</v>
          </cell>
          <cell r="F1190">
            <v>2575.1999999999998</v>
          </cell>
          <cell r="G1190">
            <v>0</v>
          </cell>
          <cell r="H1190">
            <v>0</v>
          </cell>
          <cell r="I1190">
            <v>0</v>
          </cell>
          <cell r="J1190">
            <v>0</v>
          </cell>
          <cell r="K1190">
            <v>1189</v>
          </cell>
        </row>
        <row r="1191">
          <cell r="B1191">
            <v>24125</v>
          </cell>
          <cell r="C1191">
            <v>24170</v>
          </cell>
          <cell r="D1191">
            <v>2577.59</v>
          </cell>
          <cell r="E1191">
            <v>2575.6799999999998</v>
          </cell>
          <cell r="F1191">
            <v>2576.09</v>
          </cell>
          <cell r="G1191">
            <v>2575.21</v>
          </cell>
          <cell r="H1191">
            <v>0</v>
          </cell>
          <cell r="I1191">
            <v>0.23</v>
          </cell>
          <cell r="J1191">
            <v>1</v>
          </cell>
          <cell r="K1191">
            <v>1190</v>
          </cell>
        </row>
        <row r="1192">
          <cell r="B1192">
            <v>24339</v>
          </cell>
          <cell r="C1192">
            <v>24378</v>
          </cell>
          <cell r="D1192">
            <v>0</v>
          </cell>
          <cell r="E1192">
            <v>0</v>
          </cell>
          <cell r="F1192">
            <v>2575.1</v>
          </cell>
          <cell r="G1192">
            <v>0</v>
          </cell>
          <cell r="H1192">
            <v>0</v>
          </cell>
          <cell r="I1192">
            <v>0</v>
          </cell>
          <cell r="J1192">
            <v>0</v>
          </cell>
          <cell r="K1192">
            <v>1191</v>
          </cell>
        </row>
        <row r="1193">
          <cell r="B1193">
            <v>24316</v>
          </cell>
          <cell r="C1193">
            <v>24339</v>
          </cell>
          <cell r="D1193">
            <v>2578.88</v>
          </cell>
          <cell r="E1193">
            <v>0</v>
          </cell>
          <cell r="F1193">
            <v>2575.44</v>
          </cell>
          <cell r="G1193">
            <v>2575.1</v>
          </cell>
          <cell r="H1193">
            <v>0</v>
          </cell>
          <cell r="I1193">
            <v>0.2</v>
          </cell>
          <cell r="J1193">
            <v>0.7</v>
          </cell>
          <cell r="K1193">
            <v>1192</v>
          </cell>
        </row>
        <row r="1194">
          <cell r="B1194">
            <v>24487</v>
          </cell>
          <cell r="C1194">
            <v>24521</v>
          </cell>
          <cell r="D1194">
            <v>2576.42</v>
          </cell>
          <cell r="E1194">
            <v>0</v>
          </cell>
          <cell r="F1194">
            <v>2575</v>
          </cell>
          <cell r="G1194">
            <v>2574.81</v>
          </cell>
          <cell r="H1194">
            <v>0</v>
          </cell>
          <cell r="I1194">
            <v>0.35</v>
          </cell>
          <cell r="J1194">
            <v>0.4</v>
          </cell>
          <cell r="K1194">
            <v>1193</v>
          </cell>
        </row>
        <row r="1195">
          <cell r="B1195">
            <v>24316</v>
          </cell>
          <cell r="C1195">
            <v>24487</v>
          </cell>
          <cell r="D1195">
            <v>2576.88</v>
          </cell>
          <cell r="E1195">
            <v>2576.42</v>
          </cell>
          <cell r="F1195">
            <v>2575.15</v>
          </cell>
          <cell r="G1195">
            <v>2575.0100000000002</v>
          </cell>
          <cell r="H1195">
            <v>0</v>
          </cell>
          <cell r="I1195">
            <v>0.35</v>
          </cell>
          <cell r="J1195">
            <v>0.36</v>
          </cell>
          <cell r="K1195">
            <v>1194</v>
          </cell>
        </row>
        <row r="1196">
          <cell r="B1196">
            <v>24125</v>
          </cell>
          <cell r="C1196">
            <v>24316</v>
          </cell>
          <cell r="D1196">
            <v>2577.59</v>
          </cell>
          <cell r="E1196">
            <v>2576.88</v>
          </cell>
          <cell r="F1196">
            <v>2575.64</v>
          </cell>
          <cell r="G1196">
            <v>2575.15</v>
          </cell>
          <cell r="H1196">
            <v>0</v>
          </cell>
          <cell r="I1196">
            <v>0.3</v>
          </cell>
          <cell r="J1196">
            <v>0.98</v>
          </cell>
          <cell r="K1196">
            <v>1195</v>
          </cell>
        </row>
        <row r="1197">
          <cell r="B1197">
            <v>23979</v>
          </cell>
          <cell r="C1197">
            <v>24027</v>
          </cell>
          <cell r="D1197">
            <v>2578.0300000000002</v>
          </cell>
          <cell r="E1197">
            <v>2576.0300000000002</v>
          </cell>
          <cell r="F1197">
            <v>2576.39</v>
          </cell>
          <cell r="G1197">
            <v>2575.21</v>
          </cell>
          <cell r="H1197">
            <v>0</v>
          </cell>
          <cell r="I1197">
            <v>0.2</v>
          </cell>
          <cell r="J1197">
            <v>1.26</v>
          </cell>
          <cell r="K1197">
            <v>1196</v>
          </cell>
        </row>
        <row r="1198">
          <cell r="B1198">
            <v>24027</v>
          </cell>
          <cell r="C1198">
            <v>24170</v>
          </cell>
          <cell r="D1198">
            <v>2576.36</v>
          </cell>
          <cell r="E1198">
            <v>2575.66</v>
          </cell>
          <cell r="F1198">
            <v>2575.33</v>
          </cell>
          <cell r="G1198">
            <v>2575.1999999999998</v>
          </cell>
          <cell r="H1198">
            <v>0</v>
          </cell>
          <cell r="I1198">
            <v>0.35</v>
          </cell>
          <cell r="J1198">
            <v>0.33</v>
          </cell>
          <cell r="K1198">
            <v>1197</v>
          </cell>
        </row>
        <row r="1199">
          <cell r="B1199">
            <v>24037</v>
          </cell>
          <cell r="C1199">
            <v>24027</v>
          </cell>
          <cell r="D1199">
            <v>2575.98</v>
          </cell>
          <cell r="E1199">
            <v>2576.36</v>
          </cell>
          <cell r="F1199">
            <v>2575.5300000000002</v>
          </cell>
          <cell r="G1199">
            <v>2575.33</v>
          </cell>
          <cell r="H1199">
            <v>0</v>
          </cell>
          <cell r="I1199">
            <v>0.23</v>
          </cell>
          <cell r="J1199">
            <v>0.49</v>
          </cell>
          <cell r="K1199">
            <v>1198</v>
          </cell>
        </row>
        <row r="1200">
          <cell r="B1200">
            <v>23748</v>
          </cell>
          <cell r="C1200">
            <v>23754</v>
          </cell>
          <cell r="D1200">
            <v>2577.25</v>
          </cell>
          <cell r="E1200">
            <v>0</v>
          </cell>
          <cell r="F1200">
            <v>2576.06</v>
          </cell>
          <cell r="G1200">
            <v>0</v>
          </cell>
          <cell r="H1200">
            <v>0</v>
          </cell>
          <cell r="I1200">
            <v>1.3</v>
          </cell>
          <cell r="J1200">
            <v>0.3</v>
          </cell>
          <cell r="K1200">
            <v>1199</v>
          </cell>
        </row>
        <row r="1201">
          <cell r="B1201">
            <v>23979</v>
          </cell>
          <cell r="C1201">
            <v>24125</v>
          </cell>
          <cell r="D1201">
            <v>2578.0300000000002</v>
          </cell>
          <cell r="E1201">
            <v>2577.59</v>
          </cell>
          <cell r="F1201">
            <v>2575.09</v>
          </cell>
          <cell r="G1201">
            <v>2575.64</v>
          </cell>
          <cell r="H1201">
            <v>0</v>
          </cell>
          <cell r="I1201">
            <v>0.25</v>
          </cell>
          <cell r="J1201">
            <v>1</v>
          </cell>
          <cell r="K1201">
            <v>1200</v>
          </cell>
        </row>
        <row r="1202">
          <cell r="B1202">
            <v>23649</v>
          </cell>
          <cell r="C1202">
            <v>23623</v>
          </cell>
          <cell r="D1202">
            <v>2578.04</v>
          </cell>
          <cell r="E1202">
            <v>0</v>
          </cell>
          <cell r="F1202">
            <v>2576.81</v>
          </cell>
          <cell r="G1202">
            <v>0</v>
          </cell>
          <cell r="H1202">
            <v>0</v>
          </cell>
          <cell r="I1202">
            <v>0</v>
          </cell>
          <cell r="J1202">
            <v>0</v>
          </cell>
          <cell r="K1202">
            <v>1201</v>
          </cell>
        </row>
        <row r="1203">
          <cell r="B1203">
            <v>23623</v>
          </cell>
          <cell r="C1203">
            <v>23643</v>
          </cell>
          <cell r="D1203">
            <v>0</v>
          </cell>
          <cell r="E1203">
            <v>0</v>
          </cell>
          <cell r="F1203">
            <v>0</v>
          </cell>
          <cell r="G1203">
            <v>2576.67</v>
          </cell>
          <cell r="H1203">
            <v>0</v>
          </cell>
          <cell r="I1203">
            <v>1</v>
          </cell>
          <cell r="J1203">
            <v>0.3</v>
          </cell>
          <cell r="K1203">
            <v>1202</v>
          </cell>
        </row>
        <row r="1204">
          <cell r="B1204">
            <v>23602</v>
          </cell>
          <cell r="C1204">
            <v>23623</v>
          </cell>
          <cell r="D1204">
            <v>0</v>
          </cell>
          <cell r="E1204">
            <v>0</v>
          </cell>
          <cell r="F1204">
            <v>2576.73</v>
          </cell>
          <cell r="G1204">
            <v>0</v>
          </cell>
          <cell r="H1204">
            <v>0</v>
          </cell>
          <cell r="I1204">
            <v>1.05</v>
          </cell>
          <cell r="J1204">
            <v>0.3</v>
          </cell>
          <cell r="K1204">
            <v>1203</v>
          </cell>
        </row>
        <row r="1205">
          <cell r="B1205">
            <v>23667</v>
          </cell>
          <cell r="C1205">
            <v>23840</v>
          </cell>
          <cell r="D1205">
            <v>2579.2800000000002</v>
          </cell>
          <cell r="E1205">
            <v>2578.66</v>
          </cell>
          <cell r="F1205">
            <v>2577.2199999999998</v>
          </cell>
          <cell r="G1205">
            <v>2576.66</v>
          </cell>
          <cell r="H1205">
            <v>0</v>
          </cell>
          <cell r="I1205">
            <v>0.23</v>
          </cell>
          <cell r="J1205">
            <v>1.1299999999999999</v>
          </cell>
          <cell r="K1205">
            <v>1204</v>
          </cell>
        </row>
        <row r="1206">
          <cell r="B1206">
            <v>23979</v>
          </cell>
          <cell r="C1206">
            <v>23935</v>
          </cell>
          <cell r="D1206">
            <v>2578.0300000000002</v>
          </cell>
          <cell r="E1206">
            <v>2577.1</v>
          </cell>
          <cell r="F1206">
            <v>2576.4899999999998</v>
          </cell>
          <cell r="G1206">
            <v>2575.38</v>
          </cell>
          <cell r="H1206">
            <v>0</v>
          </cell>
          <cell r="I1206">
            <v>0.2</v>
          </cell>
          <cell r="J1206">
            <v>1.1000000000000001</v>
          </cell>
          <cell r="K1206">
            <v>1205</v>
          </cell>
        </row>
        <row r="1207">
          <cell r="B1207">
            <v>23840</v>
          </cell>
          <cell r="C1207">
            <v>23979</v>
          </cell>
          <cell r="D1207">
            <v>2578.66</v>
          </cell>
          <cell r="E1207">
            <v>2578.0300000000002</v>
          </cell>
          <cell r="F1207">
            <v>2575.9699999999998</v>
          </cell>
          <cell r="G1207">
            <v>2575.09</v>
          </cell>
          <cell r="H1207">
            <v>0</v>
          </cell>
          <cell r="I1207">
            <v>0.23</v>
          </cell>
          <cell r="J1207">
            <v>1.3</v>
          </cell>
          <cell r="K1207">
            <v>1206</v>
          </cell>
        </row>
        <row r="1208">
          <cell r="B1208">
            <v>23701</v>
          </cell>
          <cell r="C1208">
            <v>23745</v>
          </cell>
          <cell r="D1208">
            <v>2579.31</v>
          </cell>
          <cell r="E1208">
            <v>2577.4299999999998</v>
          </cell>
          <cell r="F1208">
            <v>2577.14</v>
          </cell>
          <cell r="G1208">
            <v>2575.8000000000002</v>
          </cell>
          <cell r="H1208">
            <v>0</v>
          </cell>
          <cell r="I1208">
            <v>0.25</v>
          </cell>
          <cell r="J1208">
            <v>1.4</v>
          </cell>
          <cell r="K1208">
            <v>1207</v>
          </cell>
        </row>
        <row r="1209">
          <cell r="B1209">
            <v>23667</v>
          </cell>
          <cell r="C1209">
            <v>23701</v>
          </cell>
          <cell r="D1209">
            <v>2579.2800000000002</v>
          </cell>
          <cell r="E1209">
            <v>2579.31</v>
          </cell>
          <cell r="F1209">
            <v>0</v>
          </cell>
          <cell r="G1209">
            <v>2577.14</v>
          </cell>
          <cell r="H1209">
            <v>0</v>
          </cell>
          <cell r="I1209">
            <v>0.2</v>
          </cell>
          <cell r="J1209">
            <v>1.2</v>
          </cell>
          <cell r="K1209">
            <v>1208</v>
          </cell>
        </row>
        <row r="1210">
          <cell r="B1210">
            <v>23660</v>
          </cell>
          <cell r="C1210">
            <v>23667</v>
          </cell>
          <cell r="D1210">
            <v>0</v>
          </cell>
          <cell r="E1210">
            <v>2579.2800000000002</v>
          </cell>
          <cell r="F1210">
            <v>2577.4299999999998</v>
          </cell>
          <cell r="G1210">
            <v>2577.2199999999998</v>
          </cell>
          <cell r="H1210">
            <v>0</v>
          </cell>
          <cell r="I1210">
            <v>0.2</v>
          </cell>
          <cell r="J1210">
            <v>1.1599999999999999</v>
          </cell>
          <cell r="K1210">
            <v>1209</v>
          </cell>
        </row>
        <row r="1211">
          <cell r="B1211">
            <v>23630</v>
          </cell>
          <cell r="C1211">
            <v>23660</v>
          </cell>
          <cell r="D1211">
            <v>2579.0100000000002</v>
          </cell>
          <cell r="E1211">
            <v>0</v>
          </cell>
          <cell r="F1211">
            <v>2577.5300000000002</v>
          </cell>
          <cell r="G1211">
            <v>2577.4299999999998</v>
          </cell>
          <cell r="H1211">
            <v>0</v>
          </cell>
          <cell r="I1211">
            <v>0.2</v>
          </cell>
          <cell r="J1211">
            <v>1.1000000000000001</v>
          </cell>
          <cell r="K1211">
            <v>1210</v>
          </cell>
        </row>
        <row r="1212">
          <cell r="B1212">
            <v>23863</v>
          </cell>
          <cell r="C1212">
            <v>23893</v>
          </cell>
          <cell r="D1212">
            <v>2577.71</v>
          </cell>
          <cell r="E1212">
            <v>2575.9299999999998</v>
          </cell>
          <cell r="F1212">
            <v>2576.4499999999998</v>
          </cell>
          <cell r="G1212">
            <v>2575.63</v>
          </cell>
          <cell r="H1212">
            <v>0</v>
          </cell>
          <cell r="I1212">
            <v>0.3</v>
          </cell>
          <cell r="J1212">
            <v>0.85</v>
          </cell>
          <cell r="K1212">
            <v>1211</v>
          </cell>
        </row>
        <row r="1213">
          <cell r="B1213">
            <v>23804</v>
          </cell>
          <cell r="C1213">
            <v>23935</v>
          </cell>
          <cell r="D1213">
            <v>2577.7199999999998</v>
          </cell>
          <cell r="E1213">
            <v>2577.1</v>
          </cell>
          <cell r="F1213">
            <v>2576.33</v>
          </cell>
          <cell r="G1213">
            <v>2575.4</v>
          </cell>
          <cell r="H1213">
            <v>0</v>
          </cell>
          <cell r="I1213">
            <v>0.25</v>
          </cell>
          <cell r="J1213">
            <v>1.66</v>
          </cell>
          <cell r="K1213">
            <v>1212</v>
          </cell>
        </row>
        <row r="1214">
          <cell r="B1214">
            <v>23693</v>
          </cell>
          <cell r="C1214">
            <v>23740</v>
          </cell>
          <cell r="D1214">
            <v>2578.7199999999998</v>
          </cell>
          <cell r="E1214">
            <v>2578.61</v>
          </cell>
          <cell r="F1214">
            <v>2577.14</v>
          </cell>
          <cell r="G1214">
            <v>2576.8200000000002</v>
          </cell>
          <cell r="H1214">
            <v>0</v>
          </cell>
          <cell r="I1214">
            <v>0.2</v>
          </cell>
          <cell r="J1214">
            <v>1.6</v>
          </cell>
          <cell r="K1214">
            <v>1213</v>
          </cell>
        </row>
        <row r="1215">
          <cell r="B1215">
            <v>23840</v>
          </cell>
          <cell r="C1215">
            <v>23804</v>
          </cell>
          <cell r="D1215">
            <v>2578.66</v>
          </cell>
          <cell r="E1215">
            <v>2577.7199999999998</v>
          </cell>
          <cell r="F1215">
            <v>2577.2800000000002</v>
          </cell>
          <cell r="G1215">
            <v>2576.33</v>
          </cell>
          <cell r="H1215">
            <v>0</v>
          </cell>
          <cell r="I1215">
            <v>0.2</v>
          </cell>
          <cell r="J1215">
            <v>1.4</v>
          </cell>
          <cell r="K1215">
            <v>1214</v>
          </cell>
        </row>
        <row r="1216">
          <cell r="B1216">
            <v>23787</v>
          </cell>
          <cell r="C1216">
            <v>23804</v>
          </cell>
          <cell r="D1216">
            <v>2577.38</v>
          </cell>
          <cell r="E1216">
            <v>2577.52</v>
          </cell>
          <cell r="F1216">
            <v>2576.58</v>
          </cell>
          <cell r="G1216">
            <v>2576.34</v>
          </cell>
          <cell r="H1216">
            <v>0</v>
          </cell>
          <cell r="I1216">
            <v>0.25</v>
          </cell>
          <cell r="J1216">
            <v>0.6</v>
          </cell>
          <cell r="K1216">
            <v>1215</v>
          </cell>
        </row>
        <row r="1217">
          <cell r="B1217">
            <v>23740</v>
          </cell>
          <cell r="C1217">
            <v>23804</v>
          </cell>
          <cell r="D1217">
            <v>2578.61</v>
          </cell>
          <cell r="E1217">
            <v>2577.7199999999998</v>
          </cell>
          <cell r="F1217">
            <v>2576.8200000000002</v>
          </cell>
          <cell r="G1217">
            <v>2576.34</v>
          </cell>
          <cell r="H1217">
            <v>0</v>
          </cell>
          <cell r="I1217">
            <v>0.2</v>
          </cell>
          <cell r="J1217">
            <v>1.6</v>
          </cell>
          <cell r="K1217">
            <v>1216</v>
          </cell>
        </row>
        <row r="1218">
          <cell r="B1218">
            <v>23578</v>
          </cell>
          <cell r="C1218">
            <v>23740</v>
          </cell>
          <cell r="D1218">
            <v>2578.4499999999998</v>
          </cell>
          <cell r="E1218">
            <v>2578.61</v>
          </cell>
          <cell r="F1218">
            <v>0</v>
          </cell>
          <cell r="G1218">
            <v>2576.8200000000002</v>
          </cell>
          <cell r="H1218">
            <v>0</v>
          </cell>
          <cell r="I1218">
            <v>0.2</v>
          </cell>
          <cell r="J1218">
            <v>0.8</v>
          </cell>
          <cell r="K1218">
            <v>1217</v>
          </cell>
        </row>
        <row r="1219">
          <cell r="B1219">
            <v>23573</v>
          </cell>
          <cell r="C1219">
            <v>23721</v>
          </cell>
          <cell r="D1219">
            <v>2578.4499999999998</v>
          </cell>
          <cell r="E1219">
            <v>2577.4</v>
          </cell>
          <cell r="F1219">
            <v>2574.7399999999998</v>
          </cell>
          <cell r="G1219">
            <v>2574.5100000000002</v>
          </cell>
          <cell r="H1219">
            <v>0</v>
          </cell>
          <cell r="I1219">
            <v>0.4</v>
          </cell>
          <cell r="J1219">
            <v>0.51</v>
          </cell>
          <cell r="K1219">
            <v>1218</v>
          </cell>
        </row>
        <row r="1220">
          <cell r="B1220">
            <v>26029</v>
          </cell>
          <cell r="C1220">
            <v>25953</v>
          </cell>
          <cell r="D1220">
            <v>2578</v>
          </cell>
          <cell r="E1220">
            <v>2577.4499999999998</v>
          </cell>
          <cell r="F1220">
            <v>2576.2399999999998</v>
          </cell>
          <cell r="G1220">
            <v>2575.8200000000002</v>
          </cell>
          <cell r="H1220">
            <v>0</v>
          </cell>
          <cell r="I1220">
            <v>0.2</v>
          </cell>
          <cell r="J1220">
            <v>0.7</v>
          </cell>
          <cell r="K1220">
            <v>1219</v>
          </cell>
        </row>
        <row r="1221">
          <cell r="B1221">
            <v>25878</v>
          </cell>
          <cell r="C1221">
            <v>25953</v>
          </cell>
          <cell r="D1221">
            <v>2577.1999999999998</v>
          </cell>
          <cell r="E1221">
            <v>2577.4499999999998</v>
          </cell>
          <cell r="F1221">
            <v>2575.98</v>
          </cell>
          <cell r="G1221">
            <v>2575.92</v>
          </cell>
          <cell r="H1221">
            <v>0</v>
          </cell>
          <cell r="I1221">
            <v>0.2</v>
          </cell>
          <cell r="J1221">
            <v>0.7</v>
          </cell>
          <cell r="K1221">
            <v>1220</v>
          </cell>
        </row>
        <row r="1222">
          <cell r="B1222">
            <v>25820</v>
          </cell>
          <cell r="C1222">
            <v>25878</v>
          </cell>
          <cell r="D1222">
            <v>2576.79</v>
          </cell>
          <cell r="E1222">
            <v>2577.1999999999998</v>
          </cell>
          <cell r="F1222">
            <v>2576.09</v>
          </cell>
          <cell r="G1222">
            <v>2575.98</v>
          </cell>
          <cell r="H1222">
            <v>0</v>
          </cell>
          <cell r="I1222">
            <v>0.2</v>
          </cell>
          <cell r="J1222">
            <v>0.7</v>
          </cell>
          <cell r="K1222">
            <v>1221</v>
          </cell>
        </row>
        <row r="1223">
          <cell r="B1223">
            <v>25953</v>
          </cell>
          <cell r="C1223">
            <v>25843</v>
          </cell>
          <cell r="D1223">
            <v>2577.4499999999998</v>
          </cell>
          <cell r="E1223">
            <v>2576.64</v>
          </cell>
          <cell r="F1223">
            <v>2575.92</v>
          </cell>
          <cell r="G1223">
            <v>2575.54</v>
          </cell>
          <cell r="H1223">
            <v>0</v>
          </cell>
          <cell r="I1223">
            <v>0.3</v>
          </cell>
          <cell r="J1223">
            <v>0.7</v>
          </cell>
          <cell r="K1223">
            <v>1222</v>
          </cell>
        </row>
        <row r="1224">
          <cell r="B1224">
            <v>26080</v>
          </cell>
          <cell r="C1224">
            <v>25765</v>
          </cell>
          <cell r="D1224">
            <v>2577.08</v>
          </cell>
          <cell r="E1224">
            <v>0</v>
          </cell>
          <cell r="F1224">
            <v>2575.87</v>
          </cell>
          <cell r="G1224">
            <v>0</v>
          </cell>
          <cell r="H1224">
            <v>0</v>
          </cell>
          <cell r="I1224">
            <v>0.35</v>
          </cell>
          <cell r="J1224">
            <v>0.4</v>
          </cell>
          <cell r="K1224">
            <v>1223</v>
          </cell>
        </row>
        <row r="1225">
          <cell r="B1225">
            <v>25765</v>
          </cell>
          <cell r="C1225">
            <v>25730</v>
          </cell>
          <cell r="D1225">
            <v>0</v>
          </cell>
          <cell r="E1225">
            <v>0</v>
          </cell>
          <cell r="F1225">
            <v>2575.21</v>
          </cell>
          <cell r="G1225">
            <v>2575.5300000000002</v>
          </cell>
          <cell r="H1225">
            <v>0</v>
          </cell>
          <cell r="I1225">
            <v>0.35</v>
          </cell>
          <cell r="J1225">
            <v>0</v>
          </cell>
          <cell r="K1225">
            <v>1224</v>
          </cell>
        </row>
        <row r="1226">
          <cell r="B1226">
            <v>26001</v>
          </cell>
          <cell r="C1226">
            <v>25913</v>
          </cell>
          <cell r="D1226">
            <v>2576.69</v>
          </cell>
          <cell r="E1226">
            <v>2576.58</v>
          </cell>
          <cell r="F1226">
            <v>2575.2800000000002</v>
          </cell>
          <cell r="G1226">
            <v>2575.1799999999998</v>
          </cell>
          <cell r="H1226">
            <v>0</v>
          </cell>
          <cell r="I1226">
            <v>0.9</v>
          </cell>
          <cell r="J1226">
            <v>0.21</v>
          </cell>
          <cell r="K1226">
            <v>1225</v>
          </cell>
        </row>
        <row r="1227">
          <cell r="B1227">
            <v>26195</v>
          </cell>
          <cell r="C1227">
            <v>26046</v>
          </cell>
          <cell r="D1227">
            <v>2578.85</v>
          </cell>
          <cell r="E1227">
            <v>2576.5500000000002</v>
          </cell>
          <cell r="F1227">
            <v>2575.36</v>
          </cell>
          <cell r="G1227">
            <v>2575.21</v>
          </cell>
          <cell r="H1227">
            <v>0</v>
          </cell>
          <cell r="I1227">
            <v>0.53</v>
          </cell>
          <cell r="J1227">
            <v>0.3</v>
          </cell>
          <cell r="K1227">
            <v>1226</v>
          </cell>
        </row>
        <row r="1228">
          <cell r="B1228">
            <v>26104</v>
          </cell>
          <cell r="C1228">
            <v>26195</v>
          </cell>
          <cell r="D1228">
            <v>2577.31</v>
          </cell>
          <cell r="E1228">
            <v>2578.85</v>
          </cell>
          <cell r="F1228">
            <v>2575.92</v>
          </cell>
          <cell r="G1228">
            <v>2575.36</v>
          </cell>
          <cell r="H1228">
            <v>0</v>
          </cell>
          <cell r="I1228">
            <v>0.2</v>
          </cell>
          <cell r="J1228">
            <v>1</v>
          </cell>
          <cell r="K1228">
            <v>1227</v>
          </cell>
        </row>
        <row r="1229">
          <cell r="B1229">
            <v>25958</v>
          </cell>
          <cell r="C1229">
            <v>26046</v>
          </cell>
          <cell r="D1229">
            <v>2577.1799999999998</v>
          </cell>
          <cell r="E1229">
            <v>2576.5500000000002</v>
          </cell>
          <cell r="F1229">
            <v>2576.61</v>
          </cell>
          <cell r="G1229">
            <v>2575.21</v>
          </cell>
          <cell r="H1229">
            <v>0</v>
          </cell>
          <cell r="I1229">
            <v>0.2</v>
          </cell>
          <cell r="J1229">
            <v>0.8</v>
          </cell>
          <cell r="K1229">
            <v>1228</v>
          </cell>
        </row>
        <row r="1230">
          <cell r="B1230">
            <v>25791</v>
          </cell>
          <cell r="C1230">
            <v>25888</v>
          </cell>
          <cell r="D1230">
            <v>0</v>
          </cell>
          <cell r="E1230">
            <v>2576.5500000000002</v>
          </cell>
          <cell r="F1230">
            <v>2575.44</v>
          </cell>
          <cell r="G1230">
            <v>2575.06</v>
          </cell>
          <cell r="H1230">
            <v>0</v>
          </cell>
          <cell r="I1230">
            <v>0.2</v>
          </cell>
          <cell r="J1230">
            <v>0.8</v>
          </cell>
          <cell r="K1230">
            <v>1229</v>
          </cell>
        </row>
        <row r="1231">
          <cell r="B1231">
            <v>25843</v>
          </cell>
          <cell r="C1231">
            <v>26001</v>
          </cell>
          <cell r="D1231">
            <v>2576.64</v>
          </cell>
          <cell r="E1231">
            <v>2576.69</v>
          </cell>
          <cell r="F1231">
            <v>2575.54</v>
          </cell>
          <cell r="G1231">
            <v>2575.2399999999998</v>
          </cell>
          <cell r="H1231">
            <v>0</v>
          </cell>
          <cell r="I1231">
            <v>0.3</v>
          </cell>
          <cell r="J1231">
            <v>0.6</v>
          </cell>
          <cell r="K1231">
            <v>1230</v>
          </cell>
        </row>
        <row r="1232">
          <cell r="B1232">
            <v>26153</v>
          </cell>
          <cell r="C1232">
            <v>26001</v>
          </cell>
          <cell r="D1232">
            <v>2575.79</v>
          </cell>
          <cell r="E1232">
            <v>2576.69</v>
          </cell>
          <cell r="F1232">
            <v>2575.23</v>
          </cell>
          <cell r="G1232">
            <v>2575.08</v>
          </cell>
          <cell r="H1232">
            <v>0</v>
          </cell>
          <cell r="I1232">
            <v>0.6</v>
          </cell>
          <cell r="J1232">
            <v>0.3</v>
          </cell>
          <cell r="K1232">
            <v>1231</v>
          </cell>
        </row>
        <row r="1233">
          <cell r="B1233">
            <v>26046</v>
          </cell>
          <cell r="C1233">
            <v>25888</v>
          </cell>
          <cell r="D1233">
            <v>2576.5500000000002</v>
          </cell>
          <cell r="E1233">
            <v>2576.5500000000002</v>
          </cell>
          <cell r="F1233">
            <v>2575.44</v>
          </cell>
          <cell r="G1233">
            <v>2575.06</v>
          </cell>
          <cell r="H1233">
            <v>0</v>
          </cell>
          <cell r="I1233">
            <v>0.53</v>
          </cell>
          <cell r="J1233">
            <v>0.28999999999999998</v>
          </cell>
          <cell r="K1233">
            <v>1232</v>
          </cell>
        </row>
        <row r="1234">
          <cell r="B1234">
            <v>26153</v>
          </cell>
          <cell r="C1234">
            <v>26046</v>
          </cell>
          <cell r="D1234">
            <v>2575.79</v>
          </cell>
          <cell r="E1234">
            <v>2576.5500000000002</v>
          </cell>
          <cell r="F1234">
            <v>2575.42</v>
          </cell>
          <cell r="G1234">
            <v>2574.89</v>
          </cell>
          <cell r="H1234">
            <v>0</v>
          </cell>
          <cell r="I1234">
            <v>0.2</v>
          </cell>
          <cell r="J1234">
            <v>1</v>
          </cell>
          <cell r="K1234">
            <v>1233</v>
          </cell>
        </row>
        <row r="1235">
          <cell r="B1235">
            <v>24309</v>
          </cell>
          <cell r="C1235">
            <v>23980</v>
          </cell>
          <cell r="D1235">
            <v>2579.27</v>
          </cell>
          <cell r="E1235">
            <v>2578.54</v>
          </cell>
          <cell r="F1235">
            <v>2577.7800000000002</v>
          </cell>
          <cell r="G1235">
            <v>2577.25</v>
          </cell>
          <cell r="H1235">
            <v>0</v>
          </cell>
          <cell r="I1235">
            <v>0</v>
          </cell>
          <cell r="J1235">
            <v>1.08</v>
          </cell>
          <cell r="K1235">
            <v>1234</v>
          </cell>
        </row>
        <row r="1236">
          <cell r="B1236">
            <v>24309</v>
          </cell>
          <cell r="C1236">
            <v>24289</v>
          </cell>
          <cell r="D1236">
            <v>2579.27</v>
          </cell>
          <cell r="E1236">
            <v>2579.44</v>
          </cell>
          <cell r="F1236">
            <v>2577.7800000000002</v>
          </cell>
          <cell r="G1236">
            <v>2577.4899999999998</v>
          </cell>
          <cell r="H1236">
            <v>0</v>
          </cell>
          <cell r="I1236">
            <v>0.35</v>
          </cell>
          <cell r="J1236">
            <v>0.53</v>
          </cell>
          <cell r="K1236">
            <v>1235</v>
          </cell>
        </row>
        <row r="1237">
          <cell r="B1237">
            <v>24266</v>
          </cell>
          <cell r="C1237">
            <v>24228</v>
          </cell>
          <cell r="D1237">
            <v>2579.44</v>
          </cell>
          <cell r="E1237">
            <v>2578.4499999999998</v>
          </cell>
          <cell r="F1237">
            <v>2577.2800000000002</v>
          </cell>
          <cell r="G1237">
            <v>2576.36</v>
          </cell>
          <cell r="H1237">
            <v>0</v>
          </cell>
          <cell r="I1237">
            <v>0.35</v>
          </cell>
          <cell r="J1237">
            <v>2.6</v>
          </cell>
          <cell r="K1237">
            <v>1236</v>
          </cell>
        </row>
        <row r="1238">
          <cell r="B1238">
            <v>24289</v>
          </cell>
          <cell r="C1238">
            <v>24266</v>
          </cell>
          <cell r="D1238">
            <v>2579.4</v>
          </cell>
          <cell r="E1238">
            <v>2579.44</v>
          </cell>
          <cell r="F1238">
            <v>0</v>
          </cell>
          <cell r="G1238">
            <v>2577.2800000000002</v>
          </cell>
          <cell r="H1238">
            <v>0</v>
          </cell>
          <cell r="I1238">
            <v>0.35</v>
          </cell>
          <cell r="J1238">
            <v>0.53</v>
          </cell>
          <cell r="K1238">
            <v>1237</v>
          </cell>
        </row>
        <row r="1239">
          <cell r="B1239">
            <v>24081</v>
          </cell>
          <cell r="C1239">
            <v>23933</v>
          </cell>
          <cell r="D1239">
            <v>2578.94</v>
          </cell>
          <cell r="E1239">
            <v>2578.77</v>
          </cell>
          <cell r="F1239">
            <v>2577.0700000000002</v>
          </cell>
          <cell r="G1239">
            <v>2576.58</v>
          </cell>
          <cell r="H1239">
            <v>0</v>
          </cell>
          <cell r="I1239">
            <v>0.2</v>
          </cell>
          <cell r="J1239">
            <v>1.28</v>
          </cell>
          <cell r="K1239">
            <v>1238</v>
          </cell>
        </row>
        <row r="1240">
          <cell r="B1240">
            <v>24266</v>
          </cell>
          <cell r="C1240">
            <v>24081</v>
          </cell>
          <cell r="D1240">
            <v>2579.44</v>
          </cell>
          <cell r="E1240">
            <v>2578.94</v>
          </cell>
          <cell r="F1240">
            <v>2577.71</v>
          </cell>
          <cell r="G1240">
            <v>2577.0700000000002</v>
          </cell>
          <cell r="H1240">
            <v>0</v>
          </cell>
          <cell r="I1240">
            <v>0.2</v>
          </cell>
          <cell r="J1240">
            <v>1.28</v>
          </cell>
          <cell r="K1240">
            <v>1239</v>
          </cell>
        </row>
        <row r="1241">
          <cell r="B1241">
            <v>24094</v>
          </cell>
          <cell r="C1241">
            <v>24081</v>
          </cell>
          <cell r="D1241">
            <v>2579.17</v>
          </cell>
          <cell r="E1241">
            <v>2578.94</v>
          </cell>
          <cell r="F1241">
            <v>2577.14</v>
          </cell>
          <cell r="G1241">
            <v>2577.0700000000002</v>
          </cell>
          <cell r="H1241">
            <v>0</v>
          </cell>
          <cell r="I1241">
            <v>0.2</v>
          </cell>
          <cell r="J1241">
            <v>1.3</v>
          </cell>
          <cell r="K1241">
            <v>1240</v>
          </cell>
        </row>
        <row r="1242">
          <cell r="B1242">
            <v>24094</v>
          </cell>
          <cell r="C1242">
            <v>24289</v>
          </cell>
          <cell r="D1242">
            <v>2579.19</v>
          </cell>
          <cell r="E1242">
            <v>2579.4</v>
          </cell>
          <cell r="F1242">
            <v>2578</v>
          </cell>
          <cell r="G1242">
            <v>2577.41</v>
          </cell>
          <cell r="H1242">
            <v>0</v>
          </cell>
          <cell r="I1242">
            <v>0.23</v>
          </cell>
          <cell r="J1242">
            <v>1.02</v>
          </cell>
          <cell r="K1242">
            <v>1241</v>
          </cell>
        </row>
        <row r="1243">
          <cell r="B1243">
            <v>23906</v>
          </cell>
          <cell r="C1243">
            <v>23893</v>
          </cell>
          <cell r="D1243">
            <v>0</v>
          </cell>
          <cell r="E1243">
            <v>2575.9299999999998</v>
          </cell>
          <cell r="F1243">
            <v>2575.69</v>
          </cell>
          <cell r="G1243">
            <v>2575.6</v>
          </cell>
          <cell r="H1243">
            <v>0</v>
          </cell>
          <cell r="I1243">
            <v>0.35</v>
          </cell>
          <cell r="J1243">
            <v>0.4</v>
          </cell>
          <cell r="K1243">
            <v>1242</v>
          </cell>
        </row>
        <row r="1244">
          <cell r="B1244">
            <v>23933</v>
          </cell>
          <cell r="C1244">
            <v>23906</v>
          </cell>
          <cell r="D1244">
            <v>2578.77</v>
          </cell>
          <cell r="E1244">
            <v>0</v>
          </cell>
          <cell r="F1244">
            <v>2578.77</v>
          </cell>
          <cell r="G1244">
            <v>2575.69</v>
          </cell>
          <cell r="H1244">
            <v>0</v>
          </cell>
          <cell r="I1244">
            <v>0</v>
          </cell>
          <cell r="J1244">
            <v>1.51</v>
          </cell>
          <cell r="K1244">
            <v>1243</v>
          </cell>
        </row>
        <row r="1245">
          <cell r="B1245">
            <v>23773</v>
          </cell>
          <cell r="C1245">
            <v>23748</v>
          </cell>
          <cell r="D1245">
            <v>2576.9899999999998</v>
          </cell>
          <cell r="E1245">
            <v>2577.25</v>
          </cell>
          <cell r="F1245">
            <v>2576.2600000000002</v>
          </cell>
          <cell r="G1245">
            <v>2576.06</v>
          </cell>
          <cell r="H1245">
            <v>0</v>
          </cell>
          <cell r="I1245">
            <v>1.1499999999999999</v>
          </cell>
          <cell r="J1245">
            <v>0.3</v>
          </cell>
          <cell r="K1245">
            <v>1244</v>
          </cell>
        </row>
        <row r="1246">
          <cell r="B1246">
            <v>23745</v>
          </cell>
          <cell r="C1246">
            <v>23754</v>
          </cell>
          <cell r="D1246">
            <v>2577.4299999999998</v>
          </cell>
          <cell r="E1246">
            <v>0</v>
          </cell>
          <cell r="F1246">
            <v>2575.6799999999998</v>
          </cell>
          <cell r="G1246">
            <v>0</v>
          </cell>
          <cell r="H1246">
            <v>0</v>
          </cell>
          <cell r="I1246">
            <v>0</v>
          </cell>
          <cell r="J1246">
            <v>0</v>
          </cell>
          <cell r="K1246">
            <v>1245</v>
          </cell>
        </row>
        <row r="1247">
          <cell r="B1247">
            <v>23566</v>
          </cell>
          <cell r="C1247">
            <v>23745</v>
          </cell>
          <cell r="D1247">
            <v>2578.6799999999998</v>
          </cell>
          <cell r="E1247">
            <v>2577.4299999999998</v>
          </cell>
          <cell r="F1247">
            <v>2576.31</v>
          </cell>
          <cell r="G1247">
            <v>2575.6799999999998</v>
          </cell>
          <cell r="H1247">
            <v>0</v>
          </cell>
          <cell r="I1247">
            <v>0.68</v>
          </cell>
          <cell r="J1247">
            <v>1.23</v>
          </cell>
          <cell r="K1247">
            <v>1246</v>
          </cell>
        </row>
        <row r="1248">
          <cell r="B1248">
            <v>23778</v>
          </cell>
          <cell r="C1248">
            <v>23770</v>
          </cell>
          <cell r="D1248">
            <v>2576.8000000000002</v>
          </cell>
          <cell r="E1248">
            <v>0</v>
          </cell>
          <cell r="F1248">
            <v>2576.0700000000002</v>
          </cell>
          <cell r="G1248">
            <v>0</v>
          </cell>
          <cell r="H1248">
            <v>0</v>
          </cell>
          <cell r="I1248">
            <v>0</v>
          </cell>
          <cell r="J1248">
            <v>0</v>
          </cell>
          <cell r="K1248">
            <v>1247</v>
          </cell>
        </row>
        <row r="1249">
          <cell r="B1249">
            <v>23770</v>
          </cell>
          <cell r="C1249">
            <v>23773</v>
          </cell>
          <cell r="D1249">
            <v>0</v>
          </cell>
          <cell r="E1249">
            <v>2576.9899999999998</v>
          </cell>
          <cell r="F1249">
            <v>0</v>
          </cell>
          <cell r="G1249">
            <v>2576.2600000000002</v>
          </cell>
          <cell r="H1249">
            <v>0</v>
          </cell>
          <cell r="I1249">
            <v>1.1499999999999999</v>
          </cell>
          <cell r="J1249">
            <v>0.3</v>
          </cell>
          <cell r="K1249">
            <v>1248</v>
          </cell>
        </row>
        <row r="1250">
          <cell r="B1250">
            <v>23738</v>
          </cell>
          <cell r="C1250">
            <v>23770</v>
          </cell>
          <cell r="D1250">
            <v>0</v>
          </cell>
          <cell r="E1250">
            <v>0</v>
          </cell>
          <cell r="F1250">
            <v>2576.33</v>
          </cell>
          <cell r="G1250">
            <v>0</v>
          </cell>
          <cell r="H1250">
            <v>0</v>
          </cell>
          <cell r="I1250">
            <v>1.1499999999999999</v>
          </cell>
          <cell r="J1250">
            <v>0.3</v>
          </cell>
          <cell r="K1250">
            <v>1249</v>
          </cell>
        </row>
        <row r="1251">
          <cell r="B1251">
            <v>23604</v>
          </cell>
          <cell r="C1251">
            <v>23619</v>
          </cell>
          <cell r="D1251">
            <v>2577.4299999999998</v>
          </cell>
          <cell r="E1251">
            <v>0</v>
          </cell>
          <cell r="F1251">
            <v>2575.6799999999998</v>
          </cell>
          <cell r="G1251">
            <v>0</v>
          </cell>
          <cell r="H1251">
            <v>0</v>
          </cell>
          <cell r="I1251">
            <v>0</v>
          </cell>
          <cell r="J1251">
            <v>0</v>
          </cell>
          <cell r="K1251">
            <v>1250</v>
          </cell>
        </row>
        <row r="1252">
          <cell r="B1252">
            <v>23619</v>
          </cell>
          <cell r="C1252">
            <v>23653</v>
          </cell>
          <cell r="D1252">
            <v>0</v>
          </cell>
          <cell r="E1252">
            <v>0</v>
          </cell>
          <cell r="F1252">
            <v>0</v>
          </cell>
          <cell r="G1252">
            <v>0</v>
          </cell>
          <cell r="H1252">
            <v>0</v>
          </cell>
          <cell r="I1252">
            <v>1.1000000000000001</v>
          </cell>
          <cell r="J1252">
            <v>0.3</v>
          </cell>
          <cell r="K1252">
            <v>1251</v>
          </cell>
        </row>
        <row r="1253">
          <cell r="B1253">
            <v>23613</v>
          </cell>
          <cell r="C1253">
            <v>23619</v>
          </cell>
          <cell r="D1253">
            <v>2577</v>
          </cell>
          <cell r="E1253">
            <v>0</v>
          </cell>
          <cell r="F1253">
            <v>2576.4</v>
          </cell>
          <cell r="G1253">
            <v>0</v>
          </cell>
          <cell r="H1253">
            <v>0</v>
          </cell>
          <cell r="I1253">
            <v>1.1000000000000001</v>
          </cell>
          <cell r="J1253">
            <v>0.3</v>
          </cell>
          <cell r="K1253">
            <v>1252</v>
          </cell>
        </row>
        <row r="1254">
          <cell r="B1254">
            <v>23915</v>
          </cell>
          <cell r="C1254">
            <v>23883</v>
          </cell>
          <cell r="D1254">
            <v>2579</v>
          </cell>
          <cell r="E1254">
            <v>2578.21</v>
          </cell>
          <cell r="F1254">
            <v>2576.7600000000002</v>
          </cell>
          <cell r="G1254">
            <v>2576.5700000000002</v>
          </cell>
          <cell r="H1254">
            <v>0</v>
          </cell>
          <cell r="I1254">
            <v>0.35</v>
          </cell>
          <cell r="J1254">
            <v>1</v>
          </cell>
          <cell r="K1254">
            <v>1253</v>
          </cell>
        </row>
        <row r="1255">
          <cell r="B1255">
            <v>23883</v>
          </cell>
          <cell r="C1255">
            <v>23814</v>
          </cell>
          <cell r="D1255">
            <v>2578.21</v>
          </cell>
          <cell r="E1255">
            <v>2578.06</v>
          </cell>
          <cell r="F1255">
            <v>2576.5500000000002</v>
          </cell>
          <cell r="G1255">
            <v>0</v>
          </cell>
          <cell r="H1255">
            <v>0</v>
          </cell>
          <cell r="I1255">
            <v>0.35</v>
          </cell>
          <cell r="J1255">
            <v>0.46</v>
          </cell>
          <cell r="K1255">
            <v>1254</v>
          </cell>
        </row>
        <row r="1256">
          <cell r="B1256">
            <v>23980</v>
          </cell>
          <cell r="C1256">
            <v>23883</v>
          </cell>
          <cell r="D1256">
            <v>2578.54</v>
          </cell>
          <cell r="E1256">
            <v>2578.21</v>
          </cell>
          <cell r="F1256">
            <v>2577.2800000000002</v>
          </cell>
          <cell r="G1256">
            <v>2576.35</v>
          </cell>
          <cell r="H1256">
            <v>0</v>
          </cell>
          <cell r="I1256">
            <v>0.2</v>
          </cell>
          <cell r="J1256">
            <v>0</v>
          </cell>
          <cell r="K1256">
            <v>1255</v>
          </cell>
        </row>
        <row r="1257">
          <cell r="B1257">
            <v>23980</v>
          </cell>
          <cell r="C1257">
            <v>23933</v>
          </cell>
          <cell r="D1257">
            <v>2578.54</v>
          </cell>
          <cell r="E1257">
            <v>2578.77</v>
          </cell>
          <cell r="F1257">
            <v>2577.0700000000002</v>
          </cell>
          <cell r="G1257">
            <v>2576.6</v>
          </cell>
          <cell r="H1257">
            <v>0</v>
          </cell>
          <cell r="I1257">
            <v>0.35</v>
          </cell>
          <cell r="J1257">
            <v>0.5</v>
          </cell>
          <cell r="K1257">
            <v>1256</v>
          </cell>
        </row>
        <row r="1258">
          <cell r="B1258">
            <v>23933</v>
          </cell>
          <cell r="C1258">
            <v>23778</v>
          </cell>
          <cell r="D1258">
            <v>2578.77</v>
          </cell>
          <cell r="E1258">
            <v>2576.8000000000002</v>
          </cell>
          <cell r="F1258">
            <v>2576.5</v>
          </cell>
          <cell r="G1258">
            <v>2576.0700000000002</v>
          </cell>
          <cell r="H1258">
            <v>0</v>
          </cell>
          <cell r="I1258">
            <v>0.35</v>
          </cell>
          <cell r="J1258">
            <v>1.03</v>
          </cell>
          <cell r="K1258">
            <v>1257</v>
          </cell>
        </row>
        <row r="1259">
          <cell r="B1259">
            <v>23653</v>
          </cell>
          <cell r="C1259">
            <v>23738</v>
          </cell>
          <cell r="D1259">
            <v>0</v>
          </cell>
          <cell r="E1259">
            <v>0</v>
          </cell>
          <cell r="F1259">
            <v>0</v>
          </cell>
          <cell r="G1259">
            <v>2576.33</v>
          </cell>
          <cell r="H1259">
            <v>0</v>
          </cell>
          <cell r="I1259">
            <v>1.1000000000000001</v>
          </cell>
          <cell r="J1259">
            <v>0.3</v>
          </cell>
          <cell r="K1259">
            <v>1258</v>
          </cell>
        </row>
        <row r="1260">
          <cell r="B1260">
            <v>23628</v>
          </cell>
          <cell r="C1260">
            <v>23613</v>
          </cell>
          <cell r="D1260">
            <v>2577.41</v>
          </cell>
          <cell r="E1260">
            <v>2577</v>
          </cell>
          <cell r="F1260">
            <v>2576.56</v>
          </cell>
          <cell r="G1260">
            <v>2576.4</v>
          </cell>
          <cell r="H1260">
            <v>0</v>
          </cell>
          <cell r="I1260">
            <v>1.05</v>
          </cell>
          <cell r="J1260">
            <v>0.3</v>
          </cell>
          <cell r="K1260">
            <v>1259</v>
          </cell>
        </row>
        <row r="1261">
          <cell r="B1261">
            <v>23814</v>
          </cell>
          <cell r="C1261">
            <v>23649</v>
          </cell>
          <cell r="D1261">
            <v>2578.06</v>
          </cell>
          <cell r="E1261">
            <v>2578.04</v>
          </cell>
          <cell r="F1261">
            <v>2576.7600000000002</v>
          </cell>
          <cell r="G1261">
            <v>2576.5300000000002</v>
          </cell>
          <cell r="H1261">
            <v>0</v>
          </cell>
          <cell r="I1261">
            <v>0.2</v>
          </cell>
          <cell r="J1261">
            <v>0.46</v>
          </cell>
          <cell r="K1261">
            <v>1260</v>
          </cell>
        </row>
        <row r="1262">
          <cell r="B1262">
            <v>23814</v>
          </cell>
          <cell r="C1262">
            <v>23778</v>
          </cell>
          <cell r="D1262">
            <v>2578.0500000000002</v>
          </cell>
          <cell r="E1262">
            <v>2576.8000000000002</v>
          </cell>
          <cell r="F1262">
            <v>2576.34</v>
          </cell>
          <cell r="G1262">
            <v>2576.0700000000002</v>
          </cell>
          <cell r="H1262">
            <v>0</v>
          </cell>
          <cell r="I1262">
            <v>0.53</v>
          </cell>
          <cell r="J1262">
            <v>0.28000000000000003</v>
          </cell>
          <cell r="K1262">
            <v>1261</v>
          </cell>
        </row>
        <row r="1263">
          <cell r="B1263">
            <v>23643</v>
          </cell>
          <cell r="C1263">
            <v>23628</v>
          </cell>
          <cell r="D1263">
            <v>0</v>
          </cell>
          <cell r="E1263">
            <v>2577.41</v>
          </cell>
          <cell r="F1263">
            <v>2576.67</v>
          </cell>
          <cell r="G1263">
            <v>0</v>
          </cell>
          <cell r="H1263">
            <v>0</v>
          </cell>
          <cell r="I1263">
            <v>1.05</v>
          </cell>
          <cell r="J1263">
            <v>0.3</v>
          </cell>
          <cell r="K1263">
            <v>1262</v>
          </cell>
        </row>
        <row r="1264">
          <cell r="B1264">
            <v>23581</v>
          </cell>
          <cell r="C1264">
            <v>23604</v>
          </cell>
          <cell r="D1264">
            <v>2578.3000000000002</v>
          </cell>
          <cell r="E1264">
            <v>0</v>
          </cell>
          <cell r="F1264">
            <v>2576.56</v>
          </cell>
          <cell r="G1264">
            <v>2576.1999999999998</v>
          </cell>
          <cell r="H1264">
            <v>0</v>
          </cell>
          <cell r="I1264">
            <v>0.35</v>
          </cell>
          <cell r="J1264">
            <v>0.74</v>
          </cell>
          <cell r="K1264">
            <v>1263</v>
          </cell>
        </row>
        <row r="1265">
          <cell r="B1265">
            <v>23566</v>
          </cell>
          <cell r="C1265">
            <v>23581</v>
          </cell>
          <cell r="D1265">
            <v>2578.6799999999998</v>
          </cell>
          <cell r="E1265">
            <v>2578.3000000000002</v>
          </cell>
          <cell r="F1265">
            <v>2577.0300000000002</v>
          </cell>
          <cell r="G1265">
            <v>2576.5</v>
          </cell>
          <cell r="H1265">
            <v>0</v>
          </cell>
          <cell r="I1265">
            <v>0.2</v>
          </cell>
          <cell r="J1265">
            <v>1.1599999999999999</v>
          </cell>
          <cell r="K1265">
            <v>1264</v>
          </cell>
        </row>
        <row r="1266">
          <cell r="B1266">
            <v>23535</v>
          </cell>
          <cell r="C1266">
            <v>23566</v>
          </cell>
          <cell r="D1266">
            <v>2578.96</v>
          </cell>
          <cell r="E1266">
            <v>2578.58</v>
          </cell>
          <cell r="F1266">
            <v>2577.2199999999998</v>
          </cell>
          <cell r="G1266">
            <v>2576.31</v>
          </cell>
          <cell r="H1266">
            <v>0</v>
          </cell>
          <cell r="I1266">
            <v>0.3</v>
          </cell>
          <cell r="J1266">
            <v>1.91</v>
          </cell>
          <cell r="K1266">
            <v>1265</v>
          </cell>
        </row>
        <row r="1267">
          <cell r="B1267">
            <v>26902</v>
          </cell>
          <cell r="C1267">
            <v>26863</v>
          </cell>
          <cell r="D1267">
            <v>2579.16</v>
          </cell>
          <cell r="E1267">
            <v>2579.04</v>
          </cell>
          <cell r="F1267">
            <v>2577.87</v>
          </cell>
          <cell r="G1267">
            <v>2577.77</v>
          </cell>
          <cell r="H1267">
            <v>0</v>
          </cell>
          <cell r="I1267">
            <v>0.2</v>
          </cell>
          <cell r="J1267">
            <v>1</v>
          </cell>
          <cell r="K1267">
            <v>1266</v>
          </cell>
        </row>
        <row r="1268">
          <cell r="B1268">
            <v>26977</v>
          </cell>
          <cell r="C1268">
            <v>26863</v>
          </cell>
          <cell r="D1268">
            <v>2579.87</v>
          </cell>
          <cell r="E1268">
            <v>2579.04</v>
          </cell>
          <cell r="F1268">
            <v>2578.4699999999998</v>
          </cell>
          <cell r="G1268">
            <v>2577.7600000000002</v>
          </cell>
          <cell r="H1268">
            <v>0</v>
          </cell>
          <cell r="I1268">
            <v>0.3</v>
          </cell>
          <cell r="J1268">
            <v>1</v>
          </cell>
          <cell r="K1268">
            <v>1267</v>
          </cell>
        </row>
        <row r="1269">
          <cell r="B1269">
            <v>26879</v>
          </cell>
          <cell r="C1269">
            <v>26846</v>
          </cell>
          <cell r="D1269">
            <v>2580.9299999999998</v>
          </cell>
          <cell r="E1269">
            <v>2580.7399999999998</v>
          </cell>
          <cell r="F1269">
            <v>2578.86</v>
          </cell>
          <cell r="G1269">
            <v>2578.79</v>
          </cell>
          <cell r="H1269">
            <v>0</v>
          </cell>
          <cell r="I1269">
            <v>0.38</v>
          </cell>
          <cell r="J1269">
            <v>0.55000000000000004</v>
          </cell>
          <cell r="K1269">
            <v>1268</v>
          </cell>
        </row>
        <row r="1270">
          <cell r="B1270">
            <v>27076</v>
          </cell>
          <cell r="C1270">
            <v>26846</v>
          </cell>
          <cell r="D1270">
            <v>0</v>
          </cell>
          <cell r="E1270">
            <v>2580.7399999999998</v>
          </cell>
          <cell r="F1270">
            <v>2580.17</v>
          </cell>
          <cell r="G1270">
            <v>2578.79</v>
          </cell>
          <cell r="H1270">
            <v>0</v>
          </cell>
          <cell r="I1270">
            <v>0</v>
          </cell>
          <cell r="J1270">
            <v>1.5</v>
          </cell>
          <cell r="K1270">
            <v>1269</v>
          </cell>
        </row>
        <row r="1271">
          <cell r="B1271">
            <v>27006</v>
          </cell>
          <cell r="C1271">
            <v>26982</v>
          </cell>
          <cell r="D1271">
            <v>2579.88</v>
          </cell>
          <cell r="E1271">
            <v>2579.87</v>
          </cell>
          <cell r="F1271">
            <v>2578.34</v>
          </cell>
          <cell r="G1271">
            <v>0</v>
          </cell>
          <cell r="H1271">
            <v>0</v>
          </cell>
          <cell r="I1271">
            <v>0.3</v>
          </cell>
          <cell r="J1271">
            <v>9.9</v>
          </cell>
          <cell r="K1271">
            <v>1270</v>
          </cell>
        </row>
        <row r="1272">
          <cell r="B1272">
            <v>26871</v>
          </cell>
          <cell r="C1272">
            <v>26844</v>
          </cell>
          <cell r="D1272">
            <v>2579.59</v>
          </cell>
          <cell r="E1272">
            <v>2579.85</v>
          </cell>
          <cell r="F1272">
            <v>2578.2600000000002</v>
          </cell>
          <cell r="G1272">
            <v>2578.1799999999998</v>
          </cell>
          <cell r="H1272">
            <v>0</v>
          </cell>
          <cell r="I1272">
            <v>0</v>
          </cell>
          <cell r="J1272">
            <v>0.82</v>
          </cell>
          <cell r="K1272">
            <v>1271</v>
          </cell>
        </row>
        <row r="1273">
          <cell r="B1273">
            <v>26999</v>
          </cell>
          <cell r="C1273">
            <v>26871</v>
          </cell>
          <cell r="D1273">
            <v>2580.37</v>
          </cell>
          <cell r="E1273">
            <v>2579.59</v>
          </cell>
          <cell r="F1273">
            <v>2579.5700000000002</v>
          </cell>
          <cell r="G1273">
            <v>2578.27</v>
          </cell>
          <cell r="H1273">
            <v>0</v>
          </cell>
          <cell r="I1273">
            <v>0.3</v>
          </cell>
          <cell r="J1273">
            <v>0.65</v>
          </cell>
          <cell r="K1273">
            <v>1272</v>
          </cell>
        </row>
        <row r="1274">
          <cell r="B1274">
            <v>26999</v>
          </cell>
          <cell r="C1274">
            <v>27046</v>
          </cell>
          <cell r="D1274">
            <v>2580.37</v>
          </cell>
          <cell r="E1274">
            <v>2580.63</v>
          </cell>
          <cell r="F1274">
            <v>2579.67</v>
          </cell>
          <cell r="G1274">
            <v>2579.46</v>
          </cell>
          <cell r="H1274">
            <v>0</v>
          </cell>
          <cell r="I1274">
            <v>0.35</v>
          </cell>
          <cell r="J1274">
            <v>0.4</v>
          </cell>
          <cell r="K1274">
            <v>1273</v>
          </cell>
        </row>
        <row r="1275">
          <cell r="B1275">
            <v>27046</v>
          </cell>
          <cell r="C1275">
            <v>26879</v>
          </cell>
          <cell r="D1275">
            <v>2580.63</v>
          </cell>
          <cell r="E1275">
            <v>2580.9299999999998</v>
          </cell>
          <cell r="F1275">
            <v>2579.4699999999998</v>
          </cell>
          <cell r="G1275">
            <v>2578.88</v>
          </cell>
          <cell r="H1275">
            <v>0</v>
          </cell>
          <cell r="I1275">
            <v>0.38</v>
          </cell>
          <cell r="J1275">
            <v>0.56999999999999995</v>
          </cell>
          <cell r="K1275">
            <v>1274</v>
          </cell>
        </row>
        <row r="1276">
          <cell r="B1276">
            <v>27050</v>
          </cell>
          <cell r="C1276">
            <v>27015</v>
          </cell>
          <cell r="D1276">
            <v>2580.7600000000002</v>
          </cell>
          <cell r="E1276">
            <v>2580.9</v>
          </cell>
          <cell r="F1276">
            <v>2578.5300000000002</v>
          </cell>
          <cell r="G1276">
            <v>2578.39</v>
          </cell>
          <cell r="H1276">
            <v>0</v>
          </cell>
          <cell r="I1276">
            <v>0.75</v>
          </cell>
          <cell r="J1276">
            <v>0.5</v>
          </cell>
          <cell r="K1276">
            <v>1275</v>
          </cell>
        </row>
        <row r="1277">
          <cell r="B1277">
            <v>26863</v>
          </cell>
          <cell r="C1277">
            <v>26727</v>
          </cell>
          <cell r="D1277">
            <v>2579.04</v>
          </cell>
          <cell r="E1277">
            <v>2579.3000000000002</v>
          </cell>
          <cell r="F1277">
            <v>2577.77</v>
          </cell>
          <cell r="G1277">
            <v>2577.42</v>
          </cell>
          <cell r="H1277">
            <v>0</v>
          </cell>
          <cell r="I1277">
            <v>0.35</v>
          </cell>
          <cell r="J1277">
            <v>0.42</v>
          </cell>
          <cell r="K1277">
            <v>1276</v>
          </cell>
        </row>
        <row r="1278">
          <cell r="B1278">
            <v>26913</v>
          </cell>
          <cell r="C1278">
            <v>26805</v>
          </cell>
          <cell r="D1278">
            <v>2579.71</v>
          </cell>
          <cell r="E1278">
            <v>2579.8000000000002</v>
          </cell>
          <cell r="F1278">
            <v>2578.4499999999998</v>
          </cell>
          <cell r="G1278">
            <v>2578.1799999999998</v>
          </cell>
          <cell r="H1278">
            <v>0</v>
          </cell>
          <cell r="I1278">
            <v>0.3</v>
          </cell>
          <cell r="J1278">
            <v>0.5</v>
          </cell>
          <cell r="K1278">
            <v>1277</v>
          </cell>
        </row>
        <row r="1279">
          <cell r="B1279">
            <v>26846</v>
          </cell>
          <cell r="C1279">
            <v>26704</v>
          </cell>
          <cell r="D1279">
            <v>2580.7399999999998</v>
          </cell>
          <cell r="E1279">
            <v>2579.89</v>
          </cell>
          <cell r="F1279">
            <v>2578.79</v>
          </cell>
          <cell r="G1279">
            <v>2578</v>
          </cell>
          <cell r="H1279">
            <v>0</v>
          </cell>
          <cell r="I1279">
            <v>0.38</v>
          </cell>
          <cell r="J1279">
            <v>1.5</v>
          </cell>
          <cell r="K1279">
            <v>1278</v>
          </cell>
        </row>
        <row r="1280">
          <cell r="B1280">
            <v>23267</v>
          </cell>
          <cell r="C1280">
            <v>23395</v>
          </cell>
          <cell r="D1280">
            <v>2577.92</v>
          </cell>
          <cell r="E1280">
            <v>2577.8000000000002</v>
          </cell>
          <cell r="F1280">
            <v>0</v>
          </cell>
          <cell r="G1280">
            <v>2575.0500000000002</v>
          </cell>
          <cell r="H1280">
            <v>0</v>
          </cell>
          <cell r="I1280">
            <v>0.4</v>
          </cell>
          <cell r="J1280">
            <v>0.4</v>
          </cell>
          <cell r="K1280">
            <v>1279</v>
          </cell>
        </row>
        <row r="1281">
          <cell r="B1281">
            <v>23478</v>
          </cell>
          <cell r="C1281">
            <v>23463</v>
          </cell>
          <cell r="D1281">
            <v>2575.5</v>
          </cell>
          <cell r="E1281">
            <v>2575.58</v>
          </cell>
          <cell r="F1281">
            <v>2574.56</v>
          </cell>
          <cell r="G1281">
            <v>2574.4899999999998</v>
          </cell>
          <cell r="H1281">
            <v>1.65</v>
          </cell>
          <cell r="I1281">
            <v>1.4</v>
          </cell>
          <cell r="J1281">
            <v>0.5</v>
          </cell>
          <cell r="K1281">
            <v>1280</v>
          </cell>
        </row>
        <row r="1282">
          <cell r="B1282">
            <v>23184</v>
          </cell>
          <cell r="C1282">
            <v>23478</v>
          </cell>
          <cell r="D1282">
            <v>2575.9299999999998</v>
          </cell>
          <cell r="E1282">
            <v>2575.5</v>
          </cell>
          <cell r="F1282">
            <v>2573.81</v>
          </cell>
          <cell r="G1282">
            <v>2573.62</v>
          </cell>
          <cell r="H1282">
            <v>0</v>
          </cell>
          <cell r="I1282">
            <v>0.3</v>
          </cell>
          <cell r="J1282">
            <v>0.2</v>
          </cell>
          <cell r="K1282">
            <v>1281</v>
          </cell>
        </row>
        <row r="1283">
          <cell r="B1283">
            <v>23118</v>
          </cell>
          <cell r="C1283">
            <v>23020</v>
          </cell>
          <cell r="D1283">
            <v>2576.5300000000002</v>
          </cell>
          <cell r="E1283">
            <v>2576.27</v>
          </cell>
          <cell r="F1283">
            <v>2574.66</v>
          </cell>
          <cell r="G1283">
            <v>2574.5</v>
          </cell>
          <cell r="H1283">
            <v>0</v>
          </cell>
          <cell r="I1283">
            <v>0.25</v>
          </cell>
          <cell r="J1283">
            <v>0.28000000000000003</v>
          </cell>
          <cell r="K1283">
            <v>1282</v>
          </cell>
        </row>
        <row r="1284">
          <cell r="B1284">
            <v>22867</v>
          </cell>
          <cell r="C1284">
            <v>23118</v>
          </cell>
          <cell r="D1284">
            <v>2576.73</v>
          </cell>
          <cell r="E1284">
            <v>2576.5300000000002</v>
          </cell>
          <cell r="F1284">
            <v>2574.94</v>
          </cell>
          <cell r="G1284">
            <v>2574.69</v>
          </cell>
          <cell r="H1284">
            <v>0</v>
          </cell>
          <cell r="I1284">
            <v>0.25</v>
          </cell>
          <cell r="J1284">
            <v>0.34</v>
          </cell>
          <cell r="K1284">
            <v>1283</v>
          </cell>
        </row>
        <row r="1285">
          <cell r="B1285">
            <v>22626</v>
          </cell>
          <cell r="C1285">
            <v>22867</v>
          </cell>
          <cell r="D1285">
            <v>2576.98</v>
          </cell>
          <cell r="E1285">
            <v>2576.73</v>
          </cell>
          <cell r="F1285">
            <v>2575.14</v>
          </cell>
          <cell r="G1285">
            <v>2575.9299999999998</v>
          </cell>
          <cell r="H1285">
            <v>0</v>
          </cell>
          <cell r="I1285">
            <v>0.25</v>
          </cell>
          <cell r="J1285">
            <v>0.3</v>
          </cell>
          <cell r="K1285">
            <v>1284</v>
          </cell>
        </row>
        <row r="1286">
          <cell r="B1286">
            <v>22439</v>
          </cell>
          <cell r="C1286">
            <v>22626</v>
          </cell>
          <cell r="D1286">
            <v>2577.5700000000002</v>
          </cell>
          <cell r="E1286">
            <v>2576.98</v>
          </cell>
          <cell r="F1286">
            <v>2575.48</v>
          </cell>
          <cell r="G1286">
            <v>2575.1999999999998</v>
          </cell>
          <cell r="H1286">
            <v>0</v>
          </cell>
          <cell r="I1286">
            <v>0.2</v>
          </cell>
          <cell r="J1286">
            <v>0.5</v>
          </cell>
          <cell r="K1286">
            <v>1285</v>
          </cell>
        </row>
        <row r="1287">
          <cell r="B1287">
            <v>22666</v>
          </cell>
          <cell r="C1287">
            <v>22626</v>
          </cell>
          <cell r="D1287">
            <v>2577.38</v>
          </cell>
          <cell r="E1287">
            <v>2576.98</v>
          </cell>
          <cell r="F1287">
            <v>2575.27</v>
          </cell>
          <cell r="G1287">
            <v>2575.15</v>
          </cell>
          <cell r="H1287">
            <v>0</v>
          </cell>
          <cell r="I1287">
            <v>0.2</v>
          </cell>
          <cell r="J1287">
            <v>0.67</v>
          </cell>
          <cell r="K1287">
            <v>1286</v>
          </cell>
        </row>
        <row r="1288">
          <cell r="B1288">
            <v>22453</v>
          </cell>
          <cell r="C1288">
            <v>22666</v>
          </cell>
          <cell r="D1288">
            <v>2577.38</v>
          </cell>
          <cell r="E1288">
            <v>2577.38</v>
          </cell>
          <cell r="F1288">
            <v>2575.56</v>
          </cell>
          <cell r="G1288">
            <v>2575.27</v>
          </cell>
          <cell r="H1288">
            <v>0</v>
          </cell>
          <cell r="I1288">
            <v>0.2</v>
          </cell>
          <cell r="J1288">
            <v>0.5</v>
          </cell>
          <cell r="K1288">
            <v>1287</v>
          </cell>
        </row>
        <row r="1289">
          <cell r="B1289">
            <v>23020</v>
          </cell>
          <cell r="C1289">
            <v>23375</v>
          </cell>
          <cell r="D1289">
            <v>2576.27</v>
          </cell>
          <cell r="E1289">
            <v>2576.0100000000002</v>
          </cell>
          <cell r="F1289">
            <v>2574.4499999999998</v>
          </cell>
          <cell r="G1289">
            <v>2574.2199999999998</v>
          </cell>
          <cell r="H1289">
            <v>0</v>
          </cell>
          <cell r="I1289">
            <v>0.3</v>
          </cell>
          <cell r="J1289">
            <v>0.2</v>
          </cell>
          <cell r="K1289">
            <v>1288</v>
          </cell>
        </row>
        <row r="1290">
          <cell r="B1290">
            <v>22691</v>
          </cell>
          <cell r="C1290">
            <v>23020</v>
          </cell>
          <cell r="D1290">
            <v>2576.41</v>
          </cell>
          <cell r="E1290">
            <v>2576.27</v>
          </cell>
          <cell r="F1290">
            <v>2574.8000000000002</v>
          </cell>
          <cell r="G1290">
            <v>0</v>
          </cell>
          <cell r="H1290">
            <v>0</v>
          </cell>
          <cell r="I1290">
            <v>0.25</v>
          </cell>
          <cell r="J1290">
            <v>0.33</v>
          </cell>
          <cell r="K1290">
            <v>1289</v>
          </cell>
        </row>
        <row r="1291">
          <cell r="B1291">
            <v>23476</v>
          </cell>
          <cell r="C1291">
            <v>23284</v>
          </cell>
          <cell r="D1291">
            <v>0</v>
          </cell>
          <cell r="E1291">
            <v>2576.34</v>
          </cell>
          <cell r="F1291">
            <v>0</v>
          </cell>
          <cell r="G1291">
            <v>2574.58</v>
          </cell>
          <cell r="H1291">
            <v>0</v>
          </cell>
          <cell r="I1291">
            <v>0.2</v>
          </cell>
          <cell r="J1291">
            <v>0.55000000000000004</v>
          </cell>
          <cell r="K1291">
            <v>1290</v>
          </cell>
        </row>
        <row r="1292">
          <cell r="B1292">
            <v>23461</v>
          </cell>
          <cell r="C1292">
            <v>23375</v>
          </cell>
          <cell r="D1292">
            <v>2576.3000000000002</v>
          </cell>
          <cell r="E1292">
            <v>2576.0100000000002</v>
          </cell>
          <cell r="F1292">
            <v>2574.41</v>
          </cell>
          <cell r="G1292">
            <v>2574.2199999999998</v>
          </cell>
          <cell r="H1292">
            <v>0</v>
          </cell>
          <cell r="I1292">
            <v>0.25</v>
          </cell>
          <cell r="J1292">
            <v>0.33</v>
          </cell>
          <cell r="K1292">
            <v>1291</v>
          </cell>
        </row>
        <row r="1293">
          <cell r="B1293">
            <v>23297</v>
          </cell>
          <cell r="C1293">
            <v>23461</v>
          </cell>
          <cell r="D1293">
            <v>2576.39</v>
          </cell>
          <cell r="E1293">
            <v>2576.3000000000002</v>
          </cell>
          <cell r="F1293">
            <v>2574.66</v>
          </cell>
          <cell r="G1293">
            <v>2574.4299999999998</v>
          </cell>
          <cell r="H1293">
            <v>0</v>
          </cell>
          <cell r="I1293">
            <v>0.2</v>
          </cell>
          <cell r="J1293">
            <v>0.41</v>
          </cell>
          <cell r="K1293">
            <v>1292</v>
          </cell>
        </row>
        <row r="1294">
          <cell r="B1294">
            <v>23378</v>
          </cell>
          <cell r="C1294">
            <v>23297</v>
          </cell>
          <cell r="D1294">
            <v>2576.85</v>
          </cell>
          <cell r="E1294">
            <v>2576.39</v>
          </cell>
          <cell r="F1294">
            <v>2575.52</v>
          </cell>
          <cell r="G1294">
            <v>2574.9899999999998</v>
          </cell>
          <cell r="H1294">
            <v>0</v>
          </cell>
          <cell r="I1294">
            <v>0.2</v>
          </cell>
          <cell r="J1294">
            <v>0.52</v>
          </cell>
          <cell r="K1294">
            <v>1293</v>
          </cell>
        </row>
        <row r="1295">
          <cell r="B1295">
            <v>23227</v>
          </cell>
          <cell r="C1295">
            <v>23184</v>
          </cell>
          <cell r="D1295">
            <v>2576.1799999999998</v>
          </cell>
          <cell r="E1295">
            <v>2575.9299999999998</v>
          </cell>
          <cell r="F1295">
            <v>2574.4899999999998</v>
          </cell>
          <cell r="G1295">
            <v>2574.37</v>
          </cell>
          <cell r="H1295">
            <v>0</v>
          </cell>
          <cell r="I1295">
            <v>0.2</v>
          </cell>
          <cell r="J1295">
            <v>0.5</v>
          </cell>
          <cell r="K1295">
            <v>1294</v>
          </cell>
        </row>
        <row r="1296">
          <cell r="B1296">
            <v>23087</v>
          </cell>
          <cell r="C1296">
            <v>23184</v>
          </cell>
          <cell r="D1296">
            <v>2575.9299999999998</v>
          </cell>
          <cell r="E1296">
            <v>2575.9299999999998</v>
          </cell>
          <cell r="F1296">
            <v>2574.04</v>
          </cell>
          <cell r="G1296">
            <v>2573.94</v>
          </cell>
          <cell r="H1296">
            <v>0</v>
          </cell>
          <cell r="I1296">
            <v>0.25</v>
          </cell>
          <cell r="J1296">
            <v>0.32</v>
          </cell>
          <cell r="K1296">
            <v>1295</v>
          </cell>
        </row>
        <row r="1297">
          <cell r="B1297">
            <v>23134</v>
          </cell>
          <cell r="C1297">
            <v>23184</v>
          </cell>
          <cell r="D1297">
            <v>2575.91</v>
          </cell>
          <cell r="E1297">
            <v>2575.9299999999998</v>
          </cell>
          <cell r="F1297">
            <v>2573.85</v>
          </cell>
          <cell r="G1297">
            <v>2573.81</v>
          </cell>
          <cell r="H1297">
            <v>0</v>
          </cell>
          <cell r="I1297">
            <v>0.3</v>
          </cell>
          <cell r="J1297">
            <v>0.13</v>
          </cell>
          <cell r="K1297">
            <v>1296</v>
          </cell>
        </row>
        <row r="1298">
          <cell r="B1298">
            <v>22801</v>
          </cell>
          <cell r="C1298">
            <v>23087</v>
          </cell>
          <cell r="D1298">
            <v>2576.5100000000002</v>
          </cell>
          <cell r="E1298">
            <v>2575.9299999999998</v>
          </cell>
          <cell r="F1298">
            <v>2574.31</v>
          </cell>
          <cell r="G1298">
            <v>2574.09</v>
          </cell>
          <cell r="H1298">
            <v>0</v>
          </cell>
          <cell r="I1298">
            <v>0.25</v>
          </cell>
          <cell r="J1298">
            <v>0.28000000000000003</v>
          </cell>
          <cell r="K1298">
            <v>1297</v>
          </cell>
        </row>
        <row r="1299">
          <cell r="B1299">
            <v>23060</v>
          </cell>
          <cell r="C1299">
            <v>23087</v>
          </cell>
          <cell r="D1299">
            <v>2576.0300000000002</v>
          </cell>
          <cell r="E1299">
            <v>2575.9299999999998</v>
          </cell>
          <cell r="F1299">
            <v>2574.1999999999998</v>
          </cell>
          <cell r="G1299">
            <v>2574.09</v>
          </cell>
          <cell r="H1299">
            <v>0</v>
          </cell>
          <cell r="I1299">
            <v>0.2</v>
          </cell>
          <cell r="J1299">
            <v>0.11</v>
          </cell>
          <cell r="K1299">
            <v>1298</v>
          </cell>
        </row>
        <row r="1300">
          <cell r="B1300">
            <v>23017</v>
          </cell>
          <cell r="C1300">
            <v>23060</v>
          </cell>
          <cell r="D1300">
            <v>2576.0500000000002</v>
          </cell>
          <cell r="E1300">
            <v>2576.0300000000002</v>
          </cell>
          <cell r="F1300">
            <v>2574.2600000000002</v>
          </cell>
          <cell r="G1300">
            <v>2574.21</v>
          </cell>
          <cell r="H1300">
            <v>0</v>
          </cell>
          <cell r="I1300">
            <v>0.2</v>
          </cell>
          <cell r="J1300">
            <v>0.4</v>
          </cell>
          <cell r="K1300">
            <v>1299</v>
          </cell>
        </row>
        <row r="1301">
          <cell r="B1301">
            <v>22406</v>
          </cell>
          <cell r="C1301">
            <v>22801</v>
          </cell>
          <cell r="D1301">
            <v>2577.5300000000002</v>
          </cell>
          <cell r="E1301">
            <v>2576.5100000000002</v>
          </cell>
          <cell r="F1301">
            <v>2574.67</v>
          </cell>
          <cell r="G1301">
            <v>2574.35</v>
          </cell>
          <cell r="H1301">
            <v>0</v>
          </cell>
          <cell r="I1301">
            <v>0.25</v>
          </cell>
          <cell r="J1301">
            <v>0.3</v>
          </cell>
          <cell r="K1301">
            <v>1300</v>
          </cell>
        </row>
        <row r="1302">
          <cell r="B1302">
            <v>23400</v>
          </cell>
          <cell r="C1302">
            <v>23463</v>
          </cell>
          <cell r="D1302">
            <v>2575.84</v>
          </cell>
          <cell r="E1302">
            <v>2575.58</v>
          </cell>
          <cell r="F1302">
            <v>2574.1799999999998</v>
          </cell>
          <cell r="G1302">
            <v>2574.1</v>
          </cell>
          <cell r="H1302">
            <v>0</v>
          </cell>
          <cell r="I1302">
            <v>0.3</v>
          </cell>
          <cell r="J1302">
            <v>0.5</v>
          </cell>
          <cell r="K1302">
            <v>1301</v>
          </cell>
        </row>
        <row r="1303">
          <cell r="B1303">
            <v>23111</v>
          </cell>
          <cell r="C1303">
            <v>23400</v>
          </cell>
          <cell r="D1303">
            <v>2575.5</v>
          </cell>
          <cell r="E1303">
            <v>2575.84</v>
          </cell>
          <cell r="F1303">
            <v>2574.4299999999998</v>
          </cell>
          <cell r="G1303">
            <v>2574.2600000000002</v>
          </cell>
          <cell r="H1303">
            <v>0</v>
          </cell>
          <cell r="I1303">
            <v>0.38</v>
          </cell>
          <cell r="J1303">
            <v>0.2</v>
          </cell>
          <cell r="K1303">
            <v>1302</v>
          </cell>
        </row>
        <row r="1304">
          <cell r="B1304">
            <v>22479</v>
          </cell>
          <cell r="C1304">
            <v>22788</v>
          </cell>
          <cell r="D1304">
            <v>0</v>
          </cell>
          <cell r="E1304">
            <v>2576</v>
          </cell>
          <cell r="F1304">
            <v>2575.73</v>
          </cell>
          <cell r="G1304">
            <v>2574.6</v>
          </cell>
          <cell r="H1304">
            <v>0</v>
          </cell>
          <cell r="I1304">
            <v>0.25</v>
          </cell>
          <cell r="J1304">
            <v>1</v>
          </cell>
          <cell r="K1304">
            <v>1303</v>
          </cell>
        </row>
        <row r="1305">
          <cell r="B1305">
            <v>22788</v>
          </cell>
          <cell r="C1305">
            <v>23111</v>
          </cell>
          <cell r="D1305">
            <v>2576</v>
          </cell>
          <cell r="E1305">
            <v>2575.5</v>
          </cell>
          <cell r="F1305">
            <v>2574.6</v>
          </cell>
          <cell r="G1305">
            <v>2574.4299999999998</v>
          </cell>
          <cell r="H1305">
            <v>0</v>
          </cell>
          <cell r="I1305">
            <v>0.35</v>
          </cell>
          <cell r="J1305">
            <v>0.2</v>
          </cell>
          <cell r="K1305">
            <v>1304</v>
          </cell>
        </row>
        <row r="1306">
          <cell r="B1306">
            <v>23031</v>
          </cell>
          <cell r="C1306">
            <v>23111</v>
          </cell>
          <cell r="D1306">
            <v>2575.69</v>
          </cell>
          <cell r="E1306">
            <v>2575.5</v>
          </cell>
          <cell r="F1306">
            <v>2574.5100000000002</v>
          </cell>
          <cell r="G1306">
            <v>2574.37</v>
          </cell>
          <cell r="H1306">
            <v>0</v>
          </cell>
          <cell r="I1306">
            <v>0.3</v>
          </cell>
          <cell r="J1306">
            <v>0.32</v>
          </cell>
          <cell r="K1306">
            <v>1305</v>
          </cell>
        </row>
        <row r="1307">
          <cell r="B1307">
            <v>22795</v>
          </cell>
          <cell r="C1307">
            <v>23031</v>
          </cell>
          <cell r="D1307">
            <v>2576.12</v>
          </cell>
          <cell r="E1307">
            <v>2575.69</v>
          </cell>
          <cell r="F1307">
            <v>2574.71</v>
          </cell>
          <cell r="G1307">
            <v>2574.54</v>
          </cell>
          <cell r="H1307">
            <v>0</v>
          </cell>
          <cell r="I1307">
            <v>0.3</v>
          </cell>
          <cell r="J1307">
            <v>0.28000000000000003</v>
          </cell>
          <cell r="K1307">
            <v>1306</v>
          </cell>
        </row>
        <row r="1308">
          <cell r="B1308">
            <v>22552</v>
          </cell>
          <cell r="C1308">
            <v>22795</v>
          </cell>
          <cell r="D1308">
            <v>2576.5700000000002</v>
          </cell>
          <cell r="E1308">
            <v>2576.12</v>
          </cell>
          <cell r="F1308">
            <v>2575.17</v>
          </cell>
          <cell r="G1308">
            <v>2574.71</v>
          </cell>
          <cell r="H1308">
            <v>0</v>
          </cell>
          <cell r="I1308">
            <v>0.25</v>
          </cell>
          <cell r="J1308">
            <v>0.7</v>
          </cell>
          <cell r="K1308">
            <v>1307</v>
          </cell>
        </row>
        <row r="1309">
          <cell r="B1309">
            <v>22388</v>
          </cell>
          <cell r="C1309">
            <v>22552</v>
          </cell>
          <cell r="D1309">
            <v>2577.5700000000002</v>
          </cell>
          <cell r="E1309">
            <v>2576.5700000000002</v>
          </cell>
          <cell r="F1309">
            <v>2575.77</v>
          </cell>
          <cell r="G1309">
            <v>2575.17</v>
          </cell>
          <cell r="H1309">
            <v>0</v>
          </cell>
          <cell r="I1309">
            <v>0.2</v>
          </cell>
          <cell r="J1309">
            <v>1.5</v>
          </cell>
          <cell r="K1309">
            <v>1308</v>
          </cell>
        </row>
        <row r="1310">
          <cell r="B1310">
            <v>22720</v>
          </cell>
          <cell r="C1310">
            <v>22801</v>
          </cell>
          <cell r="D1310">
            <v>2576.13</v>
          </cell>
          <cell r="E1310">
            <v>2576.5100000000002</v>
          </cell>
          <cell r="F1310">
            <v>2574.4699999999998</v>
          </cell>
          <cell r="G1310">
            <v>2574.33</v>
          </cell>
          <cell r="H1310">
            <v>0</v>
          </cell>
          <cell r="I1310">
            <v>0.25</v>
          </cell>
          <cell r="J1310">
            <v>0.28000000000000003</v>
          </cell>
          <cell r="K1310">
            <v>1309</v>
          </cell>
        </row>
        <row r="1311">
          <cell r="B1311">
            <v>22662</v>
          </cell>
          <cell r="C1311">
            <v>22720</v>
          </cell>
          <cell r="D1311">
            <v>2576.6799999999998</v>
          </cell>
          <cell r="E1311">
            <v>2576.13</v>
          </cell>
          <cell r="F1311">
            <v>2575.16</v>
          </cell>
          <cell r="G1311">
            <v>2574.62</v>
          </cell>
          <cell r="H1311">
            <v>0</v>
          </cell>
          <cell r="I1311">
            <v>0.2</v>
          </cell>
          <cell r="J1311">
            <v>1.5</v>
          </cell>
          <cell r="K1311">
            <v>1310</v>
          </cell>
        </row>
        <row r="1312">
          <cell r="B1312">
            <v>23351</v>
          </cell>
          <cell r="C1312">
            <v>23311</v>
          </cell>
          <cell r="D1312">
            <v>2577.8000000000002</v>
          </cell>
          <cell r="E1312">
            <v>2577.6</v>
          </cell>
          <cell r="F1312">
            <v>2575.94</v>
          </cell>
          <cell r="G1312">
            <v>2575.64</v>
          </cell>
          <cell r="H1312">
            <v>0</v>
          </cell>
          <cell r="I1312">
            <v>0.2</v>
          </cell>
          <cell r="J1312">
            <v>1</v>
          </cell>
          <cell r="K1312">
            <v>1311</v>
          </cell>
        </row>
        <row r="1313">
          <cell r="B1313">
            <v>23311</v>
          </cell>
          <cell r="C1313">
            <v>23211</v>
          </cell>
          <cell r="D1313">
            <v>2577.6</v>
          </cell>
          <cell r="E1313">
            <v>2576.64</v>
          </cell>
          <cell r="F1313">
            <v>2575.6999999999998</v>
          </cell>
          <cell r="G1313">
            <v>2575.15</v>
          </cell>
          <cell r="H1313">
            <v>0</v>
          </cell>
          <cell r="I1313">
            <v>0.2</v>
          </cell>
          <cell r="J1313">
            <v>0.97</v>
          </cell>
          <cell r="K1313">
            <v>1312</v>
          </cell>
        </row>
        <row r="1314">
          <cell r="B1314">
            <v>23378</v>
          </cell>
          <cell r="C1314">
            <v>23460</v>
          </cell>
          <cell r="D1314">
            <v>2576.85</v>
          </cell>
          <cell r="E1314">
            <v>2577.69</v>
          </cell>
          <cell r="F1314">
            <v>2575.66</v>
          </cell>
          <cell r="G1314">
            <v>2575.36</v>
          </cell>
          <cell r="H1314">
            <v>0</v>
          </cell>
          <cell r="I1314">
            <v>0.2</v>
          </cell>
          <cell r="J1314">
            <v>0.54</v>
          </cell>
          <cell r="K1314">
            <v>1313</v>
          </cell>
        </row>
        <row r="1315">
          <cell r="B1315">
            <v>23335</v>
          </cell>
          <cell r="C1315">
            <v>23360</v>
          </cell>
          <cell r="D1315">
            <v>2576.06</v>
          </cell>
          <cell r="E1315">
            <v>2576.02</v>
          </cell>
          <cell r="F1315">
            <v>2574.11</v>
          </cell>
          <cell r="G1315">
            <v>2574.09</v>
          </cell>
          <cell r="H1315">
            <v>0</v>
          </cell>
          <cell r="I1315">
            <v>0.3</v>
          </cell>
          <cell r="J1315">
            <v>0.22</v>
          </cell>
          <cell r="K1315">
            <v>1314</v>
          </cell>
        </row>
        <row r="1316">
          <cell r="B1316">
            <v>23011</v>
          </cell>
          <cell r="C1316">
            <v>23335</v>
          </cell>
          <cell r="D1316">
            <v>2576.2800000000002</v>
          </cell>
          <cell r="E1316">
            <v>2576.06</v>
          </cell>
          <cell r="F1316">
            <v>2574.31</v>
          </cell>
          <cell r="G1316">
            <v>2574.11</v>
          </cell>
          <cell r="H1316">
            <v>0</v>
          </cell>
          <cell r="I1316">
            <v>0.3</v>
          </cell>
          <cell r="J1316">
            <v>0.19</v>
          </cell>
          <cell r="K1316">
            <v>1315</v>
          </cell>
        </row>
        <row r="1317">
          <cell r="B1317">
            <v>23284</v>
          </cell>
          <cell r="C1317">
            <v>23360</v>
          </cell>
          <cell r="D1317">
            <v>2576.34</v>
          </cell>
          <cell r="E1317">
            <v>2576.04</v>
          </cell>
          <cell r="F1317">
            <v>2574.4699999999998</v>
          </cell>
          <cell r="G1317">
            <v>2574.25</v>
          </cell>
          <cell r="H1317">
            <v>0</v>
          </cell>
          <cell r="I1317">
            <v>0.2</v>
          </cell>
          <cell r="J1317">
            <v>0.42</v>
          </cell>
          <cell r="K1317">
            <v>1316</v>
          </cell>
        </row>
        <row r="1318">
          <cell r="B1318">
            <v>22905</v>
          </cell>
          <cell r="C1318">
            <v>23284</v>
          </cell>
          <cell r="D1318">
            <v>2576.54</v>
          </cell>
          <cell r="E1318">
            <v>2576.34</v>
          </cell>
          <cell r="F1318">
            <v>2574.94</v>
          </cell>
          <cell r="G1318">
            <v>2574.4699999999998</v>
          </cell>
          <cell r="H1318">
            <v>0</v>
          </cell>
          <cell r="I1318">
            <v>0.2</v>
          </cell>
          <cell r="J1318">
            <v>0.42</v>
          </cell>
          <cell r="K1318">
            <v>1317</v>
          </cell>
        </row>
        <row r="1319">
          <cell r="B1319">
            <v>23403</v>
          </cell>
          <cell r="C1319">
            <v>23443</v>
          </cell>
          <cell r="D1319">
            <v>2577.8000000000002</v>
          </cell>
          <cell r="E1319">
            <v>2577.9699999999998</v>
          </cell>
          <cell r="F1319">
            <v>2576.4699999999998</v>
          </cell>
          <cell r="G1319">
            <v>2576.2600000000002</v>
          </cell>
          <cell r="H1319">
            <v>0</v>
          </cell>
          <cell r="I1319">
            <v>0.2</v>
          </cell>
          <cell r="J1319">
            <v>0.12</v>
          </cell>
          <cell r="K1319">
            <v>1318</v>
          </cell>
        </row>
        <row r="1320">
          <cell r="B1320">
            <v>22933</v>
          </cell>
          <cell r="C1320">
            <v>23211</v>
          </cell>
          <cell r="D1320">
            <v>2577.0500000000002</v>
          </cell>
          <cell r="E1320">
            <v>2576.64</v>
          </cell>
          <cell r="F1320">
            <v>2575.2800000000002</v>
          </cell>
          <cell r="G1320">
            <v>2574.98</v>
          </cell>
          <cell r="H1320">
            <v>0</v>
          </cell>
          <cell r="I1320">
            <v>0.23</v>
          </cell>
          <cell r="J1320">
            <v>0.4</v>
          </cell>
          <cell r="K1320">
            <v>1319</v>
          </cell>
        </row>
        <row r="1321">
          <cell r="B1321">
            <v>22672</v>
          </cell>
          <cell r="C1321">
            <v>22933</v>
          </cell>
          <cell r="D1321">
            <v>2577.52</v>
          </cell>
          <cell r="E1321">
            <v>2577.0500000000002</v>
          </cell>
          <cell r="F1321">
            <v>2575.61</v>
          </cell>
          <cell r="G1321">
            <v>2575.27</v>
          </cell>
          <cell r="H1321">
            <v>0</v>
          </cell>
          <cell r="I1321">
            <v>0.23</v>
          </cell>
          <cell r="J1321">
            <v>0.43</v>
          </cell>
          <cell r="K1321">
            <v>1320</v>
          </cell>
        </row>
        <row r="1322">
          <cell r="B1322">
            <v>22508</v>
          </cell>
          <cell r="C1322">
            <v>22672</v>
          </cell>
          <cell r="D1322">
            <v>2577.84</v>
          </cell>
          <cell r="E1322">
            <v>2577.52</v>
          </cell>
          <cell r="F1322">
            <v>2575.86</v>
          </cell>
          <cell r="G1322">
            <v>2575.6</v>
          </cell>
          <cell r="H1322">
            <v>0</v>
          </cell>
          <cell r="I1322">
            <v>0.2</v>
          </cell>
          <cell r="J1322">
            <v>0.5</v>
          </cell>
          <cell r="K1322">
            <v>1321</v>
          </cell>
        </row>
        <row r="1323">
          <cell r="B1323">
            <v>23211</v>
          </cell>
          <cell r="C1323">
            <v>23118</v>
          </cell>
          <cell r="D1323">
            <v>2576.64</v>
          </cell>
          <cell r="E1323">
            <v>2576.5300000000002</v>
          </cell>
          <cell r="F1323">
            <v>2574.92</v>
          </cell>
          <cell r="G1323">
            <v>2574.71</v>
          </cell>
          <cell r="H1323">
            <v>0</v>
          </cell>
          <cell r="I1323">
            <v>0.2</v>
          </cell>
          <cell r="J1323">
            <v>0.34</v>
          </cell>
          <cell r="K1323">
            <v>1322</v>
          </cell>
        </row>
        <row r="1324">
          <cell r="B1324">
            <v>22905</v>
          </cell>
          <cell r="C1324">
            <v>23011</v>
          </cell>
          <cell r="D1324">
            <v>2576.5300000000002</v>
          </cell>
          <cell r="E1324">
            <v>2576.2600000000002</v>
          </cell>
          <cell r="F1324">
            <v>2575.8000000000002</v>
          </cell>
          <cell r="G1324">
            <v>2575.65</v>
          </cell>
          <cell r="H1324">
            <v>0</v>
          </cell>
          <cell r="I1324">
            <v>0.45</v>
          </cell>
          <cell r="J1324">
            <v>0.3</v>
          </cell>
          <cell r="K1324">
            <v>1323</v>
          </cell>
        </row>
        <row r="1325">
          <cell r="B1325">
            <v>22619</v>
          </cell>
          <cell r="C1325">
            <v>23011</v>
          </cell>
          <cell r="D1325">
            <v>2576.5300000000002</v>
          </cell>
          <cell r="E1325">
            <v>2576.2800000000002</v>
          </cell>
          <cell r="F1325">
            <v>2574.59</v>
          </cell>
          <cell r="G1325">
            <v>2574.37</v>
          </cell>
          <cell r="H1325">
            <v>0</v>
          </cell>
          <cell r="I1325">
            <v>0.3</v>
          </cell>
          <cell r="J1325">
            <v>0.2</v>
          </cell>
          <cell r="K1325">
            <v>1324</v>
          </cell>
        </row>
        <row r="1326">
          <cell r="B1326">
            <v>22512</v>
          </cell>
          <cell r="C1326">
            <v>22905</v>
          </cell>
          <cell r="D1326">
            <v>2576.83</v>
          </cell>
          <cell r="E1326">
            <v>2576.54</v>
          </cell>
          <cell r="F1326">
            <v>2575</v>
          </cell>
          <cell r="G1326">
            <v>2574.61</v>
          </cell>
          <cell r="H1326">
            <v>0</v>
          </cell>
          <cell r="I1326">
            <v>0.25</v>
          </cell>
          <cell r="J1326">
            <v>0.3</v>
          </cell>
          <cell r="K1326">
            <v>1325</v>
          </cell>
        </row>
        <row r="1327">
          <cell r="B1327">
            <v>22584</v>
          </cell>
          <cell r="C1327">
            <v>22640</v>
          </cell>
          <cell r="D1327">
            <v>2580.59</v>
          </cell>
          <cell r="E1327">
            <v>2580.34</v>
          </cell>
          <cell r="F1327">
            <v>2578.14</v>
          </cell>
          <cell r="G1327">
            <v>2578.08</v>
          </cell>
          <cell r="H1327">
            <v>0</v>
          </cell>
          <cell r="I1327">
            <v>0</v>
          </cell>
          <cell r="J1327">
            <v>0</v>
          </cell>
          <cell r="K1327">
            <v>1326</v>
          </cell>
        </row>
        <row r="1328">
          <cell r="B1328">
            <v>22442</v>
          </cell>
          <cell r="C1328">
            <v>22640</v>
          </cell>
          <cell r="D1328">
            <v>2580.2399999999998</v>
          </cell>
          <cell r="E1328">
            <v>2580.34</v>
          </cell>
          <cell r="F1328">
            <v>2578.2800000000002</v>
          </cell>
          <cell r="G1328">
            <v>2578.08</v>
          </cell>
          <cell r="H1328">
            <v>0</v>
          </cell>
          <cell r="I1328">
            <v>0.68</v>
          </cell>
          <cell r="J1328">
            <v>0.4</v>
          </cell>
          <cell r="K1328">
            <v>1327</v>
          </cell>
        </row>
        <row r="1329">
          <cell r="B1329">
            <v>22530</v>
          </cell>
          <cell r="C1329">
            <v>22668</v>
          </cell>
          <cell r="D1329">
            <v>2578.63</v>
          </cell>
          <cell r="E1329">
            <v>2578.4899999999998</v>
          </cell>
          <cell r="F1329">
            <v>2577.0100000000002</v>
          </cell>
          <cell r="G1329">
            <v>2576.66</v>
          </cell>
          <cell r="H1329">
            <v>0</v>
          </cell>
          <cell r="I1329">
            <v>0.2</v>
          </cell>
          <cell r="J1329">
            <v>0.47</v>
          </cell>
          <cell r="K1329">
            <v>1328</v>
          </cell>
        </row>
        <row r="1330">
          <cell r="B1330">
            <v>22813</v>
          </cell>
          <cell r="C1330">
            <v>22772</v>
          </cell>
          <cell r="D1330">
            <v>2578.3000000000002</v>
          </cell>
          <cell r="E1330">
            <v>2578.35</v>
          </cell>
          <cell r="F1330">
            <v>2576.9699999999998</v>
          </cell>
          <cell r="G1330">
            <v>2576.38</v>
          </cell>
          <cell r="H1330">
            <v>0</v>
          </cell>
          <cell r="I1330">
            <v>0.2</v>
          </cell>
          <cell r="J1330">
            <v>1.4</v>
          </cell>
          <cell r="K1330">
            <v>1329</v>
          </cell>
        </row>
        <row r="1331">
          <cell r="B1331">
            <v>23493</v>
          </cell>
          <cell r="C1331">
            <v>23511</v>
          </cell>
          <cell r="D1331">
            <v>2579.5100000000002</v>
          </cell>
          <cell r="E1331">
            <v>0</v>
          </cell>
          <cell r="F1331">
            <v>0</v>
          </cell>
          <cell r="G1331">
            <v>2577.62</v>
          </cell>
          <cell r="H1331">
            <v>0</v>
          </cell>
          <cell r="I1331">
            <v>0</v>
          </cell>
          <cell r="J1331">
            <v>0</v>
          </cell>
          <cell r="K1331">
            <v>1330</v>
          </cell>
        </row>
        <row r="1332">
          <cell r="B1332">
            <v>23374</v>
          </cell>
          <cell r="C1332">
            <v>23493</v>
          </cell>
          <cell r="D1332">
            <v>2579.6999999999998</v>
          </cell>
          <cell r="E1332">
            <v>2579.5100000000002</v>
          </cell>
          <cell r="F1332">
            <v>2578.1799999999998</v>
          </cell>
          <cell r="G1332">
            <v>2577.86</v>
          </cell>
          <cell r="H1332">
            <v>0</v>
          </cell>
          <cell r="I1332">
            <v>0.2</v>
          </cell>
          <cell r="J1332">
            <v>0.66</v>
          </cell>
          <cell r="K1332">
            <v>1331</v>
          </cell>
        </row>
        <row r="1333">
          <cell r="B1333">
            <v>23329</v>
          </cell>
          <cell r="C1333">
            <v>23511</v>
          </cell>
          <cell r="D1333">
            <v>2579.8200000000002</v>
          </cell>
          <cell r="E1333">
            <v>0</v>
          </cell>
          <cell r="F1333">
            <v>2578.19</v>
          </cell>
          <cell r="G1333">
            <v>2577.62</v>
          </cell>
          <cell r="H1333">
            <v>0</v>
          </cell>
          <cell r="I1333">
            <v>0</v>
          </cell>
          <cell r="J1333">
            <v>0</v>
          </cell>
          <cell r="K1333">
            <v>1332</v>
          </cell>
        </row>
        <row r="1334">
          <cell r="B1334">
            <v>23239</v>
          </cell>
          <cell r="C1334">
            <v>23329</v>
          </cell>
          <cell r="D1334">
            <v>2579.9</v>
          </cell>
          <cell r="E1334">
            <v>2579.8200000000002</v>
          </cell>
          <cell r="F1334">
            <v>2578.5</v>
          </cell>
          <cell r="G1334">
            <v>2578.14</v>
          </cell>
          <cell r="H1334">
            <v>0</v>
          </cell>
          <cell r="I1334">
            <v>0.2</v>
          </cell>
          <cell r="J1334">
            <v>1</v>
          </cell>
          <cell r="K1334">
            <v>1333</v>
          </cell>
        </row>
        <row r="1335">
          <cell r="B1335">
            <v>23192</v>
          </cell>
          <cell r="C1335">
            <v>23267</v>
          </cell>
          <cell r="D1335">
            <v>2577.92</v>
          </cell>
          <cell r="E1335">
            <v>2577.92</v>
          </cell>
          <cell r="F1335">
            <v>2575.37</v>
          </cell>
          <cell r="G1335">
            <v>2575.27</v>
          </cell>
          <cell r="H1335">
            <v>0</v>
          </cell>
          <cell r="I1335">
            <v>0.4</v>
          </cell>
          <cell r="J1335">
            <v>0.4</v>
          </cell>
          <cell r="K1335">
            <v>1334</v>
          </cell>
        </row>
        <row r="1336">
          <cell r="B1336">
            <v>22996</v>
          </cell>
          <cell r="C1336">
            <v>23192</v>
          </cell>
          <cell r="D1336">
            <v>2578.04</v>
          </cell>
          <cell r="E1336">
            <v>2577.92</v>
          </cell>
          <cell r="F1336">
            <v>2575.9299999999998</v>
          </cell>
          <cell r="G1336">
            <v>2575.4699999999998</v>
          </cell>
          <cell r="H1336">
            <v>0</v>
          </cell>
          <cell r="I1336">
            <v>0.35</v>
          </cell>
          <cell r="J1336">
            <v>0.59</v>
          </cell>
          <cell r="K1336">
            <v>1335</v>
          </cell>
        </row>
        <row r="1337">
          <cell r="B1337">
            <v>22772</v>
          </cell>
          <cell r="C1337">
            <v>22996</v>
          </cell>
          <cell r="D1337">
            <v>2578.35</v>
          </cell>
          <cell r="E1337">
            <v>2578.04</v>
          </cell>
          <cell r="F1337">
            <v>0</v>
          </cell>
          <cell r="G1337">
            <v>2576.0100000000002</v>
          </cell>
          <cell r="H1337">
            <v>0</v>
          </cell>
          <cell r="I1337">
            <v>0.35</v>
          </cell>
          <cell r="J1337">
            <v>0.4</v>
          </cell>
          <cell r="K1337">
            <v>1336</v>
          </cell>
        </row>
        <row r="1338">
          <cell r="B1338">
            <v>22757</v>
          </cell>
          <cell r="C1338">
            <v>22772</v>
          </cell>
          <cell r="D1338">
            <v>2578.39</v>
          </cell>
          <cell r="E1338">
            <v>2578.35</v>
          </cell>
          <cell r="F1338">
            <v>2576.63</v>
          </cell>
          <cell r="G1338">
            <v>2576.4899999999998</v>
          </cell>
          <cell r="H1338">
            <v>0</v>
          </cell>
          <cell r="I1338">
            <v>0.25</v>
          </cell>
          <cell r="J1338">
            <v>0.26</v>
          </cell>
          <cell r="K1338">
            <v>1337</v>
          </cell>
        </row>
        <row r="1339">
          <cell r="B1339">
            <v>22668</v>
          </cell>
          <cell r="C1339">
            <v>22757</v>
          </cell>
          <cell r="D1339">
            <v>2578.4899999999998</v>
          </cell>
          <cell r="E1339">
            <v>2578.39</v>
          </cell>
          <cell r="F1339">
            <v>2576.63</v>
          </cell>
          <cell r="G1339">
            <v>2576.4899999999998</v>
          </cell>
          <cell r="H1339">
            <v>0</v>
          </cell>
          <cell r="I1339">
            <v>0.25</v>
          </cell>
          <cell r="J1339">
            <v>0.26</v>
          </cell>
          <cell r="K1339">
            <v>1338</v>
          </cell>
        </row>
        <row r="1340">
          <cell r="B1340">
            <v>22447</v>
          </cell>
          <cell r="C1340">
            <v>22668</v>
          </cell>
          <cell r="D1340">
            <v>2578.91</v>
          </cell>
          <cell r="E1340">
            <v>2578.4899999999998</v>
          </cell>
          <cell r="F1340">
            <v>2577.3000000000002</v>
          </cell>
          <cell r="G1340">
            <v>2576.69</v>
          </cell>
          <cell r="H1340">
            <v>0</v>
          </cell>
          <cell r="I1340">
            <v>0.2</v>
          </cell>
          <cell r="J1340">
            <v>1.1000000000000001</v>
          </cell>
          <cell r="K1340">
            <v>1339</v>
          </cell>
        </row>
        <row r="1341">
          <cell r="B1341">
            <v>22696</v>
          </cell>
          <cell r="C1341">
            <v>22986</v>
          </cell>
          <cell r="D1341">
            <v>2580.46</v>
          </cell>
          <cell r="E1341">
            <v>2578.4499999999998</v>
          </cell>
          <cell r="F1341">
            <v>2578.3000000000002</v>
          </cell>
          <cell r="G1341">
            <v>2577.44</v>
          </cell>
          <cell r="H1341">
            <v>0</v>
          </cell>
          <cell r="I1341">
            <v>0.35</v>
          </cell>
          <cell r="J1341">
            <v>1.23</v>
          </cell>
          <cell r="K1341">
            <v>1340</v>
          </cell>
        </row>
        <row r="1342">
          <cell r="B1342">
            <v>22611</v>
          </cell>
          <cell r="C1342">
            <v>22696</v>
          </cell>
          <cell r="D1342">
            <v>2580.79</v>
          </cell>
          <cell r="E1342">
            <v>2580.46</v>
          </cell>
          <cell r="F1342">
            <v>2578.56</v>
          </cell>
          <cell r="G1342">
            <v>2578.25</v>
          </cell>
          <cell r="H1342">
            <v>0</v>
          </cell>
          <cell r="I1342">
            <v>0</v>
          </cell>
          <cell r="J1342">
            <v>0.77</v>
          </cell>
          <cell r="K1342">
            <v>1341</v>
          </cell>
        </row>
        <row r="1343">
          <cell r="B1343">
            <v>22561</v>
          </cell>
          <cell r="C1343">
            <v>22611</v>
          </cell>
          <cell r="D1343">
            <v>2580.4899999999998</v>
          </cell>
          <cell r="E1343">
            <v>2580.79</v>
          </cell>
          <cell r="F1343">
            <v>2579.12</v>
          </cell>
          <cell r="G1343">
            <v>2578.12</v>
          </cell>
          <cell r="H1343">
            <v>0</v>
          </cell>
          <cell r="I1343">
            <v>0.23</v>
          </cell>
          <cell r="J1343">
            <v>0.3</v>
          </cell>
          <cell r="K1343">
            <v>1342</v>
          </cell>
        </row>
        <row r="1344">
          <cell r="B1344">
            <v>22926</v>
          </cell>
          <cell r="C1344">
            <v>22986</v>
          </cell>
          <cell r="D1344">
            <v>2580.3200000000002</v>
          </cell>
          <cell r="E1344">
            <v>2578.4499999999998</v>
          </cell>
          <cell r="F1344">
            <v>2578.8000000000002</v>
          </cell>
          <cell r="G1344">
            <v>2577.38</v>
          </cell>
          <cell r="H1344">
            <v>0</v>
          </cell>
          <cell r="I1344">
            <v>0.23</v>
          </cell>
          <cell r="J1344">
            <v>1.5</v>
          </cell>
          <cell r="K1344">
            <v>1343</v>
          </cell>
        </row>
        <row r="1345">
          <cell r="B1345">
            <v>23016</v>
          </cell>
          <cell r="C1345">
            <v>23024</v>
          </cell>
          <cell r="D1345">
            <v>0</v>
          </cell>
          <cell r="E1345">
            <v>2577.9</v>
          </cell>
          <cell r="F1345">
            <v>0</v>
          </cell>
          <cell r="G1345">
            <v>2577.3000000000002</v>
          </cell>
          <cell r="H1345">
            <v>0</v>
          </cell>
          <cell r="I1345">
            <v>0.9</v>
          </cell>
          <cell r="J1345">
            <v>0</v>
          </cell>
          <cell r="K1345">
            <v>1344</v>
          </cell>
        </row>
        <row r="1346">
          <cell r="B1346">
            <v>22992</v>
          </cell>
          <cell r="C1346">
            <v>23016</v>
          </cell>
          <cell r="D1346">
            <v>2578.34</v>
          </cell>
          <cell r="E1346">
            <v>0</v>
          </cell>
          <cell r="F1346">
            <v>2577.39</v>
          </cell>
          <cell r="G1346">
            <v>0</v>
          </cell>
          <cell r="H1346">
            <v>0</v>
          </cell>
          <cell r="I1346">
            <v>0.9</v>
          </cell>
          <cell r="J1346">
            <v>0.5</v>
          </cell>
          <cell r="K1346">
            <v>1345</v>
          </cell>
        </row>
        <row r="1347">
          <cell r="B1347">
            <v>22986</v>
          </cell>
          <cell r="C1347">
            <v>23016</v>
          </cell>
          <cell r="D1347">
            <v>2578.4499999999998</v>
          </cell>
          <cell r="E1347">
            <v>0</v>
          </cell>
          <cell r="F1347">
            <v>2577.44</v>
          </cell>
          <cell r="G1347">
            <v>0</v>
          </cell>
          <cell r="H1347">
            <v>0</v>
          </cell>
          <cell r="I1347">
            <v>0</v>
          </cell>
          <cell r="J1347">
            <v>0</v>
          </cell>
          <cell r="K1347">
            <v>1346</v>
          </cell>
        </row>
        <row r="1348">
          <cell r="B1348">
            <v>23024</v>
          </cell>
          <cell r="C1348">
            <v>23341</v>
          </cell>
          <cell r="D1348">
            <v>2577.9</v>
          </cell>
          <cell r="E1348">
            <v>2577.31</v>
          </cell>
          <cell r="F1348">
            <v>2577.3000000000002</v>
          </cell>
          <cell r="G1348">
            <v>2576.96</v>
          </cell>
          <cell r="H1348">
            <v>0</v>
          </cell>
          <cell r="I1348">
            <v>1</v>
          </cell>
          <cell r="J1348">
            <v>0.4</v>
          </cell>
          <cell r="K1348">
            <v>1347</v>
          </cell>
        </row>
        <row r="1349">
          <cell r="B1349">
            <v>23241</v>
          </cell>
          <cell r="C1349">
            <v>23341</v>
          </cell>
          <cell r="D1349">
            <v>2578.94</v>
          </cell>
          <cell r="E1349">
            <v>2577.31</v>
          </cell>
          <cell r="F1349">
            <v>2578.2399999999998</v>
          </cell>
          <cell r="G1349">
            <v>2577.69</v>
          </cell>
          <cell r="H1349">
            <v>0</v>
          </cell>
          <cell r="I1349">
            <v>0.23</v>
          </cell>
          <cell r="J1349">
            <v>1.06</v>
          </cell>
          <cell r="K1349">
            <v>1348</v>
          </cell>
        </row>
        <row r="1350">
          <cell r="B1350">
            <v>23141</v>
          </cell>
          <cell r="C1350">
            <v>23241</v>
          </cell>
          <cell r="D1350">
            <v>2579.7399999999998</v>
          </cell>
          <cell r="E1350">
            <v>2578.94</v>
          </cell>
          <cell r="F1350">
            <v>2578.1799999999998</v>
          </cell>
          <cell r="G1350">
            <v>2577.2800000000002</v>
          </cell>
          <cell r="H1350">
            <v>0</v>
          </cell>
          <cell r="I1350">
            <v>0.2</v>
          </cell>
          <cell r="J1350">
            <v>1.73</v>
          </cell>
          <cell r="K1350">
            <v>1349</v>
          </cell>
        </row>
        <row r="1351">
          <cell r="B1351">
            <v>23039</v>
          </cell>
          <cell r="C1351">
            <v>23326</v>
          </cell>
          <cell r="D1351">
            <v>2580.09</v>
          </cell>
          <cell r="E1351">
            <v>2579.6999999999998</v>
          </cell>
          <cell r="F1351">
            <v>2578.62</v>
          </cell>
          <cell r="G1351">
            <v>2577.62</v>
          </cell>
          <cell r="H1351">
            <v>0</v>
          </cell>
          <cell r="I1351">
            <v>0.23</v>
          </cell>
          <cell r="J1351">
            <v>1.27</v>
          </cell>
          <cell r="K1351">
            <v>1350</v>
          </cell>
        </row>
        <row r="1352">
          <cell r="B1352">
            <v>23039</v>
          </cell>
          <cell r="C1352">
            <v>23141</v>
          </cell>
          <cell r="D1352">
            <v>2580.09</v>
          </cell>
          <cell r="E1352">
            <v>2579.7399999999998</v>
          </cell>
          <cell r="F1352">
            <v>2578.25</v>
          </cell>
          <cell r="G1352">
            <v>0</v>
          </cell>
          <cell r="H1352">
            <v>0</v>
          </cell>
          <cell r="I1352">
            <v>0.23</v>
          </cell>
          <cell r="J1352">
            <v>1</v>
          </cell>
          <cell r="K1352">
            <v>1351</v>
          </cell>
        </row>
        <row r="1353">
          <cell r="B1353">
            <v>22968</v>
          </cell>
          <cell r="C1353">
            <v>23039</v>
          </cell>
          <cell r="D1353">
            <v>2580.1999999999998</v>
          </cell>
          <cell r="E1353">
            <v>2580.09</v>
          </cell>
          <cell r="F1353">
            <v>2578.6799999999998</v>
          </cell>
          <cell r="G1353">
            <v>2578.25</v>
          </cell>
          <cell r="H1353">
            <v>0</v>
          </cell>
          <cell r="I1353">
            <v>0.2</v>
          </cell>
          <cell r="J1353">
            <v>1.2</v>
          </cell>
          <cell r="K1353">
            <v>1352</v>
          </cell>
        </row>
        <row r="1354">
          <cell r="B1354">
            <v>23141</v>
          </cell>
          <cell r="C1354">
            <v>23376</v>
          </cell>
          <cell r="D1354">
            <v>2579.7399999999998</v>
          </cell>
          <cell r="E1354">
            <v>2578.6999999999998</v>
          </cell>
          <cell r="F1354">
            <v>2577.7199999999998</v>
          </cell>
          <cell r="G1354">
            <v>2576.86</v>
          </cell>
          <cell r="H1354">
            <v>0</v>
          </cell>
          <cell r="I1354">
            <v>0.35</v>
          </cell>
          <cell r="J1354">
            <v>1.28</v>
          </cell>
          <cell r="K1354">
            <v>1353</v>
          </cell>
        </row>
        <row r="1355">
          <cell r="B1355">
            <v>22926</v>
          </cell>
          <cell r="C1355">
            <v>22884</v>
          </cell>
          <cell r="D1355">
            <v>2580.3200000000002</v>
          </cell>
          <cell r="E1355">
            <v>2580.7800000000002</v>
          </cell>
          <cell r="F1355">
            <v>2579.69</v>
          </cell>
          <cell r="G1355">
            <v>2577.5500000000002</v>
          </cell>
          <cell r="H1355">
            <v>0</v>
          </cell>
          <cell r="I1355">
            <v>0.2</v>
          </cell>
          <cell r="J1355">
            <v>1.2</v>
          </cell>
          <cell r="K1355">
            <v>1354</v>
          </cell>
        </row>
        <row r="1356">
          <cell r="B1356">
            <v>22561</v>
          </cell>
          <cell r="C1356">
            <v>22926</v>
          </cell>
          <cell r="D1356">
            <v>2580.4899999999998</v>
          </cell>
          <cell r="E1356">
            <v>2580.3200000000002</v>
          </cell>
          <cell r="F1356">
            <v>2578.88</v>
          </cell>
          <cell r="G1356">
            <v>2578.44</v>
          </cell>
          <cell r="H1356">
            <v>0</v>
          </cell>
          <cell r="I1356">
            <v>0.35</v>
          </cell>
          <cell r="J1356">
            <v>0.47</v>
          </cell>
          <cell r="K1356">
            <v>1355</v>
          </cell>
        </row>
        <row r="1357">
          <cell r="B1357">
            <v>22527</v>
          </cell>
          <cell r="C1357">
            <v>22884</v>
          </cell>
          <cell r="D1357">
            <v>2579.81</v>
          </cell>
          <cell r="E1357">
            <v>2580.7800000000002</v>
          </cell>
          <cell r="F1357">
            <v>2577.9299999999998</v>
          </cell>
          <cell r="G1357">
            <v>2577.56</v>
          </cell>
          <cell r="H1357">
            <v>0</v>
          </cell>
          <cell r="I1357">
            <v>0.68</v>
          </cell>
          <cell r="J1357">
            <v>0.4</v>
          </cell>
          <cell r="K1357">
            <v>1356</v>
          </cell>
        </row>
        <row r="1358">
          <cell r="B1358">
            <v>22561</v>
          </cell>
          <cell r="C1358">
            <v>22527</v>
          </cell>
          <cell r="D1358">
            <v>2580.4899999999998</v>
          </cell>
          <cell r="E1358">
            <v>2579.81</v>
          </cell>
          <cell r="F1358">
            <v>2579.16</v>
          </cell>
          <cell r="G1358">
            <v>2577.9299999999998</v>
          </cell>
          <cell r="H1358">
            <v>0</v>
          </cell>
          <cell r="I1358">
            <v>0.23</v>
          </cell>
          <cell r="J1358">
            <v>1.3</v>
          </cell>
          <cell r="K1358">
            <v>1357</v>
          </cell>
        </row>
        <row r="1359">
          <cell r="B1359">
            <v>22884</v>
          </cell>
          <cell r="C1359">
            <v>23244</v>
          </cell>
          <cell r="D1359">
            <v>2580.7800000000002</v>
          </cell>
          <cell r="E1359">
            <v>0</v>
          </cell>
          <cell r="F1359">
            <v>2577.5500000000002</v>
          </cell>
          <cell r="G1359">
            <v>2576.9899999999998</v>
          </cell>
          <cell r="H1359">
            <v>0</v>
          </cell>
          <cell r="I1359">
            <v>0.68</v>
          </cell>
          <cell r="J1359">
            <v>0.6</v>
          </cell>
          <cell r="K1359">
            <v>1358</v>
          </cell>
        </row>
        <row r="1360">
          <cell r="B1360">
            <v>22988</v>
          </cell>
          <cell r="C1360">
            <v>23123</v>
          </cell>
          <cell r="D1360">
            <v>2580.3000000000002</v>
          </cell>
          <cell r="E1360">
            <v>2579.9</v>
          </cell>
          <cell r="F1360">
            <v>2578.8000000000002</v>
          </cell>
          <cell r="G1360">
            <v>2578.3200000000002</v>
          </cell>
          <cell r="H1360">
            <v>0</v>
          </cell>
          <cell r="I1360">
            <v>0.2</v>
          </cell>
          <cell r="J1360">
            <v>1</v>
          </cell>
          <cell r="K1360">
            <v>1359</v>
          </cell>
        </row>
        <row r="1361">
          <cell r="B1361">
            <v>22865</v>
          </cell>
          <cell r="C1361">
            <v>22845</v>
          </cell>
          <cell r="D1361">
            <v>2580.1799999999998</v>
          </cell>
          <cell r="E1361">
            <v>2579.4899999999998</v>
          </cell>
          <cell r="F1361">
            <v>2578.5100000000002</v>
          </cell>
          <cell r="G1361">
            <v>2577.83</v>
          </cell>
          <cell r="H1361">
            <v>0</v>
          </cell>
          <cell r="I1361">
            <v>0.2</v>
          </cell>
          <cell r="J1361">
            <v>1.7</v>
          </cell>
          <cell r="K1361">
            <v>1360</v>
          </cell>
        </row>
        <row r="1362">
          <cell r="B1362">
            <v>22908</v>
          </cell>
          <cell r="C1362">
            <v>22837</v>
          </cell>
          <cell r="D1362">
            <v>2579.31</v>
          </cell>
          <cell r="E1362">
            <v>2579.2600000000002</v>
          </cell>
          <cell r="F1362">
            <v>2577.6799999999998</v>
          </cell>
          <cell r="G1362">
            <v>2577.6</v>
          </cell>
          <cell r="H1362">
            <v>0</v>
          </cell>
          <cell r="I1362">
            <v>0.2</v>
          </cell>
          <cell r="J1362">
            <v>0.47</v>
          </cell>
          <cell r="K1362">
            <v>1361</v>
          </cell>
        </row>
        <row r="1363">
          <cell r="B1363">
            <v>22974</v>
          </cell>
          <cell r="C1363">
            <v>22908</v>
          </cell>
          <cell r="D1363">
            <v>2579.39</v>
          </cell>
          <cell r="E1363">
            <v>2579.31</v>
          </cell>
          <cell r="F1363">
            <v>2577.7800000000002</v>
          </cell>
          <cell r="G1363">
            <v>2577.6799999999998</v>
          </cell>
          <cell r="H1363">
            <v>0</v>
          </cell>
          <cell r="I1363">
            <v>0.2</v>
          </cell>
          <cell r="J1363">
            <v>0.5</v>
          </cell>
          <cell r="K1363">
            <v>1362</v>
          </cell>
        </row>
        <row r="1364">
          <cell r="B1364">
            <v>22510</v>
          </cell>
          <cell r="C1364">
            <v>22813</v>
          </cell>
          <cell r="D1364">
            <v>2579.2399999999998</v>
          </cell>
          <cell r="E1364">
            <v>2578.3000000000002</v>
          </cell>
          <cell r="F1364">
            <v>2577.63</v>
          </cell>
          <cell r="G1364">
            <v>2577.09</v>
          </cell>
          <cell r="H1364">
            <v>0</v>
          </cell>
          <cell r="I1364">
            <v>0.2</v>
          </cell>
          <cell r="J1364">
            <v>0.68</v>
          </cell>
          <cell r="K1364">
            <v>1363</v>
          </cell>
        </row>
        <row r="1365">
          <cell r="B1365">
            <v>22837</v>
          </cell>
          <cell r="C1365">
            <v>22813</v>
          </cell>
          <cell r="D1365">
            <v>2579.2600000000002</v>
          </cell>
          <cell r="E1365">
            <v>2578.3000000000002</v>
          </cell>
          <cell r="F1365">
            <v>2577.5700000000002</v>
          </cell>
          <cell r="G1365">
            <v>2577.1</v>
          </cell>
          <cell r="H1365">
            <v>0</v>
          </cell>
          <cell r="I1365">
            <v>0.2</v>
          </cell>
          <cell r="J1365">
            <v>1.1000000000000001</v>
          </cell>
          <cell r="K1365">
            <v>1364</v>
          </cell>
        </row>
        <row r="1366">
          <cell r="B1366">
            <v>22845</v>
          </cell>
          <cell r="C1366">
            <v>22837</v>
          </cell>
          <cell r="D1366">
            <v>2579.4899999999998</v>
          </cell>
          <cell r="E1366">
            <v>2579.2600000000002</v>
          </cell>
          <cell r="F1366">
            <v>2577.7800000000002</v>
          </cell>
          <cell r="G1366">
            <v>2577.56</v>
          </cell>
          <cell r="H1366">
            <v>0</v>
          </cell>
          <cell r="I1366">
            <v>0.2</v>
          </cell>
          <cell r="J1366">
            <v>1.1000000000000001</v>
          </cell>
          <cell r="K1366">
            <v>1365</v>
          </cell>
        </row>
        <row r="1367">
          <cell r="B1367">
            <v>22492</v>
          </cell>
          <cell r="C1367">
            <v>22845</v>
          </cell>
          <cell r="D1367">
            <v>2579.6799999999998</v>
          </cell>
          <cell r="E1367">
            <v>2579.4899999999998</v>
          </cell>
          <cell r="F1367">
            <v>2578.1799999999998</v>
          </cell>
          <cell r="G1367">
            <v>2577.8200000000002</v>
          </cell>
          <cell r="H1367">
            <v>0</v>
          </cell>
          <cell r="I1367">
            <v>0.2</v>
          </cell>
          <cell r="J1367">
            <v>0.4</v>
          </cell>
          <cell r="K1367">
            <v>1366</v>
          </cell>
        </row>
        <row r="1368">
          <cell r="B1368">
            <v>25766</v>
          </cell>
          <cell r="C1368">
            <v>25689</v>
          </cell>
          <cell r="D1368">
            <v>2575.65</v>
          </cell>
          <cell r="E1368">
            <v>2576.36</v>
          </cell>
          <cell r="F1368">
            <v>2573.4699999999998</v>
          </cell>
          <cell r="G1368">
            <v>2573.42</v>
          </cell>
          <cell r="H1368">
            <v>0</v>
          </cell>
          <cell r="I1368">
            <v>0.45</v>
          </cell>
          <cell r="J1368">
            <v>0.09</v>
          </cell>
          <cell r="K1368">
            <v>1367</v>
          </cell>
        </row>
        <row r="1369">
          <cell r="B1369">
            <v>25689</v>
          </cell>
          <cell r="C1369">
            <v>25643</v>
          </cell>
          <cell r="D1369">
            <v>2576.36</v>
          </cell>
          <cell r="E1369">
            <v>2576.71</v>
          </cell>
          <cell r="F1369">
            <v>2573.42</v>
          </cell>
          <cell r="G1369">
            <v>2573.4</v>
          </cell>
          <cell r="H1369">
            <v>0</v>
          </cell>
          <cell r="I1369">
            <v>0.5</v>
          </cell>
          <cell r="J1369">
            <v>0.08</v>
          </cell>
          <cell r="K1369">
            <v>1368</v>
          </cell>
        </row>
        <row r="1370">
          <cell r="B1370">
            <v>25678</v>
          </cell>
          <cell r="C1370">
            <v>25670</v>
          </cell>
          <cell r="D1370">
            <v>2576.81</v>
          </cell>
          <cell r="E1370">
            <v>2576.81</v>
          </cell>
          <cell r="F1370">
            <v>2574.21</v>
          </cell>
          <cell r="G1370">
            <v>2574.21</v>
          </cell>
          <cell r="H1370">
            <v>0</v>
          </cell>
          <cell r="I1370">
            <v>0.45</v>
          </cell>
          <cell r="J1370">
            <v>0</v>
          </cell>
          <cell r="K1370">
            <v>1369</v>
          </cell>
        </row>
        <row r="1371">
          <cell r="B1371">
            <v>25670</v>
          </cell>
          <cell r="C1371">
            <v>25654</v>
          </cell>
          <cell r="D1371">
            <v>2576.81</v>
          </cell>
          <cell r="E1371">
            <v>2577.13</v>
          </cell>
          <cell r="F1371">
            <v>2574.21</v>
          </cell>
          <cell r="G1371">
            <v>2574.0300000000002</v>
          </cell>
          <cell r="H1371">
            <v>0</v>
          </cell>
          <cell r="I1371">
            <v>0.45</v>
          </cell>
          <cell r="J1371">
            <v>5.3</v>
          </cell>
          <cell r="K1371">
            <v>1370</v>
          </cell>
        </row>
        <row r="1372">
          <cell r="B1372">
            <v>25654</v>
          </cell>
          <cell r="C1372">
            <v>25643</v>
          </cell>
          <cell r="D1372">
            <v>2576.81</v>
          </cell>
          <cell r="E1372">
            <v>2577.13</v>
          </cell>
          <cell r="F1372">
            <v>2574.0100000000002</v>
          </cell>
          <cell r="G1372">
            <v>2573.63</v>
          </cell>
          <cell r="H1372">
            <v>0</v>
          </cell>
          <cell r="I1372">
            <v>0.45</v>
          </cell>
          <cell r="J1372">
            <v>10.5</v>
          </cell>
          <cell r="K1372">
            <v>1371</v>
          </cell>
        </row>
        <row r="1373">
          <cell r="B1373">
            <v>27065</v>
          </cell>
          <cell r="C1373">
            <v>26783</v>
          </cell>
          <cell r="D1373">
            <v>2581.61</v>
          </cell>
          <cell r="E1373">
            <v>2580.4499999999998</v>
          </cell>
          <cell r="F1373">
            <v>2577.9499999999998</v>
          </cell>
          <cell r="G1373">
            <v>2577.41</v>
          </cell>
          <cell r="H1373">
            <v>0</v>
          </cell>
          <cell r="I1373">
            <v>1.5</v>
          </cell>
          <cell r="J1373">
            <v>0.55000000000000004</v>
          </cell>
          <cell r="K1373">
            <v>1372</v>
          </cell>
        </row>
        <row r="1374">
          <cell r="B1374">
            <v>26982</v>
          </cell>
          <cell r="C1374">
            <v>26870</v>
          </cell>
          <cell r="D1374">
            <v>2579.87</v>
          </cell>
          <cell r="E1374">
            <v>2579.85</v>
          </cell>
          <cell r="F1374">
            <v>2577.5100000000002</v>
          </cell>
          <cell r="G1374">
            <v>2577.36</v>
          </cell>
          <cell r="H1374">
            <v>0</v>
          </cell>
          <cell r="I1374">
            <v>1</v>
          </cell>
          <cell r="J1374">
            <v>0.36</v>
          </cell>
          <cell r="K1374">
            <v>1373</v>
          </cell>
        </row>
        <row r="1375">
          <cell r="B1375">
            <v>25850</v>
          </cell>
          <cell r="C1375">
            <v>25778</v>
          </cell>
          <cell r="D1375">
            <v>2575.2600000000002</v>
          </cell>
          <cell r="E1375">
            <v>2575.5700000000002</v>
          </cell>
          <cell r="F1375">
            <v>2574.56</v>
          </cell>
          <cell r="G1375">
            <v>2573.8000000000002</v>
          </cell>
          <cell r="H1375">
            <v>0</v>
          </cell>
          <cell r="I1375">
            <v>1.05</v>
          </cell>
          <cell r="J1375">
            <v>3.3</v>
          </cell>
          <cell r="K1375">
            <v>1374</v>
          </cell>
        </row>
        <row r="1376">
          <cell r="B1376">
            <v>25883</v>
          </cell>
          <cell r="C1376">
            <v>25850</v>
          </cell>
          <cell r="D1376">
            <v>0</v>
          </cell>
          <cell r="E1376">
            <v>0</v>
          </cell>
          <cell r="F1376">
            <v>0</v>
          </cell>
          <cell r="G1376">
            <v>0</v>
          </cell>
          <cell r="H1376">
            <v>0</v>
          </cell>
          <cell r="I1376">
            <v>1.05</v>
          </cell>
          <cell r="J1376">
            <v>0</v>
          </cell>
          <cell r="K1376">
            <v>1375</v>
          </cell>
        </row>
        <row r="1377">
          <cell r="B1377">
            <v>26172</v>
          </cell>
          <cell r="C1377">
            <v>26001</v>
          </cell>
          <cell r="D1377">
            <v>2577.11</v>
          </cell>
          <cell r="E1377">
            <v>2576.69</v>
          </cell>
          <cell r="F1377">
            <v>2575.44</v>
          </cell>
          <cell r="G1377">
            <v>2575.2800000000002</v>
          </cell>
          <cell r="H1377">
            <v>0</v>
          </cell>
          <cell r="I1377">
            <v>0.9</v>
          </cell>
          <cell r="J1377">
            <v>0.18</v>
          </cell>
          <cell r="K1377">
            <v>1376</v>
          </cell>
        </row>
        <row r="1378">
          <cell r="B1378">
            <v>25431</v>
          </cell>
          <cell r="C1378">
            <v>25373</v>
          </cell>
          <cell r="D1378">
            <v>2577.36</v>
          </cell>
          <cell r="E1378">
            <v>2576.9</v>
          </cell>
          <cell r="F1378">
            <v>2576.3000000000002</v>
          </cell>
          <cell r="G1378">
            <v>2576.12</v>
          </cell>
          <cell r="H1378">
            <v>0</v>
          </cell>
          <cell r="I1378">
            <v>1.6</v>
          </cell>
          <cell r="J1378">
            <v>0.2</v>
          </cell>
          <cell r="K1378">
            <v>1377</v>
          </cell>
        </row>
        <row r="1379">
          <cell r="B1379">
            <v>24987</v>
          </cell>
          <cell r="C1379">
            <v>25373</v>
          </cell>
          <cell r="D1379">
            <v>2578.4</v>
          </cell>
          <cell r="E1379">
            <v>2576.9</v>
          </cell>
          <cell r="F1379">
            <v>2576.61</v>
          </cell>
          <cell r="G1379">
            <v>2576.09</v>
          </cell>
          <cell r="H1379">
            <v>0</v>
          </cell>
          <cell r="I1379">
            <v>1.1000000000000001</v>
          </cell>
          <cell r="J1379">
            <v>0.41</v>
          </cell>
          <cell r="K1379">
            <v>1378</v>
          </cell>
        </row>
        <row r="1380">
          <cell r="B1380">
            <v>24600</v>
          </cell>
          <cell r="C1380">
            <v>24987</v>
          </cell>
          <cell r="D1380">
            <v>2578.19</v>
          </cell>
          <cell r="E1380">
            <v>2578.4</v>
          </cell>
          <cell r="F1380">
            <v>2576.9899999999998</v>
          </cell>
          <cell r="G1380">
            <v>2576.61</v>
          </cell>
          <cell r="H1380">
            <v>0</v>
          </cell>
          <cell r="I1380">
            <v>1.1000000000000001</v>
          </cell>
          <cell r="J1380">
            <v>0.38</v>
          </cell>
          <cell r="K1380">
            <v>1379</v>
          </cell>
        </row>
        <row r="1381">
          <cell r="B1381">
            <v>26844</v>
          </cell>
          <cell r="C1381">
            <v>26766</v>
          </cell>
          <cell r="D1381">
            <v>2579.85</v>
          </cell>
          <cell r="E1381">
            <v>2578.63</v>
          </cell>
          <cell r="F1381">
            <v>2577.2800000000002</v>
          </cell>
          <cell r="G1381">
            <v>2577.13</v>
          </cell>
          <cell r="H1381">
            <v>0</v>
          </cell>
          <cell r="I1381">
            <v>1</v>
          </cell>
          <cell r="J1381">
            <v>0.39</v>
          </cell>
          <cell r="K1381">
            <v>1380</v>
          </cell>
        </row>
        <row r="1382">
          <cell r="B1382">
            <v>26870</v>
          </cell>
          <cell r="C1382">
            <v>26844</v>
          </cell>
          <cell r="D1382">
            <v>2579.85</v>
          </cell>
          <cell r="E1382">
            <v>2579.85</v>
          </cell>
          <cell r="F1382">
            <v>2577.33</v>
          </cell>
          <cell r="G1382">
            <v>2577.2800000000002</v>
          </cell>
          <cell r="H1382">
            <v>0</v>
          </cell>
          <cell r="I1382">
            <v>1</v>
          </cell>
          <cell r="J1382">
            <v>0.42</v>
          </cell>
          <cell r="K1382">
            <v>1381</v>
          </cell>
        </row>
        <row r="1383">
          <cell r="B1383">
            <v>25765</v>
          </cell>
          <cell r="C1383">
            <v>25689</v>
          </cell>
          <cell r="D1383">
            <v>2576.15</v>
          </cell>
          <cell r="E1383">
            <v>2576.36</v>
          </cell>
          <cell r="F1383">
            <v>2575.5300000000002</v>
          </cell>
          <cell r="G1383">
            <v>2575.4</v>
          </cell>
          <cell r="H1383">
            <v>0</v>
          </cell>
          <cell r="I1383">
            <v>0.45</v>
          </cell>
          <cell r="J1383">
            <v>0.77</v>
          </cell>
          <cell r="K1383">
            <v>1382</v>
          </cell>
        </row>
        <row r="1384">
          <cell r="B1384">
            <v>24763</v>
          </cell>
          <cell r="C1384">
            <v>24696</v>
          </cell>
          <cell r="D1384">
            <v>2575.8000000000002</v>
          </cell>
          <cell r="E1384">
            <v>2575.7600000000002</v>
          </cell>
          <cell r="F1384">
            <v>2575.11</v>
          </cell>
          <cell r="G1384">
            <v>2574.71</v>
          </cell>
          <cell r="H1384">
            <v>0</v>
          </cell>
          <cell r="I1384">
            <v>1.45</v>
          </cell>
          <cell r="J1384">
            <v>0.44</v>
          </cell>
          <cell r="K1384">
            <v>1383</v>
          </cell>
        </row>
        <row r="1385">
          <cell r="B1385">
            <v>25567</v>
          </cell>
          <cell r="C1385">
            <v>25370</v>
          </cell>
          <cell r="D1385">
            <v>2577.88</v>
          </cell>
          <cell r="E1385">
            <v>2577.3000000000002</v>
          </cell>
          <cell r="F1385">
            <v>2577.12</v>
          </cell>
          <cell r="G1385">
            <v>2576.75</v>
          </cell>
          <cell r="H1385">
            <v>0</v>
          </cell>
          <cell r="I1385">
            <v>0.7</v>
          </cell>
          <cell r="J1385">
            <v>1.06</v>
          </cell>
          <cell r="K1385">
            <v>1384</v>
          </cell>
        </row>
        <row r="1386">
          <cell r="B1386">
            <v>25819</v>
          </cell>
          <cell r="C1386">
            <v>25567</v>
          </cell>
          <cell r="D1386">
            <v>2579.1999999999998</v>
          </cell>
          <cell r="E1386">
            <v>2577.88</v>
          </cell>
          <cell r="F1386">
            <v>2577.2600000000002</v>
          </cell>
          <cell r="G1386">
            <v>2577.12</v>
          </cell>
          <cell r="H1386">
            <v>0</v>
          </cell>
          <cell r="I1386">
            <v>0.7</v>
          </cell>
          <cell r="J1386">
            <v>0.21</v>
          </cell>
          <cell r="K1386">
            <v>1385</v>
          </cell>
        </row>
        <row r="1387">
          <cell r="B1387">
            <v>25370</v>
          </cell>
          <cell r="C1387">
            <v>25084</v>
          </cell>
          <cell r="D1387">
            <v>2577.3000000000002</v>
          </cell>
          <cell r="E1387">
            <v>2575.9</v>
          </cell>
          <cell r="F1387">
            <v>2576.75</v>
          </cell>
          <cell r="G1387">
            <v>2575.11</v>
          </cell>
          <cell r="H1387">
            <v>0</v>
          </cell>
          <cell r="I1387">
            <v>0.7</v>
          </cell>
          <cell r="J1387">
            <v>2.1</v>
          </cell>
          <cell r="K1387">
            <v>1386</v>
          </cell>
        </row>
        <row r="1388">
          <cell r="B1388">
            <v>26346</v>
          </cell>
          <cell r="C1388">
            <v>26076</v>
          </cell>
          <cell r="D1388">
            <v>2578.61</v>
          </cell>
          <cell r="E1388">
            <v>2577.46</v>
          </cell>
          <cell r="F1388">
            <v>2576.4699999999998</v>
          </cell>
          <cell r="G1388">
            <v>2575.87</v>
          </cell>
          <cell r="H1388">
            <v>0</v>
          </cell>
          <cell r="I1388">
            <v>1.5</v>
          </cell>
          <cell r="J1388">
            <v>0.61</v>
          </cell>
          <cell r="K1388">
            <v>1387</v>
          </cell>
        </row>
        <row r="1389">
          <cell r="B1389">
            <v>26494</v>
          </cell>
          <cell r="C1389">
            <v>26346</v>
          </cell>
          <cell r="D1389">
            <v>2579.0500000000002</v>
          </cell>
          <cell r="E1389">
            <v>2578.61</v>
          </cell>
          <cell r="F1389">
            <v>2576.7800000000002</v>
          </cell>
          <cell r="G1389">
            <v>2576.48</v>
          </cell>
          <cell r="H1389">
            <v>0</v>
          </cell>
          <cell r="I1389">
            <v>1.5</v>
          </cell>
          <cell r="J1389">
            <v>0.51</v>
          </cell>
          <cell r="K1389">
            <v>1388</v>
          </cell>
        </row>
        <row r="1390">
          <cell r="B1390">
            <v>26669</v>
          </cell>
          <cell r="C1390">
            <v>26553</v>
          </cell>
          <cell r="D1390">
            <v>2578.6999999999998</v>
          </cell>
          <cell r="E1390">
            <v>2578.58</v>
          </cell>
          <cell r="F1390">
            <v>2576.89</v>
          </cell>
          <cell r="G1390">
            <v>2576.64</v>
          </cell>
          <cell r="H1390">
            <v>0</v>
          </cell>
          <cell r="I1390">
            <v>1</v>
          </cell>
          <cell r="J1390">
            <v>0.4</v>
          </cell>
          <cell r="K1390">
            <v>1389</v>
          </cell>
        </row>
        <row r="1391">
          <cell r="B1391">
            <v>26553</v>
          </cell>
          <cell r="C1391">
            <v>26494</v>
          </cell>
          <cell r="D1391">
            <v>2578.58</v>
          </cell>
          <cell r="E1391">
            <v>2579.0500000000002</v>
          </cell>
          <cell r="F1391">
            <v>2576.64</v>
          </cell>
          <cell r="G1391">
            <v>2576.5700000000002</v>
          </cell>
          <cell r="H1391">
            <v>0</v>
          </cell>
          <cell r="I1391">
            <v>1</v>
          </cell>
          <cell r="J1391">
            <v>0.39</v>
          </cell>
          <cell r="K1391">
            <v>1390</v>
          </cell>
        </row>
        <row r="1392">
          <cell r="B1392">
            <v>26076</v>
          </cell>
          <cell r="C1392">
            <v>25899</v>
          </cell>
          <cell r="D1392">
            <v>2577.46</v>
          </cell>
          <cell r="E1392">
            <v>2577.14</v>
          </cell>
          <cell r="F1392">
            <v>2575.87</v>
          </cell>
          <cell r="G1392">
            <v>2575.59</v>
          </cell>
          <cell r="H1392">
            <v>0</v>
          </cell>
          <cell r="I1392">
            <v>1.5</v>
          </cell>
          <cell r="J1392">
            <v>0.55000000000000004</v>
          </cell>
          <cell r="K1392">
            <v>1391</v>
          </cell>
        </row>
        <row r="1393">
          <cell r="B1393">
            <v>24521</v>
          </cell>
          <cell r="C1393">
            <v>24626</v>
          </cell>
          <cell r="D1393">
            <v>2575.83</v>
          </cell>
          <cell r="E1393">
            <v>2575.81</v>
          </cell>
          <cell r="F1393">
            <v>2575.2800000000002</v>
          </cell>
          <cell r="G1393">
            <v>2575.2199999999998</v>
          </cell>
          <cell r="H1393">
            <v>0</v>
          </cell>
          <cell r="I1393">
            <v>1.4</v>
          </cell>
          <cell r="J1393">
            <v>0.22</v>
          </cell>
          <cell r="K1393">
            <v>1392</v>
          </cell>
        </row>
        <row r="1394">
          <cell r="B1394">
            <v>24418</v>
          </cell>
          <cell r="C1394">
            <v>24521</v>
          </cell>
          <cell r="D1394">
            <v>2576.83</v>
          </cell>
          <cell r="E1394">
            <v>2575.83</v>
          </cell>
          <cell r="F1394">
            <v>2575.3200000000002</v>
          </cell>
          <cell r="G1394">
            <v>2575.2800000000002</v>
          </cell>
          <cell r="H1394">
            <v>0</v>
          </cell>
          <cell r="I1394">
            <v>1.4</v>
          </cell>
          <cell r="J1394">
            <v>0.25</v>
          </cell>
          <cell r="K1394">
            <v>1393</v>
          </cell>
        </row>
        <row r="1395">
          <cell r="B1395">
            <v>24369</v>
          </cell>
          <cell r="C1395">
            <v>24378</v>
          </cell>
          <cell r="D1395">
            <v>0</v>
          </cell>
          <cell r="E1395">
            <v>0</v>
          </cell>
          <cell r="F1395">
            <v>2575.39</v>
          </cell>
          <cell r="G1395">
            <v>0</v>
          </cell>
          <cell r="H1395">
            <v>0</v>
          </cell>
          <cell r="I1395">
            <v>1.4</v>
          </cell>
          <cell r="J1395">
            <v>0.32</v>
          </cell>
          <cell r="K1395">
            <v>1394</v>
          </cell>
        </row>
        <row r="1396">
          <cell r="B1396">
            <v>24269</v>
          </cell>
          <cell r="C1396">
            <v>24351</v>
          </cell>
          <cell r="D1396">
            <v>0</v>
          </cell>
          <cell r="E1396">
            <v>0</v>
          </cell>
          <cell r="F1396">
            <v>2575.4699999999998</v>
          </cell>
          <cell r="G1396">
            <v>0</v>
          </cell>
          <cell r="H1396">
            <v>0</v>
          </cell>
          <cell r="I1396">
            <v>1.4</v>
          </cell>
          <cell r="J1396">
            <v>0.25</v>
          </cell>
          <cell r="K1396">
            <v>1395</v>
          </cell>
        </row>
        <row r="1397">
          <cell r="B1397">
            <v>24219</v>
          </cell>
          <cell r="C1397">
            <v>24269</v>
          </cell>
          <cell r="D1397">
            <v>2576.87</v>
          </cell>
          <cell r="E1397">
            <v>2576.85</v>
          </cell>
          <cell r="F1397">
            <v>2575.5</v>
          </cell>
          <cell r="G1397">
            <v>2575.4</v>
          </cell>
          <cell r="H1397">
            <v>0</v>
          </cell>
          <cell r="I1397">
            <v>1.4</v>
          </cell>
          <cell r="J1397">
            <v>0.26</v>
          </cell>
          <cell r="K1397">
            <v>1396</v>
          </cell>
        </row>
        <row r="1398">
          <cell r="B1398">
            <v>23784</v>
          </cell>
          <cell r="C1398">
            <v>23893</v>
          </cell>
          <cell r="D1398">
            <v>2577.3200000000002</v>
          </cell>
          <cell r="E1398">
            <v>2576.9299999999998</v>
          </cell>
          <cell r="F1398">
            <v>2575.9899999999998</v>
          </cell>
          <cell r="G1398">
            <v>2575.88</v>
          </cell>
          <cell r="H1398">
            <v>0</v>
          </cell>
          <cell r="I1398">
            <v>1.3</v>
          </cell>
          <cell r="J1398">
            <v>0.31</v>
          </cell>
          <cell r="K1398">
            <v>1397</v>
          </cell>
        </row>
        <row r="1399">
          <cell r="B1399">
            <v>23754</v>
          </cell>
          <cell r="C1399">
            <v>23784</v>
          </cell>
          <cell r="D1399">
            <v>0</v>
          </cell>
          <cell r="E1399">
            <v>2577.3200000000002</v>
          </cell>
          <cell r="F1399">
            <v>0</v>
          </cell>
          <cell r="G1399">
            <v>2575.9899999999998</v>
          </cell>
          <cell r="H1399">
            <v>0</v>
          </cell>
          <cell r="I1399">
            <v>1.3</v>
          </cell>
          <cell r="J1399">
            <v>0.3</v>
          </cell>
          <cell r="K1399">
            <v>1398</v>
          </cell>
        </row>
        <row r="1400">
          <cell r="B1400">
            <v>26783</v>
          </cell>
          <cell r="C1400">
            <v>26494</v>
          </cell>
          <cell r="D1400">
            <v>2580.4499999999998</v>
          </cell>
          <cell r="E1400">
            <v>2579.0500000000002</v>
          </cell>
          <cell r="F1400">
            <v>2577.41</v>
          </cell>
          <cell r="G1400">
            <v>2576.86</v>
          </cell>
          <cell r="H1400">
            <v>0</v>
          </cell>
          <cell r="I1400">
            <v>1.5</v>
          </cell>
          <cell r="J1400">
            <v>0.55000000000000004</v>
          </cell>
          <cell r="K1400">
            <v>1399</v>
          </cell>
        </row>
        <row r="1401">
          <cell r="B1401">
            <v>26766</v>
          </cell>
          <cell r="C1401">
            <v>26669</v>
          </cell>
          <cell r="D1401">
            <v>2578.63</v>
          </cell>
          <cell r="E1401">
            <v>2578.6999999999998</v>
          </cell>
          <cell r="F1401">
            <v>2577.13</v>
          </cell>
          <cell r="G1401">
            <v>2576.89</v>
          </cell>
          <cell r="H1401">
            <v>0</v>
          </cell>
          <cell r="I1401">
            <v>1</v>
          </cell>
          <cell r="J1401">
            <v>0.4</v>
          </cell>
          <cell r="K1401">
            <v>1400</v>
          </cell>
        </row>
        <row r="1402">
          <cell r="B1402">
            <v>24626</v>
          </cell>
          <cell r="C1402">
            <v>24699</v>
          </cell>
          <cell r="D1402">
            <v>2575.81</v>
          </cell>
          <cell r="E1402">
            <v>2575.8000000000002</v>
          </cell>
          <cell r="F1402">
            <v>2575.2199999999998</v>
          </cell>
          <cell r="G1402">
            <v>2575.16</v>
          </cell>
          <cell r="H1402">
            <v>0</v>
          </cell>
          <cell r="I1402">
            <v>1.4</v>
          </cell>
          <cell r="J1402">
            <v>0.24</v>
          </cell>
          <cell r="K1402">
            <v>1401</v>
          </cell>
        </row>
        <row r="1403">
          <cell r="B1403">
            <v>24378</v>
          </cell>
          <cell r="C1403">
            <v>24418</v>
          </cell>
          <cell r="D1403">
            <v>0</v>
          </cell>
          <cell r="E1403">
            <v>0</v>
          </cell>
          <cell r="F1403">
            <v>0</v>
          </cell>
          <cell r="G1403">
            <v>2575.3200000000002</v>
          </cell>
          <cell r="H1403">
            <v>0</v>
          </cell>
          <cell r="I1403">
            <v>1.4</v>
          </cell>
          <cell r="J1403">
            <v>0.32</v>
          </cell>
          <cell r="K1403">
            <v>1402</v>
          </cell>
        </row>
        <row r="1404">
          <cell r="B1404">
            <v>24276</v>
          </cell>
          <cell r="C1404">
            <v>24294</v>
          </cell>
          <cell r="D1404">
            <v>2575.92</v>
          </cell>
          <cell r="E1404">
            <v>2575.88</v>
          </cell>
          <cell r="F1404">
            <v>2574.38</v>
          </cell>
          <cell r="G1404">
            <v>2574.36</v>
          </cell>
          <cell r="H1404">
            <v>0</v>
          </cell>
          <cell r="I1404">
            <v>0.6</v>
          </cell>
          <cell r="J1404">
            <v>0.4</v>
          </cell>
          <cell r="K1404">
            <v>1403</v>
          </cell>
        </row>
        <row r="1405">
          <cell r="B1405">
            <v>24850</v>
          </cell>
          <cell r="C1405">
            <v>24721</v>
          </cell>
          <cell r="D1405">
            <v>2575.25</v>
          </cell>
          <cell r="E1405">
            <v>2576.12</v>
          </cell>
          <cell r="F1405">
            <v>2574.4299999999998</v>
          </cell>
          <cell r="G1405">
            <v>2573.2800000000002</v>
          </cell>
          <cell r="H1405">
            <v>0</v>
          </cell>
          <cell r="I1405">
            <v>0.6</v>
          </cell>
          <cell r="J1405">
            <v>4.42</v>
          </cell>
          <cell r="K1405">
            <v>1404</v>
          </cell>
        </row>
        <row r="1406">
          <cell r="B1406">
            <v>24240</v>
          </cell>
          <cell r="C1406">
            <v>24276</v>
          </cell>
          <cell r="D1406">
            <v>2576.06</v>
          </cell>
          <cell r="E1406">
            <v>2575.92</v>
          </cell>
          <cell r="F1406">
            <v>2574.73</v>
          </cell>
          <cell r="G1406">
            <v>2574.59</v>
          </cell>
          <cell r="H1406">
            <v>0</v>
          </cell>
          <cell r="I1406">
            <v>0.45</v>
          </cell>
          <cell r="J1406">
            <v>0.78</v>
          </cell>
          <cell r="K1406">
            <v>1405</v>
          </cell>
        </row>
        <row r="1407">
          <cell r="B1407">
            <v>24072</v>
          </cell>
          <cell r="C1407">
            <v>24240</v>
          </cell>
          <cell r="D1407">
            <v>2576.44</v>
          </cell>
          <cell r="E1407">
            <v>2576.06</v>
          </cell>
          <cell r="F1407">
            <v>2575.0500000000002</v>
          </cell>
          <cell r="G1407">
            <v>2574.73</v>
          </cell>
          <cell r="H1407">
            <v>0</v>
          </cell>
          <cell r="I1407">
            <v>0.45</v>
          </cell>
          <cell r="J1407">
            <v>0.51</v>
          </cell>
          <cell r="K1407">
            <v>1406</v>
          </cell>
        </row>
        <row r="1408">
          <cell r="B1408">
            <v>25084</v>
          </cell>
          <cell r="C1408">
            <v>24850</v>
          </cell>
          <cell r="D1408">
            <v>2575.9</v>
          </cell>
          <cell r="E1408">
            <v>2575.25</v>
          </cell>
          <cell r="F1408">
            <v>2575.0100000000002</v>
          </cell>
          <cell r="G1408">
            <v>2574.4299999999998</v>
          </cell>
          <cell r="H1408">
            <v>0</v>
          </cell>
          <cell r="I1408">
            <v>0.6</v>
          </cell>
          <cell r="J1408">
            <v>0.67</v>
          </cell>
          <cell r="K1408">
            <v>1407</v>
          </cell>
        </row>
        <row r="1409">
          <cell r="B1409">
            <v>25373</v>
          </cell>
          <cell r="C1409">
            <v>25595</v>
          </cell>
          <cell r="D1409">
            <v>2576.9</v>
          </cell>
          <cell r="E1409">
            <v>2576.8200000000002</v>
          </cell>
          <cell r="F1409">
            <v>2576.09</v>
          </cell>
          <cell r="G1409">
            <v>2575.88</v>
          </cell>
          <cell r="H1409">
            <v>0</v>
          </cell>
          <cell r="I1409">
            <v>1.6</v>
          </cell>
          <cell r="J1409">
            <v>0.26</v>
          </cell>
          <cell r="K1409">
            <v>1408</v>
          </cell>
        </row>
        <row r="1410">
          <cell r="B1410">
            <v>25986</v>
          </cell>
          <cell r="C1410">
            <v>25722</v>
          </cell>
          <cell r="D1410">
            <v>2580.25</v>
          </cell>
          <cell r="E1410">
            <v>2578.8000000000002</v>
          </cell>
          <cell r="F1410">
            <v>2577.5500000000002</v>
          </cell>
          <cell r="G1410">
            <v>2577.2399999999998</v>
          </cell>
          <cell r="H1410">
            <v>0</v>
          </cell>
          <cell r="I1410">
            <v>0</v>
          </cell>
          <cell r="J1410">
            <v>0</v>
          </cell>
          <cell r="K1410">
            <v>1409</v>
          </cell>
        </row>
        <row r="1411">
          <cell r="B1411">
            <v>22926</v>
          </cell>
          <cell r="C1411">
            <v>23141</v>
          </cell>
          <cell r="D1411">
            <v>2580.3200000000002</v>
          </cell>
          <cell r="E1411">
            <v>2579.7399999999998</v>
          </cell>
          <cell r="F1411">
            <v>2578.44</v>
          </cell>
          <cell r="G1411">
            <v>2577.7199999999998</v>
          </cell>
          <cell r="H1411">
            <v>0</v>
          </cell>
          <cell r="I1411">
            <v>0.35</v>
          </cell>
          <cell r="J1411">
            <v>1.28</v>
          </cell>
          <cell r="K1411">
            <v>1410</v>
          </cell>
        </row>
        <row r="1412">
          <cell r="B1412">
            <v>23136</v>
          </cell>
          <cell r="C1412">
            <v>23267</v>
          </cell>
          <cell r="D1412">
            <v>2577.67</v>
          </cell>
          <cell r="E1412">
            <v>2577.92</v>
          </cell>
          <cell r="F1412">
            <v>2575.67</v>
          </cell>
          <cell r="G1412">
            <v>2575.35</v>
          </cell>
          <cell r="H1412">
            <v>0</v>
          </cell>
          <cell r="I1412">
            <v>0.2</v>
          </cell>
          <cell r="J1412">
            <v>0.4</v>
          </cell>
          <cell r="K1412">
            <v>1411</v>
          </cell>
        </row>
        <row r="1413">
          <cell r="B1413">
            <v>23263</v>
          </cell>
          <cell r="C1413">
            <v>23136</v>
          </cell>
          <cell r="D1413">
            <v>2577.4</v>
          </cell>
          <cell r="E1413">
            <v>2577.67</v>
          </cell>
          <cell r="F1413">
            <v>2575.87</v>
          </cell>
          <cell r="G1413">
            <v>2575.69</v>
          </cell>
          <cell r="H1413">
            <v>0</v>
          </cell>
          <cell r="I1413">
            <v>0.2</v>
          </cell>
          <cell r="J1413">
            <v>0.5</v>
          </cell>
          <cell r="K1413">
            <v>1412</v>
          </cell>
        </row>
        <row r="1414">
          <cell r="B1414">
            <v>22593</v>
          </cell>
          <cell r="C1414">
            <v>22750</v>
          </cell>
          <cell r="D1414">
            <v>2578.4499999999998</v>
          </cell>
          <cell r="E1414">
            <v>2577.9</v>
          </cell>
          <cell r="F1414">
            <v>2576.77</v>
          </cell>
          <cell r="G1414">
            <v>2576.16</v>
          </cell>
          <cell r="H1414">
            <v>0</v>
          </cell>
          <cell r="I1414">
            <v>0.2</v>
          </cell>
          <cell r="J1414">
            <v>1.5</v>
          </cell>
          <cell r="K1414">
            <v>1413</v>
          </cell>
        </row>
        <row r="1415">
          <cell r="B1415">
            <v>22750</v>
          </cell>
          <cell r="C1415">
            <v>22955</v>
          </cell>
          <cell r="D1415">
            <v>2577.9</v>
          </cell>
          <cell r="E1415">
            <v>2577.6999999999998</v>
          </cell>
          <cell r="F1415">
            <v>2576.15</v>
          </cell>
          <cell r="G1415">
            <v>2575.92</v>
          </cell>
          <cell r="H1415">
            <v>0</v>
          </cell>
          <cell r="I1415">
            <v>0.2</v>
          </cell>
          <cell r="J1415">
            <v>0.4</v>
          </cell>
          <cell r="K1415">
            <v>1414</v>
          </cell>
        </row>
        <row r="1416">
          <cell r="B1416">
            <v>22955</v>
          </cell>
          <cell r="C1416">
            <v>23136</v>
          </cell>
          <cell r="D1416">
            <v>2577.6999999999998</v>
          </cell>
          <cell r="E1416">
            <v>2577.67</v>
          </cell>
          <cell r="F1416">
            <v>2575.92</v>
          </cell>
          <cell r="G1416">
            <v>2575.69</v>
          </cell>
          <cell r="H1416">
            <v>0</v>
          </cell>
          <cell r="I1416">
            <v>0.2</v>
          </cell>
          <cell r="J1416">
            <v>0.4</v>
          </cell>
          <cell r="K1416">
            <v>1415</v>
          </cell>
        </row>
        <row r="1417">
          <cell r="B1417">
            <v>22900</v>
          </cell>
          <cell r="C1417">
            <v>22750</v>
          </cell>
          <cell r="D1417">
            <v>2578.15</v>
          </cell>
          <cell r="E1417">
            <v>2577.9</v>
          </cell>
          <cell r="F1417">
            <v>2576.63</v>
          </cell>
          <cell r="G1417">
            <v>2576.19</v>
          </cell>
          <cell r="H1417">
            <v>0</v>
          </cell>
          <cell r="I1417">
            <v>0.2</v>
          </cell>
          <cell r="J1417">
            <v>0.5</v>
          </cell>
          <cell r="K1417">
            <v>1416</v>
          </cell>
        </row>
        <row r="1418">
          <cell r="B1418">
            <v>23063</v>
          </cell>
          <cell r="C1418">
            <v>22955</v>
          </cell>
          <cell r="D1418">
            <v>2577.9</v>
          </cell>
          <cell r="E1418">
            <v>2577.6999999999998</v>
          </cell>
          <cell r="F1418">
            <v>2576.2399999999998</v>
          </cell>
          <cell r="G1418">
            <v>2575.94</v>
          </cell>
          <cell r="H1418">
            <v>0</v>
          </cell>
          <cell r="I1418">
            <v>0.2</v>
          </cell>
          <cell r="J1418">
            <v>0.5</v>
          </cell>
          <cell r="K1418">
            <v>1417</v>
          </cell>
        </row>
        <row r="1419">
          <cell r="B1419">
            <v>23311</v>
          </cell>
          <cell r="C1419">
            <v>23460</v>
          </cell>
          <cell r="D1419">
            <v>2577.6</v>
          </cell>
          <cell r="E1419">
            <v>2577.69</v>
          </cell>
          <cell r="F1419">
            <v>2575.64</v>
          </cell>
          <cell r="G1419">
            <v>2575.36</v>
          </cell>
          <cell r="H1419">
            <v>0</v>
          </cell>
          <cell r="I1419">
            <v>0.2</v>
          </cell>
          <cell r="J1419">
            <v>0.51</v>
          </cell>
          <cell r="K1419">
            <v>1418</v>
          </cell>
        </row>
        <row r="1420">
          <cell r="B1420">
            <v>23118</v>
          </cell>
          <cell r="C1420">
            <v>23297</v>
          </cell>
          <cell r="D1420">
            <v>2576.5300000000002</v>
          </cell>
          <cell r="E1420">
            <v>2576.39</v>
          </cell>
          <cell r="F1420">
            <v>2574.9499999999998</v>
          </cell>
          <cell r="G1420">
            <v>2574.69</v>
          </cell>
          <cell r="H1420">
            <v>0</v>
          </cell>
          <cell r="I1420">
            <v>0.2</v>
          </cell>
          <cell r="J1420">
            <v>0.5</v>
          </cell>
          <cell r="K1420">
            <v>1419</v>
          </cell>
        </row>
        <row r="1421">
          <cell r="B1421">
            <v>26911</v>
          </cell>
          <cell r="C1421">
            <v>26889</v>
          </cell>
          <cell r="D1421">
            <v>2581.1799999999998</v>
          </cell>
          <cell r="E1421">
            <v>2581</v>
          </cell>
          <cell r="F1421">
            <v>2580.1799999999998</v>
          </cell>
          <cell r="G1421">
            <v>2579.5100000000002</v>
          </cell>
          <cell r="H1421">
            <v>0</v>
          </cell>
          <cell r="I1421">
            <v>0.23</v>
          </cell>
          <cell r="J1421">
            <v>1</v>
          </cell>
          <cell r="K1421">
            <v>1420</v>
          </cell>
        </row>
        <row r="1422">
          <cell r="B1422">
            <v>26911</v>
          </cell>
          <cell r="C1422">
            <v>26803</v>
          </cell>
          <cell r="D1422">
            <v>2581.1799999999998</v>
          </cell>
          <cell r="E1422">
            <v>2580.38</v>
          </cell>
          <cell r="F1422">
            <v>2580.3000000000002</v>
          </cell>
          <cell r="G1422">
            <v>2579.65</v>
          </cell>
          <cell r="H1422">
            <v>0</v>
          </cell>
          <cell r="I1422">
            <v>0.23</v>
          </cell>
          <cell r="J1422">
            <v>1</v>
          </cell>
          <cell r="K1422">
            <v>1421</v>
          </cell>
        </row>
        <row r="1423">
          <cell r="B1423">
            <v>23840</v>
          </cell>
          <cell r="C1423">
            <v>23863</v>
          </cell>
          <cell r="D1423">
            <v>2578.66</v>
          </cell>
          <cell r="E1423">
            <v>2577.71</v>
          </cell>
          <cell r="F1423">
            <v>2577.06</v>
          </cell>
          <cell r="G1423">
            <v>2576.41</v>
          </cell>
          <cell r="H1423">
            <v>0</v>
          </cell>
          <cell r="I1423">
            <v>0.2</v>
          </cell>
          <cell r="J1423">
            <v>1.1599999999999999</v>
          </cell>
          <cell r="K1423">
            <v>1422</v>
          </cell>
        </row>
        <row r="1424">
          <cell r="B1424">
            <v>24181</v>
          </cell>
          <cell r="C1424">
            <v>24200</v>
          </cell>
          <cell r="D1424">
            <v>0</v>
          </cell>
          <cell r="E1424">
            <v>0</v>
          </cell>
          <cell r="F1424">
            <v>2578.52</v>
          </cell>
          <cell r="G1424">
            <v>0</v>
          </cell>
          <cell r="H1424">
            <v>0</v>
          </cell>
          <cell r="I1424">
            <v>1.4</v>
          </cell>
          <cell r="J1424">
            <v>0.21</v>
          </cell>
          <cell r="K1424">
            <v>1423</v>
          </cell>
        </row>
        <row r="1425">
          <cell r="B1425">
            <v>24200</v>
          </cell>
          <cell r="C1425">
            <v>24219</v>
          </cell>
          <cell r="D1425">
            <v>0</v>
          </cell>
          <cell r="E1425">
            <v>0</v>
          </cell>
          <cell r="F1425">
            <v>0</v>
          </cell>
          <cell r="G1425">
            <v>2575.5</v>
          </cell>
          <cell r="H1425">
            <v>0</v>
          </cell>
          <cell r="I1425">
            <v>1.4</v>
          </cell>
          <cell r="J1425">
            <v>0.21</v>
          </cell>
          <cell r="K1425">
            <v>1424</v>
          </cell>
        </row>
        <row r="1426">
          <cell r="B1426">
            <v>24069</v>
          </cell>
          <cell r="C1426">
            <v>24145</v>
          </cell>
          <cell r="D1426">
            <v>2576.92</v>
          </cell>
          <cell r="E1426">
            <v>2576.91</v>
          </cell>
          <cell r="F1426">
            <v>2575.8000000000002</v>
          </cell>
          <cell r="G1426">
            <v>2575.71</v>
          </cell>
          <cell r="H1426">
            <v>0</v>
          </cell>
          <cell r="I1426">
            <v>1.4</v>
          </cell>
          <cell r="J1426">
            <v>0.41</v>
          </cell>
          <cell r="K1426">
            <v>1425</v>
          </cell>
        </row>
        <row r="1427">
          <cell r="B1427">
            <v>24197</v>
          </cell>
          <cell r="C1427">
            <v>24181</v>
          </cell>
          <cell r="D1427">
            <v>2576.9</v>
          </cell>
          <cell r="E1427">
            <v>2576.89</v>
          </cell>
          <cell r="F1427">
            <v>2575.56</v>
          </cell>
          <cell r="G1427">
            <v>2575.52</v>
          </cell>
          <cell r="H1427">
            <v>0</v>
          </cell>
          <cell r="I1427">
            <v>1.4</v>
          </cell>
          <cell r="J1427">
            <v>0.22</v>
          </cell>
          <cell r="K1427">
            <v>1426</v>
          </cell>
        </row>
        <row r="1428">
          <cell r="B1428">
            <v>23893</v>
          </cell>
          <cell r="C1428">
            <v>23942</v>
          </cell>
          <cell r="D1428">
            <v>2576.9299999999998</v>
          </cell>
          <cell r="E1428">
            <v>2576.92</v>
          </cell>
          <cell r="F1428">
            <v>2575.85</v>
          </cell>
          <cell r="G1428">
            <v>2575.84</v>
          </cell>
          <cell r="H1428">
            <v>0</v>
          </cell>
          <cell r="I1428">
            <v>1.35</v>
          </cell>
          <cell r="J1428">
            <v>7.0000000000000007E-2</v>
          </cell>
          <cell r="K1428">
            <v>1427</v>
          </cell>
        </row>
        <row r="1429">
          <cell r="B1429">
            <v>23942</v>
          </cell>
          <cell r="C1429">
            <v>23986</v>
          </cell>
          <cell r="D1429">
            <v>2576.92</v>
          </cell>
          <cell r="E1429">
            <v>2576.92</v>
          </cell>
          <cell r="F1429">
            <v>2575.84</v>
          </cell>
          <cell r="G1429">
            <v>2575.8200000000002</v>
          </cell>
          <cell r="H1429">
            <v>0</v>
          </cell>
          <cell r="I1429">
            <v>1.35</v>
          </cell>
          <cell r="J1429">
            <v>0.14000000000000001</v>
          </cell>
          <cell r="K1429">
            <v>1428</v>
          </cell>
        </row>
        <row r="1430">
          <cell r="B1430">
            <v>23986</v>
          </cell>
          <cell r="C1430">
            <v>24069</v>
          </cell>
          <cell r="D1430">
            <v>2576.92</v>
          </cell>
          <cell r="E1430">
            <v>2576.92</v>
          </cell>
          <cell r="F1430">
            <v>2575.8200000000002</v>
          </cell>
          <cell r="G1430">
            <v>2575.8000000000002</v>
          </cell>
          <cell r="H1430">
            <v>0</v>
          </cell>
          <cell r="I1430">
            <v>1.35</v>
          </cell>
          <cell r="J1430">
            <v>0.06</v>
          </cell>
          <cell r="K1430">
            <v>1429</v>
          </cell>
        </row>
        <row r="1431">
          <cell r="B1431">
            <v>24145</v>
          </cell>
          <cell r="C1431">
            <v>24182</v>
          </cell>
          <cell r="D1431">
            <v>0</v>
          </cell>
          <cell r="E1431">
            <v>0</v>
          </cell>
          <cell r="F1431">
            <v>2575.69</v>
          </cell>
          <cell r="G1431">
            <v>0</v>
          </cell>
          <cell r="H1431">
            <v>0</v>
          </cell>
          <cell r="I1431">
            <v>1.4</v>
          </cell>
          <cell r="J1431">
            <v>0.25</v>
          </cell>
          <cell r="K1431">
            <v>1430</v>
          </cell>
        </row>
        <row r="1432">
          <cell r="B1432">
            <v>24182</v>
          </cell>
          <cell r="C1432">
            <v>24197</v>
          </cell>
          <cell r="D1432">
            <v>0</v>
          </cell>
          <cell r="E1432">
            <v>0</v>
          </cell>
          <cell r="F1432">
            <v>0</v>
          </cell>
          <cell r="G1432">
            <v>2575.56</v>
          </cell>
          <cell r="H1432">
            <v>0</v>
          </cell>
          <cell r="I1432">
            <v>1.4</v>
          </cell>
          <cell r="J1432">
            <v>0.25</v>
          </cell>
          <cell r="K1432">
            <v>1431</v>
          </cell>
        </row>
        <row r="1433">
          <cell r="B1433">
            <v>24211</v>
          </cell>
          <cell r="C1433">
            <v>24182</v>
          </cell>
          <cell r="D1433">
            <v>0</v>
          </cell>
          <cell r="E1433">
            <v>0</v>
          </cell>
          <cell r="F1433">
            <v>2575.58</v>
          </cell>
          <cell r="G1433">
            <v>0</v>
          </cell>
          <cell r="H1433">
            <v>0</v>
          </cell>
          <cell r="I1433">
            <v>0</v>
          </cell>
          <cell r="J1433">
            <v>0</v>
          </cell>
          <cell r="K1433">
            <v>1432</v>
          </cell>
        </row>
        <row r="1434">
          <cell r="B1434">
            <v>24699</v>
          </cell>
          <cell r="C1434">
            <v>24743</v>
          </cell>
          <cell r="D1434">
            <v>0</v>
          </cell>
          <cell r="E1434">
            <v>0</v>
          </cell>
          <cell r="F1434">
            <v>2575.1999999999998</v>
          </cell>
          <cell r="G1434">
            <v>2574.69</v>
          </cell>
          <cell r="H1434">
            <v>0</v>
          </cell>
          <cell r="I1434">
            <v>1.4</v>
          </cell>
          <cell r="J1434">
            <v>0.21</v>
          </cell>
          <cell r="K1434">
            <v>1433</v>
          </cell>
        </row>
        <row r="1435">
          <cell r="B1435">
            <v>24743</v>
          </cell>
          <cell r="C1435">
            <v>24763</v>
          </cell>
          <cell r="D1435">
            <v>0</v>
          </cell>
          <cell r="E1435">
            <v>0</v>
          </cell>
          <cell r="F1435">
            <v>2574.69</v>
          </cell>
          <cell r="G1435">
            <v>0</v>
          </cell>
          <cell r="H1435">
            <v>0</v>
          </cell>
          <cell r="I1435">
            <v>1.4</v>
          </cell>
          <cell r="J1435">
            <v>0.21</v>
          </cell>
          <cell r="K1435">
            <v>1434</v>
          </cell>
        </row>
        <row r="1436">
          <cell r="B1436">
            <v>24770</v>
          </cell>
          <cell r="C1436">
            <v>24743</v>
          </cell>
          <cell r="D1436">
            <v>2576.0500000000002</v>
          </cell>
          <cell r="E1436">
            <v>0</v>
          </cell>
          <cell r="F1436">
            <v>2574.73</v>
          </cell>
          <cell r="G1436">
            <v>2574.69</v>
          </cell>
          <cell r="H1436">
            <v>0</v>
          </cell>
          <cell r="I1436">
            <v>0.53</v>
          </cell>
          <cell r="J1436">
            <v>0.4</v>
          </cell>
          <cell r="K1436">
            <v>1435</v>
          </cell>
        </row>
        <row r="1437">
          <cell r="B1437">
            <v>26357</v>
          </cell>
          <cell r="C1437">
            <v>26230</v>
          </cell>
          <cell r="D1437">
            <v>2578.9</v>
          </cell>
          <cell r="E1437">
            <v>2578.86</v>
          </cell>
          <cell r="F1437">
            <v>2576.1799999999998</v>
          </cell>
          <cell r="G1437">
            <v>2575.9499999999998</v>
          </cell>
          <cell r="H1437">
            <v>0</v>
          </cell>
          <cell r="I1437">
            <v>0.53</v>
          </cell>
          <cell r="J1437">
            <v>0.47</v>
          </cell>
          <cell r="K1437">
            <v>1436</v>
          </cell>
        </row>
        <row r="1438">
          <cell r="B1438">
            <v>25467</v>
          </cell>
          <cell r="C1438">
            <v>25431</v>
          </cell>
          <cell r="D1438">
            <v>2577.54</v>
          </cell>
          <cell r="E1438">
            <v>2577.36</v>
          </cell>
          <cell r="F1438">
            <v>2576.42</v>
          </cell>
          <cell r="G1438">
            <v>2576.3000000000002</v>
          </cell>
          <cell r="H1438">
            <v>0</v>
          </cell>
          <cell r="I1438">
            <v>1.6</v>
          </cell>
          <cell r="J1438">
            <v>0.2</v>
          </cell>
          <cell r="K1438">
            <v>1437</v>
          </cell>
        </row>
        <row r="1439">
          <cell r="B1439">
            <v>25999</v>
          </cell>
          <cell r="C1439">
            <v>26235</v>
          </cell>
          <cell r="D1439">
            <v>2579.44</v>
          </cell>
          <cell r="E1439">
            <v>2578.9899999999998</v>
          </cell>
          <cell r="F1439">
            <v>2577.8000000000002</v>
          </cell>
          <cell r="G1439">
            <v>2577.5300000000002</v>
          </cell>
          <cell r="H1439">
            <v>0</v>
          </cell>
          <cell r="I1439">
            <v>0.35</v>
          </cell>
          <cell r="J1439">
            <v>0.4</v>
          </cell>
          <cell r="K1439">
            <v>1438</v>
          </cell>
        </row>
        <row r="1440">
          <cell r="B1440">
            <v>26648</v>
          </cell>
          <cell r="C1440">
            <v>26627</v>
          </cell>
          <cell r="D1440">
            <v>2578.9299999999998</v>
          </cell>
          <cell r="E1440">
            <v>2578.92</v>
          </cell>
          <cell r="F1440">
            <v>2577.4699999999998</v>
          </cell>
          <cell r="G1440">
            <v>2577.4499999999998</v>
          </cell>
          <cell r="H1440">
            <v>2</v>
          </cell>
          <cell r="I1440">
            <v>1.2</v>
          </cell>
          <cell r="J1440">
            <v>0.33</v>
          </cell>
          <cell r="K1440">
            <v>1439</v>
          </cell>
        </row>
        <row r="1441">
          <cell r="B1441">
            <v>23191</v>
          </cell>
          <cell r="C1441">
            <v>23233</v>
          </cell>
          <cell r="D1441">
            <v>2580.92</v>
          </cell>
          <cell r="E1441">
            <v>2580.88</v>
          </cell>
          <cell r="F1441">
            <v>2579.88</v>
          </cell>
          <cell r="G1441">
            <v>2579.37</v>
          </cell>
          <cell r="H1441">
            <v>0</v>
          </cell>
          <cell r="I1441">
            <v>0.35</v>
          </cell>
          <cell r="J1441">
            <v>0.8</v>
          </cell>
          <cell r="K1441">
            <v>1440</v>
          </cell>
        </row>
        <row r="1442">
          <cell r="B1442">
            <v>23233</v>
          </cell>
          <cell r="C1442">
            <v>23568</v>
          </cell>
          <cell r="D1442">
            <v>2580.88</v>
          </cell>
          <cell r="E1442">
            <v>2579.87</v>
          </cell>
          <cell r="F1442">
            <v>2579.37</v>
          </cell>
          <cell r="G1442">
            <v>2578.7800000000002</v>
          </cell>
          <cell r="H1442">
            <v>0</v>
          </cell>
          <cell r="I1442">
            <v>0.45</v>
          </cell>
          <cell r="J1442">
            <v>0.6</v>
          </cell>
          <cell r="K1442">
            <v>1441</v>
          </cell>
        </row>
        <row r="1443">
          <cell r="B1443">
            <v>23600</v>
          </cell>
          <cell r="C1443">
            <v>23568</v>
          </cell>
          <cell r="D1443">
            <v>2580.1</v>
          </cell>
          <cell r="E1443">
            <v>2579.87</v>
          </cell>
          <cell r="F1443">
            <v>2578.9</v>
          </cell>
          <cell r="G1443">
            <v>2578.7800000000002</v>
          </cell>
          <cell r="H1443">
            <v>0</v>
          </cell>
          <cell r="I1443">
            <v>0.6</v>
          </cell>
          <cell r="J1443">
            <v>0.2</v>
          </cell>
          <cell r="K1443">
            <v>1442</v>
          </cell>
        </row>
        <row r="1444">
          <cell r="B1444">
            <v>24255</v>
          </cell>
          <cell r="C1444">
            <v>24221</v>
          </cell>
          <cell r="D1444">
            <v>2579.4899999999998</v>
          </cell>
          <cell r="E1444">
            <v>2579.31</v>
          </cell>
          <cell r="F1444">
            <v>2578.4499999999998</v>
          </cell>
          <cell r="G1444">
            <v>2578.27</v>
          </cell>
          <cell r="H1444">
            <v>0</v>
          </cell>
          <cell r="I1444">
            <v>0.45</v>
          </cell>
          <cell r="J1444">
            <v>0.3</v>
          </cell>
          <cell r="K1444">
            <v>1443</v>
          </cell>
        </row>
        <row r="1445">
          <cell r="B1445">
            <v>24341</v>
          </cell>
          <cell r="C1445">
            <v>24312</v>
          </cell>
          <cell r="D1445">
            <v>2579.5</v>
          </cell>
          <cell r="E1445">
            <v>2579.3200000000002</v>
          </cell>
          <cell r="F1445">
            <v>2578.4899999999998</v>
          </cell>
          <cell r="G1445">
            <v>2578.1999999999998</v>
          </cell>
          <cell r="H1445">
            <v>0</v>
          </cell>
          <cell r="I1445">
            <v>0.23</v>
          </cell>
          <cell r="J1445">
            <v>0.5</v>
          </cell>
          <cell r="K1445">
            <v>1444</v>
          </cell>
        </row>
        <row r="1446">
          <cell r="B1446">
            <v>24651</v>
          </cell>
          <cell r="C1446">
            <v>25010</v>
          </cell>
          <cell r="D1446">
            <v>2579.27</v>
          </cell>
          <cell r="E1446">
            <v>2579.0300000000002</v>
          </cell>
          <cell r="F1446">
            <v>2578.1999999999998</v>
          </cell>
          <cell r="G1446">
            <v>2577.96</v>
          </cell>
          <cell r="H1446">
            <v>0</v>
          </cell>
          <cell r="I1446">
            <v>0.4</v>
          </cell>
          <cell r="J1446">
            <v>0.3</v>
          </cell>
          <cell r="K1446">
            <v>1445</v>
          </cell>
        </row>
        <row r="1447">
          <cell r="B1447">
            <v>25041</v>
          </cell>
          <cell r="C1447">
            <v>25010</v>
          </cell>
          <cell r="D1447">
            <v>2579.2199999999998</v>
          </cell>
          <cell r="E1447">
            <v>2579.0300000000002</v>
          </cell>
          <cell r="F1447">
            <v>2578.17</v>
          </cell>
          <cell r="G1447">
            <v>2577.96</v>
          </cell>
          <cell r="H1447">
            <v>0</v>
          </cell>
          <cell r="I1447">
            <v>0.6</v>
          </cell>
          <cell r="J1447">
            <v>0.36</v>
          </cell>
          <cell r="K1447">
            <v>1446</v>
          </cell>
        </row>
        <row r="1448">
          <cell r="B1448">
            <v>23489</v>
          </cell>
          <cell r="C1448">
            <v>23848</v>
          </cell>
          <cell r="D1448">
            <v>2580.83</v>
          </cell>
          <cell r="E1448">
            <v>2581.14</v>
          </cell>
          <cell r="F1448">
            <v>2579.79</v>
          </cell>
          <cell r="G1448">
            <v>2579.38</v>
          </cell>
          <cell r="H1448">
            <v>0</v>
          </cell>
          <cell r="I1448">
            <v>0.35</v>
          </cell>
          <cell r="J1448">
            <v>0.4</v>
          </cell>
          <cell r="K1448">
            <v>1447</v>
          </cell>
        </row>
        <row r="1449">
          <cell r="B1449">
            <v>23464</v>
          </cell>
          <cell r="C1449">
            <v>23802</v>
          </cell>
          <cell r="D1449">
            <v>2581.21</v>
          </cell>
          <cell r="E1449">
            <v>2580.8000000000002</v>
          </cell>
          <cell r="F1449">
            <v>2580.08</v>
          </cell>
          <cell r="G1449">
            <v>2580.8000000000002</v>
          </cell>
          <cell r="H1449">
            <v>0</v>
          </cell>
          <cell r="I1449">
            <v>0.35</v>
          </cell>
          <cell r="J1449">
            <v>0.4</v>
          </cell>
          <cell r="K1449">
            <v>1448</v>
          </cell>
        </row>
        <row r="1450">
          <cell r="B1450">
            <v>23428</v>
          </cell>
          <cell r="C1450">
            <v>23729</v>
          </cell>
          <cell r="D1450">
            <v>2581.02</v>
          </cell>
          <cell r="E1450">
            <v>2580.88</v>
          </cell>
          <cell r="F1450">
            <v>2579.98</v>
          </cell>
          <cell r="G1450">
            <v>2579.64</v>
          </cell>
          <cell r="H1450">
            <v>0</v>
          </cell>
          <cell r="I1450">
            <v>0.3</v>
          </cell>
          <cell r="J1450">
            <v>0.4</v>
          </cell>
          <cell r="K1450">
            <v>1449</v>
          </cell>
        </row>
        <row r="1451">
          <cell r="B1451">
            <v>23392</v>
          </cell>
          <cell r="C1451">
            <v>23692</v>
          </cell>
          <cell r="D1451">
            <v>2580.73</v>
          </cell>
          <cell r="E1451">
            <v>2580.64</v>
          </cell>
          <cell r="F1451">
            <v>2578.62</v>
          </cell>
          <cell r="G1451">
            <v>2579.1999999999998</v>
          </cell>
          <cell r="H1451">
            <v>0</v>
          </cell>
          <cell r="I1451">
            <v>0.3</v>
          </cell>
          <cell r="J1451">
            <v>0.5</v>
          </cell>
          <cell r="K1451">
            <v>1450</v>
          </cell>
        </row>
        <row r="1452">
          <cell r="B1452">
            <v>23377</v>
          </cell>
          <cell r="C1452">
            <v>23674</v>
          </cell>
          <cell r="D1452">
            <v>2580.5700000000002</v>
          </cell>
          <cell r="E1452">
            <v>2580.21</v>
          </cell>
          <cell r="F1452">
            <v>2578.4299999999998</v>
          </cell>
          <cell r="G1452">
            <v>2578.13</v>
          </cell>
          <cell r="H1452">
            <v>0</v>
          </cell>
          <cell r="I1452">
            <v>1</v>
          </cell>
          <cell r="J1452">
            <v>0.3</v>
          </cell>
          <cell r="K1452">
            <v>1451</v>
          </cell>
        </row>
        <row r="1453">
          <cell r="B1453">
            <v>23191</v>
          </cell>
          <cell r="C1453">
            <v>23527</v>
          </cell>
          <cell r="D1453">
            <v>2580.92</v>
          </cell>
          <cell r="E1453">
            <v>2580.17</v>
          </cell>
          <cell r="F1453">
            <v>2579.59</v>
          </cell>
          <cell r="G1453">
            <v>2579.1</v>
          </cell>
          <cell r="H1453">
            <v>0</v>
          </cell>
          <cell r="I1453">
            <v>0.35</v>
          </cell>
          <cell r="J1453">
            <v>0.5</v>
          </cell>
          <cell r="K1453">
            <v>1452</v>
          </cell>
        </row>
        <row r="1454">
          <cell r="B1454">
            <v>23489</v>
          </cell>
          <cell r="C1454">
            <v>23527</v>
          </cell>
          <cell r="D1454">
            <v>2580.83</v>
          </cell>
          <cell r="E1454">
            <v>2580.17</v>
          </cell>
          <cell r="F1454">
            <v>2579.44</v>
          </cell>
          <cell r="G1454">
            <v>2579.1</v>
          </cell>
          <cell r="H1454">
            <v>0</v>
          </cell>
          <cell r="I1454">
            <v>0.53</v>
          </cell>
          <cell r="J1454">
            <v>0.5</v>
          </cell>
          <cell r="K1454">
            <v>1453</v>
          </cell>
        </row>
        <row r="1455">
          <cell r="B1455">
            <v>23516</v>
          </cell>
          <cell r="C1455">
            <v>23287</v>
          </cell>
          <cell r="D1455">
            <v>2579.6799999999998</v>
          </cell>
          <cell r="E1455">
            <v>2579.37</v>
          </cell>
          <cell r="F1455">
            <v>2578.54</v>
          </cell>
          <cell r="G1455">
            <v>2577.94</v>
          </cell>
          <cell r="H1455">
            <v>0</v>
          </cell>
          <cell r="I1455">
            <v>0.25</v>
          </cell>
          <cell r="J1455">
            <v>0.86</v>
          </cell>
          <cell r="K1455">
            <v>1454</v>
          </cell>
        </row>
        <row r="1456">
          <cell r="B1456">
            <v>26211</v>
          </cell>
          <cell r="C1456">
            <v>26187</v>
          </cell>
          <cell r="D1456">
            <v>2579.0500000000002</v>
          </cell>
          <cell r="E1456">
            <v>2579.0500000000002</v>
          </cell>
          <cell r="F1456">
            <v>2575.66</v>
          </cell>
          <cell r="G1456">
            <v>2575.6999999999998</v>
          </cell>
          <cell r="H1456">
            <v>0</v>
          </cell>
          <cell r="I1456">
            <v>0.9</v>
          </cell>
          <cell r="J1456">
            <v>0</v>
          </cell>
          <cell r="K1456">
            <v>1455</v>
          </cell>
        </row>
        <row r="1457">
          <cell r="B1457">
            <v>26291</v>
          </cell>
          <cell r="C1457">
            <v>26211</v>
          </cell>
          <cell r="D1457">
            <v>2578.44</v>
          </cell>
          <cell r="E1457">
            <v>2579.0500000000002</v>
          </cell>
          <cell r="F1457">
            <v>2575.8000000000002</v>
          </cell>
          <cell r="G1457">
            <v>2575.66</v>
          </cell>
          <cell r="H1457">
            <v>0</v>
          </cell>
          <cell r="I1457">
            <v>0.9</v>
          </cell>
          <cell r="J1457">
            <v>0.1</v>
          </cell>
          <cell r="K1457">
            <v>1456</v>
          </cell>
        </row>
        <row r="1458">
          <cell r="B1458">
            <v>26333</v>
          </cell>
          <cell r="C1458">
            <v>26291</v>
          </cell>
          <cell r="D1458">
            <v>2579.08</v>
          </cell>
          <cell r="E1458">
            <v>2578.44</v>
          </cell>
          <cell r="F1458">
            <v>2575.85</v>
          </cell>
          <cell r="G1458">
            <v>2575.8000000000002</v>
          </cell>
          <cell r="H1458">
            <v>0</v>
          </cell>
          <cell r="I1458">
            <v>0.9</v>
          </cell>
          <cell r="J1458">
            <v>0.11</v>
          </cell>
          <cell r="K1458">
            <v>1457</v>
          </cell>
        </row>
        <row r="1459">
          <cell r="B1459">
            <v>26609</v>
          </cell>
          <cell r="C1459">
            <v>26549</v>
          </cell>
          <cell r="D1459">
            <v>2581.0700000000002</v>
          </cell>
          <cell r="E1459">
            <v>2580.61</v>
          </cell>
          <cell r="F1459">
            <v>0</v>
          </cell>
          <cell r="G1459">
            <v>2578.64</v>
          </cell>
          <cell r="H1459">
            <v>0</v>
          </cell>
          <cell r="I1459">
            <v>0.53</v>
          </cell>
          <cell r="J1459">
            <v>0.3</v>
          </cell>
          <cell r="K1459">
            <v>1458</v>
          </cell>
        </row>
        <row r="1460">
          <cell r="B1460">
            <v>26729</v>
          </cell>
          <cell r="C1460">
            <v>26549</v>
          </cell>
          <cell r="D1460">
            <v>2580.6999999999998</v>
          </cell>
          <cell r="E1460">
            <v>2580.61</v>
          </cell>
          <cell r="F1460">
            <v>2579</v>
          </cell>
          <cell r="G1460">
            <v>2578.64</v>
          </cell>
          <cell r="H1460">
            <v>0</v>
          </cell>
          <cell r="I1460">
            <v>0.25</v>
          </cell>
          <cell r="J1460">
            <v>0.6</v>
          </cell>
          <cell r="K1460">
            <v>1459</v>
          </cell>
        </row>
        <row r="1461">
          <cell r="B1461">
            <v>26776</v>
          </cell>
          <cell r="C1461">
            <v>26609</v>
          </cell>
          <cell r="D1461">
            <v>2580.5</v>
          </cell>
          <cell r="E1461">
            <v>2581.0700000000002</v>
          </cell>
          <cell r="F1461">
            <v>2578.31</v>
          </cell>
          <cell r="G1461">
            <v>2577.91</v>
          </cell>
          <cell r="H1461">
            <v>0</v>
          </cell>
          <cell r="I1461">
            <v>0.4</v>
          </cell>
          <cell r="J1461">
            <v>0.4</v>
          </cell>
          <cell r="K1461">
            <v>1460</v>
          </cell>
        </row>
        <row r="1462">
          <cell r="B1462">
            <v>26499</v>
          </cell>
          <cell r="C1462">
            <v>26444</v>
          </cell>
          <cell r="D1462">
            <v>0</v>
          </cell>
          <cell r="E1462">
            <v>2580.46</v>
          </cell>
          <cell r="F1462">
            <v>2579.15</v>
          </cell>
          <cell r="G1462">
            <v>2579.0500000000002</v>
          </cell>
          <cell r="H1462">
            <v>0</v>
          </cell>
          <cell r="I1462">
            <v>0.3</v>
          </cell>
          <cell r="J1462">
            <v>0.27</v>
          </cell>
          <cell r="K1462">
            <v>1461</v>
          </cell>
        </row>
        <row r="1463">
          <cell r="B1463">
            <v>26435</v>
          </cell>
          <cell r="C1463">
            <v>26380</v>
          </cell>
          <cell r="D1463">
            <v>0</v>
          </cell>
          <cell r="E1463">
            <v>2579.91</v>
          </cell>
          <cell r="F1463">
            <v>2578.91</v>
          </cell>
          <cell r="G1463">
            <v>2578.5700000000002</v>
          </cell>
          <cell r="H1463">
            <v>0</v>
          </cell>
          <cell r="I1463">
            <v>0.25</v>
          </cell>
          <cell r="J1463">
            <v>0.85</v>
          </cell>
          <cell r="K1463">
            <v>1462</v>
          </cell>
        </row>
        <row r="1464">
          <cell r="B1464">
            <v>26444</v>
          </cell>
          <cell r="C1464">
            <v>26246</v>
          </cell>
          <cell r="D1464">
            <v>2580.46</v>
          </cell>
          <cell r="E1464">
            <v>2578.5700000000002</v>
          </cell>
          <cell r="F1464">
            <v>2579.0500000000002</v>
          </cell>
          <cell r="G1464">
            <v>2577.92</v>
          </cell>
          <cell r="H1464">
            <v>0</v>
          </cell>
          <cell r="I1464">
            <v>0.3</v>
          </cell>
          <cell r="J1464">
            <v>1.4</v>
          </cell>
          <cell r="K1464">
            <v>1463</v>
          </cell>
        </row>
        <row r="1465">
          <cell r="B1465">
            <v>26246</v>
          </cell>
          <cell r="C1465">
            <v>26364</v>
          </cell>
          <cell r="D1465">
            <v>2579.34</v>
          </cell>
          <cell r="E1465">
            <v>2578.9899999999998</v>
          </cell>
          <cell r="F1465">
            <v>2573.34</v>
          </cell>
          <cell r="G1465">
            <v>2576.25</v>
          </cell>
          <cell r="H1465">
            <v>0</v>
          </cell>
          <cell r="I1465">
            <v>0.53</v>
          </cell>
          <cell r="J1465">
            <v>0.2</v>
          </cell>
          <cell r="K1465">
            <v>1464</v>
          </cell>
        </row>
        <row r="1466">
          <cell r="B1466">
            <v>26178</v>
          </cell>
          <cell r="C1466">
            <v>26246</v>
          </cell>
          <cell r="D1466">
            <v>2578.89</v>
          </cell>
          <cell r="E1466">
            <v>2579.34</v>
          </cell>
          <cell r="F1466">
            <v>2576.41</v>
          </cell>
          <cell r="G1466">
            <v>2576.33</v>
          </cell>
          <cell r="H1466">
            <v>0</v>
          </cell>
          <cell r="I1466">
            <v>0.53</v>
          </cell>
          <cell r="J1466">
            <v>0.27</v>
          </cell>
          <cell r="K1466">
            <v>1465</v>
          </cell>
        </row>
        <row r="1467">
          <cell r="B1467">
            <v>26124</v>
          </cell>
          <cell r="C1467">
            <v>26178</v>
          </cell>
          <cell r="D1467">
            <v>2578.5700000000002</v>
          </cell>
          <cell r="E1467">
            <v>2578.89</v>
          </cell>
          <cell r="F1467">
            <v>2576.4899999999998</v>
          </cell>
          <cell r="G1467">
            <v>2576.42</v>
          </cell>
          <cell r="H1467">
            <v>0</v>
          </cell>
          <cell r="I1467">
            <v>0.45</v>
          </cell>
          <cell r="J1467">
            <v>0.3</v>
          </cell>
          <cell r="K1467">
            <v>1466</v>
          </cell>
        </row>
        <row r="1468">
          <cell r="B1468">
            <v>26380</v>
          </cell>
          <cell r="C1468">
            <v>26124</v>
          </cell>
          <cell r="D1468">
            <v>2579.91</v>
          </cell>
          <cell r="E1468">
            <v>2578.5700000000002</v>
          </cell>
          <cell r="F1468">
            <v>2578.5</v>
          </cell>
          <cell r="G1468">
            <v>2577.16</v>
          </cell>
          <cell r="H1468">
            <v>0</v>
          </cell>
          <cell r="I1468">
            <v>0.3</v>
          </cell>
          <cell r="J1468">
            <v>1.43</v>
          </cell>
          <cell r="K1468">
            <v>1467</v>
          </cell>
        </row>
        <row r="1469">
          <cell r="B1469">
            <v>26027</v>
          </cell>
          <cell r="C1469">
            <v>26124</v>
          </cell>
          <cell r="D1469">
            <v>2578.1799999999998</v>
          </cell>
          <cell r="E1469">
            <v>2578.5700000000002</v>
          </cell>
          <cell r="F1469">
            <v>2576.7600000000002</v>
          </cell>
          <cell r="G1469">
            <v>2576.48</v>
          </cell>
          <cell r="H1469">
            <v>0</v>
          </cell>
          <cell r="I1469">
            <v>0.35</v>
          </cell>
          <cell r="J1469">
            <v>0.53</v>
          </cell>
          <cell r="K1469">
            <v>1468</v>
          </cell>
        </row>
        <row r="1470">
          <cell r="B1470">
            <v>26306</v>
          </cell>
          <cell r="C1470">
            <v>26027</v>
          </cell>
          <cell r="D1470">
            <v>2579.34</v>
          </cell>
          <cell r="E1470">
            <v>2578.1799999999998</v>
          </cell>
          <cell r="F1470">
            <v>2577.73</v>
          </cell>
          <cell r="G1470">
            <v>2576.79</v>
          </cell>
          <cell r="H1470">
            <v>0</v>
          </cell>
          <cell r="I1470">
            <v>0.3</v>
          </cell>
          <cell r="J1470">
            <v>1</v>
          </cell>
          <cell r="K1470">
            <v>1469</v>
          </cell>
        </row>
        <row r="1471">
          <cell r="B1471">
            <v>26365</v>
          </cell>
          <cell r="C1471">
            <v>26306</v>
          </cell>
          <cell r="D1471">
            <v>0</v>
          </cell>
          <cell r="E1471">
            <v>2579.34</v>
          </cell>
          <cell r="F1471">
            <v>2578.3200000000002</v>
          </cell>
          <cell r="G1471">
            <v>2577.69</v>
          </cell>
          <cell r="H1471">
            <v>0</v>
          </cell>
          <cell r="I1471">
            <v>0.25</v>
          </cell>
          <cell r="J1471">
            <v>1.57</v>
          </cell>
          <cell r="K1471">
            <v>1470</v>
          </cell>
        </row>
        <row r="1472">
          <cell r="B1472">
            <v>26231</v>
          </cell>
          <cell r="C1472">
            <v>26211</v>
          </cell>
          <cell r="D1472">
            <v>2578.9499999999998</v>
          </cell>
          <cell r="E1472">
            <v>2578.98</v>
          </cell>
          <cell r="F1472">
            <v>2576.84</v>
          </cell>
          <cell r="G1472">
            <v>2576.7199999999998</v>
          </cell>
          <cell r="H1472">
            <v>0</v>
          </cell>
          <cell r="I1472">
            <v>0.85</v>
          </cell>
          <cell r="J1472">
            <v>0.4</v>
          </cell>
          <cell r="K1472">
            <v>1471</v>
          </cell>
        </row>
        <row r="1473">
          <cell r="B1473">
            <v>26804</v>
          </cell>
          <cell r="C1473">
            <v>26551</v>
          </cell>
          <cell r="D1473">
            <v>2581.0100000000002</v>
          </cell>
          <cell r="E1473">
            <v>2580.8000000000002</v>
          </cell>
          <cell r="F1473">
            <v>2579.21</v>
          </cell>
          <cell r="G1473">
            <v>2578.66</v>
          </cell>
          <cell r="H1473">
            <v>0</v>
          </cell>
          <cell r="I1473">
            <v>0.25</v>
          </cell>
          <cell r="J1473">
            <v>0.7</v>
          </cell>
          <cell r="K1473">
            <v>1472</v>
          </cell>
        </row>
        <row r="1474">
          <cell r="B1474">
            <v>26762</v>
          </cell>
          <cell r="C1474">
            <v>26586</v>
          </cell>
          <cell r="D1474">
            <v>2581</v>
          </cell>
          <cell r="E1474">
            <v>2580.9499999999998</v>
          </cell>
          <cell r="F1474">
            <v>2578.96</v>
          </cell>
          <cell r="G1474">
            <v>2578.52</v>
          </cell>
          <cell r="H1474">
            <v>0</v>
          </cell>
          <cell r="I1474">
            <v>0.2</v>
          </cell>
          <cell r="J1474">
            <v>0.8</v>
          </cell>
          <cell r="K1474">
            <v>1473</v>
          </cell>
        </row>
        <row r="1475">
          <cell r="B1475">
            <v>26755</v>
          </cell>
          <cell r="C1475">
            <v>26762</v>
          </cell>
          <cell r="D1475">
            <v>2581</v>
          </cell>
          <cell r="E1475">
            <v>2581</v>
          </cell>
          <cell r="F1475">
            <v>2579.1999999999998</v>
          </cell>
          <cell r="G1475">
            <v>2579.0100000000002</v>
          </cell>
          <cell r="H1475">
            <v>0</v>
          </cell>
          <cell r="I1475">
            <v>0.2</v>
          </cell>
          <cell r="J1475">
            <v>0.8</v>
          </cell>
          <cell r="K1475">
            <v>1474</v>
          </cell>
        </row>
        <row r="1476">
          <cell r="B1476">
            <v>26424</v>
          </cell>
          <cell r="C1476">
            <v>26320</v>
          </cell>
          <cell r="D1476">
            <v>2579.75</v>
          </cell>
          <cell r="E1476">
            <v>2579.4699999999998</v>
          </cell>
          <cell r="F1476">
            <v>2577.54</v>
          </cell>
          <cell r="G1476">
            <v>2577.1999999999998</v>
          </cell>
          <cell r="H1476">
            <v>0</v>
          </cell>
          <cell r="I1476">
            <v>0.68</v>
          </cell>
          <cell r="J1476">
            <v>0.5</v>
          </cell>
          <cell r="K1476">
            <v>1475</v>
          </cell>
        </row>
        <row r="1477">
          <cell r="B1477">
            <v>26546</v>
          </cell>
          <cell r="C1477">
            <v>26424</v>
          </cell>
          <cell r="D1477">
            <v>2580.6799999999998</v>
          </cell>
          <cell r="E1477">
            <v>2579.75</v>
          </cell>
          <cell r="F1477">
            <v>2577.6799999999998</v>
          </cell>
          <cell r="G1477">
            <v>2577.56</v>
          </cell>
          <cell r="H1477">
            <v>0</v>
          </cell>
          <cell r="I1477">
            <v>0.53</v>
          </cell>
          <cell r="J1477">
            <v>0.3</v>
          </cell>
          <cell r="K1477">
            <v>1476</v>
          </cell>
        </row>
        <row r="1478">
          <cell r="B1478">
            <v>26551</v>
          </cell>
          <cell r="C1478">
            <v>26546</v>
          </cell>
          <cell r="D1478">
            <v>2580.8000000000002</v>
          </cell>
          <cell r="E1478">
            <v>2580.6799999999998</v>
          </cell>
          <cell r="F1478">
            <v>2577.8200000000002</v>
          </cell>
          <cell r="G1478">
            <v>2577.7199999999998</v>
          </cell>
          <cell r="H1478">
            <v>0</v>
          </cell>
          <cell r="I1478">
            <v>0.53</v>
          </cell>
          <cell r="J1478">
            <v>1.2</v>
          </cell>
          <cell r="K1478">
            <v>1477</v>
          </cell>
        </row>
        <row r="1479">
          <cell r="B1479">
            <v>26586</v>
          </cell>
          <cell r="C1479">
            <v>26551</v>
          </cell>
          <cell r="D1479">
            <v>2580.9499999999998</v>
          </cell>
          <cell r="E1479">
            <v>2580.8000000000002</v>
          </cell>
          <cell r="F1479">
            <v>2577.9699999999998</v>
          </cell>
          <cell r="G1479">
            <v>2578.66</v>
          </cell>
          <cell r="H1479">
            <v>0</v>
          </cell>
          <cell r="I1479">
            <v>0.45</v>
          </cell>
          <cell r="J1479">
            <v>0.4</v>
          </cell>
          <cell r="K1479">
            <v>1478</v>
          </cell>
        </row>
        <row r="1480">
          <cell r="B1480">
            <v>26615</v>
          </cell>
          <cell r="C1480">
            <v>26586</v>
          </cell>
          <cell r="D1480">
            <v>2580.46</v>
          </cell>
          <cell r="E1480">
            <v>2580.9499999999998</v>
          </cell>
          <cell r="F1480">
            <v>2578.21</v>
          </cell>
          <cell r="G1480">
            <v>2580.9499999999998</v>
          </cell>
          <cell r="H1480">
            <v>0</v>
          </cell>
          <cell r="I1480">
            <v>0.4</v>
          </cell>
          <cell r="J1480">
            <v>0.4</v>
          </cell>
          <cell r="K1480">
            <v>1479</v>
          </cell>
        </row>
        <row r="1481">
          <cell r="B1481">
            <v>26320</v>
          </cell>
          <cell r="C1481">
            <v>26231</v>
          </cell>
          <cell r="D1481">
            <v>2579.4699999999998</v>
          </cell>
          <cell r="E1481">
            <v>2578.9499999999998</v>
          </cell>
          <cell r="F1481">
            <v>2577.19</v>
          </cell>
          <cell r="G1481">
            <v>2579.87</v>
          </cell>
          <cell r="H1481">
            <v>0</v>
          </cell>
          <cell r="I1481">
            <v>0.68</v>
          </cell>
          <cell r="J1481">
            <v>0.6</v>
          </cell>
          <cell r="K1481">
            <v>1480</v>
          </cell>
        </row>
        <row r="1482">
          <cell r="B1482">
            <v>26289</v>
          </cell>
          <cell r="C1482">
            <v>26231</v>
          </cell>
          <cell r="D1482">
            <v>2578.44</v>
          </cell>
          <cell r="E1482">
            <v>2578.98</v>
          </cell>
          <cell r="F1482">
            <v>2577.0500000000002</v>
          </cell>
          <cell r="G1482">
            <v>2576.7199999999998</v>
          </cell>
          <cell r="H1482">
            <v>0</v>
          </cell>
          <cell r="I1482">
            <v>0.53</v>
          </cell>
          <cell r="J1482">
            <v>0.3</v>
          </cell>
          <cell r="K1482">
            <v>1481</v>
          </cell>
        </row>
        <row r="1483">
          <cell r="B1483">
            <v>26307</v>
          </cell>
          <cell r="C1483">
            <v>26289</v>
          </cell>
          <cell r="D1483">
            <v>2578.58</v>
          </cell>
          <cell r="E1483">
            <v>2578.44</v>
          </cell>
          <cell r="F1483">
            <v>2577.37</v>
          </cell>
          <cell r="G1483">
            <v>2577.06</v>
          </cell>
          <cell r="H1483">
            <v>0</v>
          </cell>
          <cell r="I1483">
            <v>0.2</v>
          </cell>
          <cell r="J1483">
            <v>0.86</v>
          </cell>
          <cell r="K1483">
            <v>1482</v>
          </cell>
        </row>
        <row r="1484">
          <cell r="B1484">
            <v>26447</v>
          </cell>
          <cell r="C1484">
            <v>26501</v>
          </cell>
          <cell r="D1484">
            <v>2580.2399999999998</v>
          </cell>
          <cell r="E1484">
            <v>2578.83</v>
          </cell>
          <cell r="F1484">
            <v>2578.83</v>
          </cell>
          <cell r="G1484">
            <v>2577.44</v>
          </cell>
          <cell r="H1484">
            <v>0</v>
          </cell>
          <cell r="I1484">
            <v>0.25</v>
          </cell>
          <cell r="J1484">
            <v>1.2</v>
          </cell>
          <cell r="K1484">
            <v>1483</v>
          </cell>
        </row>
        <row r="1485">
          <cell r="B1485">
            <v>26538</v>
          </cell>
          <cell r="C1485">
            <v>26501</v>
          </cell>
          <cell r="D1485">
            <v>2578.89</v>
          </cell>
          <cell r="E1485">
            <v>2578.83</v>
          </cell>
          <cell r="F1485">
            <v>2577.6799999999998</v>
          </cell>
          <cell r="G1485">
            <v>2577.34</v>
          </cell>
          <cell r="H1485">
            <v>0</v>
          </cell>
          <cell r="I1485">
            <v>0.25</v>
          </cell>
          <cell r="J1485">
            <v>0.5</v>
          </cell>
          <cell r="K1485">
            <v>1484</v>
          </cell>
        </row>
        <row r="1486">
          <cell r="B1486">
            <v>26501</v>
          </cell>
          <cell r="C1486">
            <v>26289</v>
          </cell>
          <cell r="D1486">
            <v>2578.83</v>
          </cell>
          <cell r="E1486">
            <v>2578.44</v>
          </cell>
          <cell r="F1486">
            <v>2577.4499999999998</v>
          </cell>
          <cell r="G1486">
            <v>2577.06</v>
          </cell>
          <cell r="H1486">
            <v>0</v>
          </cell>
          <cell r="I1486">
            <v>0.45</v>
          </cell>
          <cell r="J1486">
            <v>0.53</v>
          </cell>
          <cell r="K1486">
            <v>1485</v>
          </cell>
        </row>
        <row r="1487">
          <cell r="B1487">
            <v>26447</v>
          </cell>
          <cell r="C1487">
            <v>26320</v>
          </cell>
          <cell r="D1487">
            <v>2580.2399999999998</v>
          </cell>
          <cell r="E1487">
            <v>2579.4699999999998</v>
          </cell>
          <cell r="F1487">
            <v>2578.77</v>
          </cell>
          <cell r="G1487">
            <v>2578.6999999999998</v>
          </cell>
          <cell r="H1487">
            <v>0</v>
          </cell>
          <cell r="I1487">
            <v>0.2</v>
          </cell>
          <cell r="J1487">
            <v>1.8</v>
          </cell>
          <cell r="K1487">
            <v>1486</v>
          </cell>
        </row>
        <row r="1488">
          <cell r="B1488">
            <v>26235</v>
          </cell>
          <cell r="C1488">
            <v>26203</v>
          </cell>
          <cell r="D1488">
            <v>2578.9899999999998</v>
          </cell>
          <cell r="E1488">
            <v>2578.36</v>
          </cell>
          <cell r="F1488">
            <v>2577.5300000000002</v>
          </cell>
          <cell r="G1488">
            <v>2577.2399999999998</v>
          </cell>
          <cell r="H1488">
            <v>0</v>
          </cell>
          <cell r="I1488">
            <v>0.38</v>
          </cell>
          <cell r="J1488">
            <v>0.4</v>
          </cell>
          <cell r="K1488">
            <v>1487</v>
          </cell>
        </row>
        <row r="1489">
          <cell r="B1489">
            <v>25997</v>
          </cell>
          <cell r="C1489">
            <v>25862</v>
          </cell>
          <cell r="D1489">
            <v>2578.2600000000002</v>
          </cell>
          <cell r="E1489">
            <v>2578.15</v>
          </cell>
          <cell r="F1489">
            <v>2575.63</v>
          </cell>
          <cell r="G1489">
            <v>2575.61</v>
          </cell>
          <cell r="H1489">
            <v>1.4</v>
          </cell>
          <cell r="I1489">
            <v>1.3</v>
          </cell>
          <cell r="J1489">
            <v>0.05</v>
          </cell>
          <cell r="K1489">
            <v>1488</v>
          </cell>
        </row>
        <row r="1490">
          <cell r="B1490">
            <v>25771</v>
          </cell>
          <cell r="C1490">
            <v>25741</v>
          </cell>
          <cell r="D1490">
            <v>2577.96</v>
          </cell>
          <cell r="E1490">
            <v>2577.63</v>
          </cell>
          <cell r="F1490">
            <v>2575.5700000000002</v>
          </cell>
          <cell r="G1490">
            <v>2575.5100000000002</v>
          </cell>
          <cell r="H1490">
            <v>1.4</v>
          </cell>
          <cell r="I1490">
            <v>1.3</v>
          </cell>
          <cell r="J1490">
            <v>0.05</v>
          </cell>
          <cell r="K1490">
            <v>1489</v>
          </cell>
        </row>
        <row r="1491">
          <cell r="B1491">
            <v>25862</v>
          </cell>
          <cell r="C1491">
            <v>25771</v>
          </cell>
          <cell r="D1491">
            <v>2578.15</v>
          </cell>
          <cell r="E1491">
            <v>2577.96</v>
          </cell>
          <cell r="F1491">
            <v>2575.61</v>
          </cell>
          <cell r="G1491">
            <v>2575.5700000000002</v>
          </cell>
          <cell r="H1491">
            <v>1.4</v>
          </cell>
          <cell r="I1491">
            <v>1.3</v>
          </cell>
          <cell r="J1491">
            <v>0.06</v>
          </cell>
          <cell r="K1491">
            <v>1490</v>
          </cell>
        </row>
        <row r="1492">
          <cell r="B1492">
            <v>24523</v>
          </cell>
          <cell r="C1492">
            <v>24920</v>
          </cell>
          <cell r="D1492">
            <v>2579.5700000000002</v>
          </cell>
          <cell r="E1492">
            <v>2579.14</v>
          </cell>
          <cell r="F1492">
            <v>2578.1</v>
          </cell>
          <cell r="G1492">
            <v>2577.62</v>
          </cell>
          <cell r="H1492">
            <v>0</v>
          </cell>
          <cell r="I1492">
            <v>0.4</v>
          </cell>
          <cell r="J1492">
            <v>0.6</v>
          </cell>
          <cell r="K1492">
            <v>1491</v>
          </cell>
        </row>
        <row r="1493">
          <cell r="B1493">
            <v>24253</v>
          </cell>
          <cell r="C1493">
            <v>24523</v>
          </cell>
          <cell r="D1493">
            <v>2579.86</v>
          </cell>
          <cell r="E1493">
            <v>2579.5700000000002</v>
          </cell>
          <cell r="F1493">
            <v>2578.44</v>
          </cell>
          <cell r="G1493">
            <v>2578.1</v>
          </cell>
          <cell r="H1493">
            <v>0</v>
          </cell>
          <cell r="I1493">
            <v>0.35</v>
          </cell>
          <cell r="J1493">
            <v>0.5</v>
          </cell>
          <cell r="K1493">
            <v>1492</v>
          </cell>
        </row>
        <row r="1494">
          <cell r="B1494">
            <v>24485</v>
          </cell>
          <cell r="C1494">
            <v>24879</v>
          </cell>
          <cell r="D1494">
            <v>2578.2199999999998</v>
          </cell>
          <cell r="E1494">
            <v>2578.9499999999998</v>
          </cell>
          <cell r="F1494">
            <v>2578.1</v>
          </cell>
          <cell r="G1494">
            <v>2577.67</v>
          </cell>
          <cell r="H1494">
            <v>0</v>
          </cell>
          <cell r="I1494">
            <v>0.38</v>
          </cell>
          <cell r="J1494">
            <v>0.6</v>
          </cell>
          <cell r="K1494">
            <v>1493</v>
          </cell>
        </row>
        <row r="1495">
          <cell r="B1495">
            <v>24232</v>
          </cell>
          <cell r="C1495">
            <v>24485</v>
          </cell>
          <cell r="D1495">
            <v>2580.5</v>
          </cell>
          <cell r="E1495">
            <v>2578.2199999999998</v>
          </cell>
          <cell r="F1495">
            <v>2578.61</v>
          </cell>
          <cell r="G1495">
            <v>2578.2199999999998</v>
          </cell>
          <cell r="H1495">
            <v>0</v>
          </cell>
          <cell r="I1495">
            <v>0.3</v>
          </cell>
          <cell r="J1495">
            <v>0.6</v>
          </cell>
          <cell r="K1495">
            <v>1494</v>
          </cell>
        </row>
        <row r="1496">
          <cell r="B1496">
            <v>24192</v>
          </cell>
          <cell r="C1496">
            <v>24232</v>
          </cell>
          <cell r="D1496">
            <v>2580.6799999999998</v>
          </cell>
          <cell r="E1496">
            <v>2580.5</v>
          </cell>
          <cell r="F1496">
            <v>2579.19</v>
          </cell>
          <cell r="G1496">
            <v>2578.61</v>
          </cell>
          <cell r="H1496">
            <v>0</v>
          </cell>
          <cell r="I1496">
            <v>0.23</v>
          </cell>
          <cell r="J1496">
            <v>1</v>
          </cell>
          <cell r="K1496">
            <v>1495</v>
          </cell>
        </row>
        <row r="1497">
          <cell r="B1497">
            <v>24453</v>
          </cell>
          <cell r="C1497">
            <v>24846</v>
          </cell>
          <cell r="D1497">
            <v>2580.11</v>
          </cell>
          <cell r="E1497">
            <v>2577.9299999999998</v>
          </cell>
          <cell r="F1497">
            <v>2578.4699999999998</v>
          </cell>
          <cell r="G1497">
            <v>2577.9299999999998</v>
          </cell>
          <cell r="H1497">
            <v>0</v>
          </cell>
          <cell r="I1497">
            <v>0.35</v>
          </cell>
          <cell r="J1497">
            <v>0.6</v>
          </cell>
          <cell r="K1497">
            <v>1496</v>
          </cell>
        </row>
        <row r="1498">
          <cell r="B1498">
            <v>24192</v>
          </cell>
          <cell r="C1498">
            <v>24453</v>
          </cell>
          <cell r="D1498">
            <v>2580.6799999999998</v>
          </cell>
          <cell r="E1498">
            <v>2580.11</v>
          </cell>
          <cell r="F1498">
            <v>2578.88</v>
          </cell>
          <cell r="G1498">
            <v>2578.4699999999998</v>
          </cell>
          <cell r="H1498">
            <v>0</v>
          </cell>
          <cell r="I1498">
            <v>0.3</v>
          </cell>
          <cell r="J1498">
            <v>0.6</v>
          </cell>
          <cell r="K1498">
            <v>1497</v>
          </cell>
        </row>
        <row r="1499">
          <cell r="B1499">
            <v>24433</v>
          </cell>
          <cell r="C1499">
            <v>24797</v>
          </cell>
          <cell r="D1499">
            <v>2580.3000000000002</v>
          </cell>
          <cell r="E1499">
            <v>2579.16</v>
          </cell>
          <cell r="F1499">
            <v>2578.4699999999998</v>
          </cell>
          <cell r="G1499">
            <v>2577.8000000000002</v>
          </cell>
          <cell r="H1499">
            <v>0</v>
          </cell>
          <cell r="I1499">
            <v>0.38</v>
          </cell>
          <cell r="J1499">
            <v>0.8</v>
          </cell>
          <cell r="K1499">
            <v>1498</v>
          </cell>
        </row>
        <row r="1500">
          <cell r="B1500">
            <v>24104</v>
          </cell>
          <cell r="C1500">
            <v>24433</v>
          </cell>
          <cell r="D1500">
            <v>2580.61</v>
          </cell>
          <cell r="E1500">
            <v>2580.3000000000002</v>
          </cell>
          <cell r="F1500">
            <v>2579.19</v>
          </cell>
          <cell r="G1500">
            <v>2578.5</v>
          </cell>
          <cell r="H1500">
            <v>0</v>
          </cell>
          <cell r="I1500">
            <v>0.3</v>
          </cell>
          <cell r="J1500">
            <v>0.8</v>
          </cell>
          <cell r="K1500">
            <v>1499</v>
          </cell>
        </row>
        <row r="1501">
          <cell r="B1501">
            <v>24403</v>
          </cell>
          <cell r="C1501">
            <v>24744</v>
          </cell>
          <cell r="D1501">
            <v>2579.1</v>
          </cell>
          <cell r="E1501">
            <v>2578.61</v>
          </cell>
          <cell r="F1501">
            <v>2578.11</v>
          </cell>
          <cell r="G1501">
            <v>2577.4899999999998</v>
          </cell>
          <cell r="H1501">
            <v>0</v>
          </cell>
          <cell r="I1501">
            <v>0.4</v>
          </cell>
          <cell r="J1501">
            <v>0.7</v>
          </cell>
          <cell r="K1501">
            <v>1500</v>
          </cell>
        </row>
        <row r="1502">
          <cell r="B1502">
            <v>24126</v>
          </cell>
          <cell r="C1502">
            <v>24403</v>
          </cell>
          <cell r="D1502">
            <v>2579.6999999999998</v>
          </cell>
          <cell r="E1502">
            <v>2579.1</v>
          </cell>
          <cell r="F1502">
            <v>2578.6</v>
          </cell>
          <cell r="G1502">
            <v>2578.09</v>
          </cell>
          <cell r="H1502">
            <v>0</v>
          </cell>
          <cell r="I1502">
            <v>0.35</v>
          </cell>
          <cell r="J1502">
            <v>0.7</v>
          </cell>
          <cell r="K1502">
            <v>1501</v>
          </cell>
        </row>
        <row r="1503">
          <cell r="B1503">
            <v>24076</v>
          </cell>
          <cell r="C1503">
            <v>24126</v>
          </cell>
          <cell r="D1503">
            <v>2580.23</v>
          </cell>
          <cell r="E1503">
            <v>2579.6999999999998</v>
          </cell>
          <cell r="F1503">
            <v>2579.19</v>
          </cell>
          <cell r="G1503">
            <v>2578.6</v>
          </cell>
          <cell r="H1503">
            <v>0</v>
          </cell>
          <cell r="I1503">
            <v>0.23</v>
          </cell>
          <cell r="J1503">
            <v>1</v>
          </cell>
          <cell r="K1503">
            <v>1502</v>
          </cell>
        </row>
        <row r="1504">
          <cell r="B1504">
            <v>24344</v>
          </cell>
          <cell r="C1504">
            <v>24695</v>
          </cell>
          <cell r="D1504">
            <v>2579.7600000000002</v>
          </cell>
          <cell r="E1504">
            <v>2579.1999999999998</v>
          </cell>
          <cell r="F1504">
            <v>2578.36</v>
          </cell>
          <cell r="G1504">
            <v>2576.7800000000002</v>
          </cell>
          <cell r="H1504">
            <v>0</v>
          </cell>
          <cell r="I1504">
            <v>0.35</v>
          </cell>
          <cell r="J1504">
            <v>0.8</v>
          </cell>
          <cell r="K1504">
            <v>1503</v>
          </cell>
        </row>
        <row r="1505">
          <cell r="B1505">
            <v>24076</v>
          </cell>
          <cell r="C1505">
            <v>24344</v>
          </cell>
          <cell r="D1505">
            <v>2580.23</v>
          </cell>
          <cell r="E1505">
            <v>2579.7600000000002</v>
          </cell>
          <cell r="F1505">
            <v>2578.87</v>
          </cell>
          <cell r="G1505">
            <v>2578.34</v>
          </cell>
          <cell r="H1505">
            <v>0</v>
          </cell>
          <cell r="I1505">
            <v>0.3</v>
          </cell>
          <cell r="J1505">
            <v>0.7</v>
          </cell>
          <cell r="K1505">
            <v>1504</v>
          </cell>
        </row>
        <row r="1506">
          <cell r="B1506">
            <v>24215</v>
          </cell>
          <cell r="C1506">
            <v>24647</v>
          </cell>
          <cell r="D1506">
            <v>2579.87</v>
          </cell>
          <cell r="E1506">
            <v>2579.4</v>
          </cell>
          <cell r="F1506">
            <v>2578.81</v>
          </cell>
          <cell r="G1506">
            <v>2577.9299999999998</v>
          </cell>
          <cell r="H1506">
            <v>0</v>
          </cell>
          <cell r="I1506">
            <v>0.3</v>
          </cell>
          <cell r="J1506">
            <v>0.8</v>
          </cell>
          <cell r="K1506">
            <v>1505</v>
          </cell>
        </row>
        <row r="1507">
          <cell r="B1507">
            <v>23708</v>
          </cell>
          <cell r="C1507">
            <v>23984</v>
          </cell>
          <cell r="D1507">
            <v>2580.58</v>
          </cell>
          <cell r="E1507">
            <v>2580.2800000000002</v>
          </cell>
          <cell r="F1507">
            <v>2579.35</v>
          </cell>
          <cell r="G1507">
            <v>0</v>
          </cell>
          <cell r="H1507">
            <v>0</v>
          </cell>
          <cell r="I1507">
            <v>0.23</v>
          </cell>
          <cell r="J1507">
            <v>1.2</v>
          </cell>
          <cell r="K1507">
            <v>1506</v>
          </cell>
        </row>
        <row r="1508">
          <cell r="B1508">
            <v>23729</v>
          </cell>
          <cell r="C1508">
            <v>24055</v>
          </cell>
          <cell r="D1508">
            <v>2580.88</v>
          </cell>
          <cell r="E1508">
            <v>2580.7199999999998</v>
          </cell>
          <cell r="F1508">
            <v>2579.64</v>
          </cell>
          <cell r="G1508">
            <v>2579.2399999999998</v>
          </cell>
          <cell r="H1508">
            <v>0</v>
          </cell>
          <cell r="I1508">
            <v>0.38</v>
          </cell>
          <cell r="J1508">
            <v>0.4</v>
          </cell>
          <cell r="K1508">
            <v>1507</v>
          </cell>
        </row>
        <row r="1509">
          <cell r="B1509">
            <v>23692</v>
          </cell>
          <cell r="C1509">
            <v>24024</v>
          </cell>
          <cell r="D1509">
            <v>2580.64</v>
          </cell>
          <cell r="E1509">
            <v>2580.0700000000002</v>
          </cell>
          <cell r="F1509">
            <v>2579.1999999999998</v>
          </cell>
          <cell r="G1509">
            <v>2578.6999999999998</v>
          </cell>
          <cell r="H1509">
            <v>0</v>
          </cell>
          <cell r="I1509">
            <v>0.38</v>
          </cell>
          <cell r="J1509">
            <v>0.5</v>
          </cell>
          <cell r="K1509">
            <v>1508</v>
          </cell>
        </row>
        <row r="1510">
          <cell r="B1510">
            <v>23984</v>
          </cell>
          <cell r="C1510">
            <v>23956</v>
          </cell>
          <cell r="D1510">
            <v>2580.2800000000002</v>
          </cell>
          <cell r="E1510">
            <v>0</v>
          </cell>
          <cell r="F1510">
            <v>2578.17</v>
          </cell>
          <cell r="G1510">
            <v>2577.7800000000002</v>
          </cell>
          <cell r="H1510">
            <v>0</v>
          </cell>
          <cell r="I1510">
            <v>0.53</v>
          </cell>
          <cell r="J1510">
            <v>0.8</v>
          </cell>
          <cell r="K1510">
            <v>1509</v>
          </cell>
        </row>
        <row r="1511">
          <cell r="B1511">
            <v>24024</v>
          </cell>
          <cell r="C1511">
            <v>23984</v>
          </cell>
          <cell r="D1511">
            <v>2580.0700000000002</v>
          </cell>
          <cell r="E1511">
            <v>2580.2800000000002</v>
          </cell>
          <cell r="F1511">
            <v>2578.6999999999998</v>
          </cell>
          <cell r="G1511">
            <v>2578.33</v>
          </cell>
          <cell r="H1511">
            <v>0</v>
          </cell>
          <cell r="I1511">
            <v>0.53</v>
          </cell>
          <cell r="J1511">
            <v>0.9</v>
          </cell>
          <cell r="K1511">
            <v>1510</v>
          </cell>
        </row>
        <row r="1512">
          <cell r="B1512">
            <v>24055</v>
          </cell>
          <cell r="C1512">
            <v>24024</v>
          </cell>
          <cell r="D1512">
            <v>2580.7199999999998</v>
          </cell>
          <cell r="E1512">
            <v>2580.0700000000002</v>
          </cell>
          <cell r="F1512">
            <v>2579.2399999999998</v>
          </cell>
          <cell r="G1512">
            <v>2578.6999999999998</v>
          </cell>
          <cell r="H1512">
            <v>0</v>
          </cell>
          <cell r="I1512">
            <v>0.4</v>
          </cell>
          <cell r="J1512">
            <v>0.9</v>
          </cell>
          <cell r="K1512">
            <v>1511</v>
          </cell>
        </row>
        <row r="1513">
          <cell r="B1513">
            <v>24119</v>
          </cell>
          <cell r="C1513">
            <v>24164</v>
          </cell>
          <cell r="D1513">
            <v>0</v>
          </cell>
          <cell r="E1513">
            <v>2579.91</v>
          </cell>
          <cell r="F1513">
            <v>2579.08</v>
          </cell>
          <cell r="G1513">
            <v>2578.7399999999998</v>
          </cell>
          <cell r="H1513">
            <v>0</v>
          </cell>
          <cell r="I1513">
            <v>0.45</v>
          </cell>
          <cell r="J1513">
            <v>0.5</v>
          </cell>
          <cell r="K1513">
            <v>1512</v>
          </cell>
        </row>
        <row r="1514">
          <cell r="B1514">
            <v>24090</v>
          </cell>
          <cell r="C1514">
            <v>24119</v>
          </cell>
          <cell r="D1514">
            <v>2580.4699999999998</v>
          </cell>
          <cell r="E1514">
            <v>0</v>
          </cell>
          <cell r="F1514">
            <v>2579.34</v>
          </cell>
          <cell r="G1514">
            <v>2579.08</v>
          </cell>
          <cell r="H1514">
            <v>0</v>
          </cell>
          <cell r="I1514">
            <v>0.45</v>
          </cell>
          <cell r="J1514">
            <v>0.5</v>
          </cell>
          <cell r="K1514">
            <v>1513</v>
          </cell>
        </row>
        <row r="1515">
          <cell r="B1515">
            <v>23802</v>
          </cell>
          <cell r="C1515">
            <v>24090</v>
          </cell>
          <cell r="D1515">
            <v>2580.8000000000002</v>
          </cell>
          <cell r="E1515">
            <v>2580.4699999999998</v>
          </cell>
          <cell r="F1515">
            <v>2579.67</v>
          </cell>
          <cell r="G1515">
            <v>2579.34</v>
          </cell>
          <cell r="H1515">
            <v>0</v>
          </cell>
          <cell r="I1515">
            <v>0.4</v>
          </cell>
          <cell r="J1515">
            <v>0.4</v>
          </cell>
          <cell r="K1515">
            <v>1514</v>
          </cell>
        </row>
        <row r="1516">
          <cell r="B1516">
            <v>24164</v>
          </cell>
          <cell r="C1516">
            <v>24221</v>
          </cell>
          <cell r="D1516">
            <v>2579.91</v>
          </cell>
          <cell r="E1516">
            <v>2579.31</v>
          </cell>
          <cell r="F1516">
            <v>2578.7399999999998</v>
          </cell>
          <cell r="G1516">
            <v>2578.27</v>
          </cell>
          <cell r="H1516">
            <v>0</v>
          </cell>
          <cell r="I1516">
            <v>0.53</v>
          </cell>
          <cell r="J1516">
            <v>0.75</v>
          </cell>
          <cell r="K1516">
            <v>1515</v>
          </cell>
        </row>
        <row r="1517">
          <cell r="B1517">
            <v>23881</v>
          </cell>
          <cell r="C1517">
            <v>24164</v>
          </cell>
          <cell r="D1517">
            <v>2580.48</v>
          </cell>
          <cell r="E1517">
            <v>2579.91</v>
          </cell>
          <cell r="F1517">
            <v>2579.16</v>
          </cell>
          <cell r="G1517">
            <v>2578.7399999999998</v>
          </cell>
          <cell r="H1517">
            <v>0</v>
          </cell>
          <cell r="I1517">
            <v>0.45</v>
          </cell>
          <cell r="J1517">
            <v>0.5</v>
          </cell>
          <cell r="K1517">
            <v>1516</v>
          </cell>
        </row>
        <row r="1518">
          <cell r="B1518">
            <v>23881</v>
          </cell>
          <cell r="C1518">
            <v>23527</v>
          </cell>
          <cell r="D1518">
            <v>2580.48</v>
          </cell>
          <cell r="E1518">
            <v>2580.17</v>
          </cell>
          <cell r="F1518">
            <v>2579.3000000000002</v>
          </cell>
          <cell r="G1518">
            <v>2579.1</v>
          </cell>
          <cell r="H1518">
            <v>0</v>
          </cell>
          <cell r="I1518">
            <v>0.38</v>
          </cell>
          <cell r="J1518">
            <v>0.2</v>
          </cell>
          <cell r="K1518">
            <v>1517</v>
          </cell>
        </row>
        <row r="1519">
          <cell r="B1519">
            <v>23848</v>
          </cell>
          <cell r="C1519">
            <v>23881</v>
          </cell>
          <cell r="D1519">
            <v>2581.14</v>
          </cell>
          <cell r="E1519">
            <v>2580.48</v>
          </cell>
          <cell r="F1519">
            <v>2579.36</v>
          </cell>
          <cell r="G1519">
            <v>2579.16</v>
          </cell>
          <cell r="H1519">
            <v>0</v>
          </cell>
          <cell r="I1519">
            <v>0.45</v>
          </cell>
          <cell r="J1519">
            <v>0.3</v>
          </cell>
          <cell r="K1519">
            <v>1518</v>
          </cell>
        </row>
        <row r="1520">
          <cell r="B1520">
            <v>23527</v>
          </cell>
          <cell r="C1520">
            <v>23568</v>
          </cell>
          <cell r="D1520">
            <v>2580.17</v>
          </cell>
          <cell r="E1520">
            <v>2579.87</v>
          </cell>
          <cell r="F1520">
            <v>2579.1</v>
          </cell>
          <cell r="G1520">
            <v>2578.7800000000002</v>
          </cell>
          <cell r="H1520">
            <v>0</v>
          </cell>
          <cell r="I1520">
            <v>0.6</v>
          </cell>
          <cell r="J1520">
            <v>0.5</v>
          </cell>
          <cell r="K1520">
            <v>1519</v>
          </cell>
        </row>
        <row r="1521">
          <cell r="B1521">
            <v>23568</v>
          </cell>
          <cell r="C1521">
            <v>23869</v>
          </cell>
          <cell r="D1521">
            <v>2579.87</v>
          </cell>
          <cell r="E1521">
            <v>2579.61</v>
          </cell>
          <cell r="F1521">
            <v>2578.7800000000002</v>
          </cell>
          <cell r="G1521">
            <v>2578.52</v>
          </cell>
          <cell r="H1521">
            <v>0</v>
          </cell>
          <cell r="I1521">
            <v>0.9</v>
          </cell>
          <cell r="J1521">
            <v>0.3</v>
          </cell>
          <cell r="K1521">
            <v>1520</v>
          </cell>
        </row>
        <row r="1522">
          <cell r="B1522">
            <v>23869</v>
          </cell>
          <cell r="C1522">
            <v>24221</v>
          </cell>
          <cell r="D1522">
            <v>2579.61</v>
          </cell>
          <cell r="E1522">
            <v>2579.31</v>
          </cell>
          <cell r="F1522">
            <v>2578.52</v>
          </cell>
          <cell r="G1522">
            <v>2578.27</v>
          </cell>
          <cell r="H1522">
            <v>0</v>
          </cell>
          <cell r="I1522">
            <v>0.9</v>
          </cell>
          <cell r="J1522">
            <v>0.25</v>
          </cell>
          <cell r="K1522">
            <v>1521</v>
          </cell>
        </row>
        <row r="1523">
          <cell r="B1523">
            <v>25629</v>
          </cell>
          <cell r="C1523">
            <v>25713</v>
          </cell>
          <cell r="D1523">
            <v>2578.4299999999998</v>
          </cell>
          <cell r="E1523">
            <v>2578.33</v>
          </cell>
          <cell r="F1523">
            <v>2577.36</v>
          </cell>
          <cell r="G1523">
            <v>2577.27</v>
          </cell>
          <cell r="H1523">
            <v>0</v>
          </cell>
          <cell r="I1523">
            <v>0.75</v>
          </cell>
          <cell r="J1523">
            <v>0.3</v>
          </cell>
          <cell r="K1523">
            <v>1522</v>
          </cell>
        </row>
        <row r="1524">
          <cell r="B1524">
            <v>25414</v>
          </cell>
          <cell r="C1524">
            <v>25629</v>
          </cell>
          <cell r="D1524">
            <v>2578.66</v>
          </cell>
          <cell r="E1524">
            <v>2578.4299999999998</v>
          </cell>
          <cell r="F1524">
            <v>2577.58</v>
          </cell>
          <cell r="G1524">
            <v>2577.36</v>
          </cell>
          <cell r="H1524">
            <v>0</v>
          </cell>
          <cell r="I1524">
            <v>0.75</v>
          </cell>
          <cell r="J1524">
            <v>0.3</v>
          </cell>
          <cell r="K1524">
            <v>1523</v>
          </cell>
        </row>
        <row r="1525">
          <cell r="B1525">
            <v>25010</v>
          </cell>
          <cell r="C1525">
            <v>25414</v>
          </cell>
          <cell r="D1525">
            <v>2579.0300000000002</v>
          </cell>
          <cell r="E1525">
            <v>2578.66</v>
          </cell>
          <cell r="F1525">
            <v>2577.9699999999998</v>
          </cell>
          <cell r="G1525">
            <v>2577.59</v>
          </cell>
          <cell r="H1525">
            <v>0</v>
          </cell>
          <cell r="I1525">
            <v>0.75</v>
          </cell>
          <cell r="J1525">
            <v>0.3</v>
          </cell>
          <cell r="K1525">
            <v>1524</v>
          </cell>
        </row>
        <row r="1526">
          <cell r="B1526">
            <v>24996</v>
          </cell>
          <cell r="C1526">
            <v>24971</v>
          </cell>
          <cell r="D1526">
            <v>2578.9699999999998</v>
          </cell>
          <cell r="E1526">
            <v>2578.85</v>
          </cell>
          <cell r="F1526">
            <v>2577.9899999999998</v>
          </cell>
          <cell r="G1526">
            <v>2577.84</v>
          </cell>
          <cell r="H1526">
            <v>0</v>
          </cell>
          <cell r="I1526">
            <v>0.23</v>
          </cell>
          <cell r="J1526">
            <v>0.4</v>
          </cell>
          <cell r="K1526">
            <v>1525</v>
          </cell>
        </row>
        <row r="1527">
          <cell r="B1527">
            <v>25259</v>
          </cell>
          <cell r="C1527">
            <v>25666</v>
          </cell>
          <cell r="D1527">
            <v>2578.77</v>
          </cell>
          <cell r="E1527">
            <v>2578.2399999999998</v>
          </cell>
          <cell r="F1527">
            <v>2577.42</v>
          </cell>
          <cell r="G1527">
            <v>2577.21</v>
          </cell>
          <cell r="H1527">
            <v>0</v>
          </cell>
          <cell r="I1527">
            <v>0.68</v>
          </cell>
          <cell r="J1527">
            <v>0.18</v>
          </cell>
          <cell r="K1527">
            <v>1526</v>
          </cell>
        </row>
        <row r="1528">
          <cell r="B1528">
            <v>24920</v>
          </cell>
          <cell r="C1528">
            <v>25259</v>
          </cell>
          <cell r="D1528">
            <v>2579.14</v>
          </cell>
          <cell r="E1528">
            <v>2578.77</v>
          </cell>
          <cell r="F1528">
            <v>2577.61</v>
          </cell>
          <cell r="G1528">
            <v>2577.4299999999998</v>
          </cell>
          <cell r="H1528">
            <v>0</v>
          </cell>
          <cell r="I1528">
            <v>0.6</v>
          </cell>
          <cell r="J1528">
            <v>0.19</v>
          </cell>
          <cell r="K1528">
            <v>1527</v>
          </cell>
        </row>
        <row r="1529">
          <cell r="B1529">
            <v>25232</v>
          </cell>
          <cell r="C1529">
            <v>25640</v>
          </cell>
          <cell r="D1529">
            <v>2578.85</v>
          </cell>
          <cell r="E1529">
            <v>2578.06</v>
          </cell>
          <cell r="F1529">
            <v>2577.34</v>
          </cell>
          <cell r="G1529">
            <v>2577.0100000000002</v>
          </cell>
          <cell r="H1529">
            <v>0</v>
          </cell>
          <cell r="I1529">
            <v>0.68</v>
          </cell>
          <cell r="J1529">
            <v>0.3</v>
          </cell>
          <cell r="K1529">
            <v>1528</v>
          </cell>
        </row>
        <row r="1530">
          <cell r="B1530">
            <v>24879</v>
          </cell>
          <cell r="C1530">
            <v>25232</v>
          </cell>
          <cell r="D1530">
            <v>2578.9499999999998</v>
          </cell>
          <cell r="E1530">
            <v>2578.85</v>
          </cell>
          <cell r="F1530">
            <v>2577.6799999999998</v>
          </cell>
          <cell r="G1530">
            <v>2577.35</v>
          </cell>
          <cell r="H1530">
            <v>0</v>
          </cell>
          <cell r="I1530">
            <v>0.53</v>
          </cell>
          <cell r="J1530">
            <v>0.35</v>
          </cell>
          <cell r="K1530">
            <v>1529</v>
          </cell>
        </row>
        <row r="1531">
          <cell r="B1531">
            <v>25200</v>
          </cell>
          <cell r="C1531">
            <v>25604</v>
          </cell>
          <cell r="D1531">
            <v>2578.4899999999998</v>
          </cell>
          <cell r="E1531">
            <v>2578.0300000000002</v>
          </cell>
          <cell r="F1531">
            <v>2577.4299999999998</v>
          </cell>
          <cell r="G1531">
            <v>2576.88</v>
          </cell>
          <cell r="H1531">
            <v>0</v>
          </cell>
          <cell r="I1531">
            <v>0.53</v>
          </cell>
          <cell r="J1531">
            <v>0.5</v>
          </cell>
          <cell r="K1531">
            <v>1530</v>
          </cell>
        </row>
        <row r="1532">
          <cell r="B1532">
            <v>24846</v>
          </cell>
          <cell r="C1532">
            <v>25200</v>
          </cell>
          <cell r="D1532">
            <v>2577.9299999999998</v>
          </cell>
          <cell r="E1532">
            <v>2578.4899999999998</v>
          </cell>
          <cell r="F1532">
            <v>2577.92</v>
          </cell>
          <cell r="G1532">
            <v>2577.4299999999998</v>
          </cell>
          <cell r="H1532">
            <v>0</v>
          </cell>
          <cell r="I1532">
            <v>0.45</v>
          </cell>
          <cell r="J1532">
            <v>0.5</v>
          </cell>
          <cell r="K1532">
            <v>1531</v>
          </cell>
        </row>
        <row r="1533">
          <cell r="B1533">
            <v>25162</v>
          </cell>
          <cell r="C1533">
            <v>25563</v>
          </cell>
          <cell r="D1533">
            <v>2578.5100000000002</v>
          </cell>
          <cell r="E1533">
            <v>2577.79</v>
          </cell>
          <cell r="F1533">
            <v>2577.34</v>
          </cell>
          <cell r="G1533">
            <v>2576.7800000000002</v>
          </cell>
          <cell r="H1533">
            <v>0</v>
          </cell>
          <cell r="I1533">
            <v>0.53</v>
          </cell>
          <cell r="J1533">
            <v>0.5</v>
          </cell>
          <cell r="K1533">
            <v>1532</v>
          </cell>
        </row>
        <row r="1534">
          <cell r="B1534">
            <v>24797</v>
          </cell>
          <cell r="C1534">
            <v>25162</v>
          </cell>
          <cell r="D1534">
            <v>2579.16</v>
          </cell>
          <cell r="E1534">
            <v>2578.5100000000002</v>
          </cell>
          <cell r="F1534">
            <v>2577.81</v>
          </cell>
          <cell r="G1534">
            <v>2577.35</v>
          </cell>
          <cell r="H1534">
            <v>0</v>
          </cell>
          <cell r="I1534">
            <v>0.53</v>
          </cell>
          <cell r="J1534">
            <v>0.5</v>
          </cell>
          <cell r="K1534">
            <v>1533</v>
          </cell>
        </row>
        <row r="1535">
          <cell r="B1535">
            <v>25129</v>
          </cell>
          <cell r="C1535">
            <v>25525</v>
          </cell>
          <cell r="D1535">
            <v>2578.23</v>
          </cell>
          <cell r="E1535">
            <v>2577.7800000000002</v>
          </cell>
          <cell r="F1535">
            <v>2577.11</v>
          </cell>
          <cell r="G1535">
            <v>2579.6799999999998</v>
          </cell>
          <cell r="H1535">
            <v>0</v>
          </cell>
          <cell r="I1535">
            <v>0.6</v>
          </cell>
          <cell r="J1535">
            <v>0.4</v>
          </cell>
          <cell r="K1535">
            <v>1534</v>
          </cell>
        </row>
        <row r="1536">
          <cell r="B1536">
            <v>24744</v>
          </cell>
          <cell r="C1536">
            <v>25129</v>
          </cell>
          <cell r="D1536">
            <v>2578.61</v>
          </cell>
          <cell r="E1536">
            <v>2578.23</v>
          </cell>
          <cell r="F1536">
            <v>2577.4899999999998</v>
          </cell>
          <cell r="G1536">
            <v>2577.73</v>
          </cell>
          <cell r="H1536">
            <v>0</v>
          </cell>
          <cell r="I1536">
            <v>0.53</v>
          </cell>
          <cell r="J1536">
            <v>0.4</v>
          </cell>
          <cell r="K1536">
            <v>1535</v>
          </cell>
        </row>
        <row r="1537">
          <cell r="B1537">
            <v>25088</v>
          </cell>
          <cell r="C1537">
            <v>25496</v>
          </cell>
          <cell r="D1537">
            <v>2578.04</v>
          </cell>
          <cell r="E1537">
            <v>2577.58</v>
          </cell>
          <cell r="F1537">
            <v>2577.0100000000002</v>
          </cell>
          <cell r="G1537">
            <v>2576.52</v>
          </cell>
          <cell r="H1537">
            <v>0</v>
          </cell>
          <cell r="I1537">
            <v>0.53</v>
          </cell>
          <cell r="J1537">
            <v>0.4</v>
          </cell>
          <cell r="K1537">
            <v>1536</v>
          </cell>
        </row>
        <row r="1538">
          <cell r="B1538">
            <v>24695</v>
          </cell>
          <cell r="C1538">
            <v>25088</v>
          </cell>
          <cell r="D1538">
            <v>2579.1999999999998</v>
          </cell>
          <cell r="E1538">
            <v>2578.04</v>
          </cell>
          <cell r="F1538">
            <v>2577.7399999999998</v>
          </cell>
          <cell r="G1538">
            <v>2576.98</v>
          </cell>
          <cell r="H1538">
            <v>0</v>
          </cell>
          <cell r="I1538">
            <v>0.45</v>
          </cell>
          <cell r="J1538">
            <v>0.81</v>
          </cell>
          <cell r="K1538">
            <v>1537</v>
          </cell>
        </row>
        <row r="1539">
          <cell r="B1539">
            <v>24879</v>
          </cell>
          <cell r="C1539">
            <v>24920</v>
          </cell>
          <cell r="D1539">
            <v>2578.9499999999998</v>
          </cell>
          <cell r="E1539">
            <v>2579.14</v>
          </cell>
          <cell r="F1539">
            <v>2577.9</v>
          </cell>
          <cell r="G1539">
            <v>2577.59</v>
          </cell>
          <cell r="H1539">
            <v>0</v>
          </cell>
          <cell r="I1539">
            <v>0.23</v>
          </cell>
          <cell r="J1539">
            <v>0.5</v>
          </cell>
          <cell r="K1539">
            <v>1538</v>
          </cell>
        </row>
        <row r="1540">
          <cell r="B1540">
            <v>24956</v>
          </cell>
          <cell r="C1540">
            <v>24920</v>
          </cell>
          <cell r="D1540">
            <v>2578.92</v>
          </cell>
          <cell r="E1540">
            <v>2579.14</v>
          </cell>
          <cell r="F1540">
            <v>2577.86</v>
          </cell>
          <cell r="G1540">
            <v>2577.6</v>
          </cell>
          <cell r="H1540">
            <v>0</v>
          </cell>
          <cell r="I1540">
            <v>0.23</v>
          </cell>
          <cell r="J1540">
            <v>0.5</v>
          </cell>
          <cell r="K1540">
            <v>1539</v>
          </cell>
        </row>
        <row r="1541">
          <cell r="B1541">
            <v>24846</v>
          </cell>
          <cell r="C1541">
            <v>24879</v>
          </cell>
          <cell r="D1541">
            <v>2577.9299999999998</v>
          </cell>
          <cell r="E1541">
            <v>2578.9499999999998</v>
          </cell>
          <cell r="F1541">
            <v>2578.2399999999998</v>
          </cell>
          <cell r="G1541">
            <v>2577.86</v>
          </cell>
          <cell r="H1541">
            <v>0</v>
          </cell>
          <cell r="I1541">
            <v>0.23</v>
          </cell>
          <cell r="J1541">
            <v>1</v>
          </cell>
          <cell r="K1541">
            <v>1540</v>
          </cell>
        </row>
        <row r="1542">
          <cell r="B1542">
            <v>24846</v>
          </cell>
          <cell r="C1542">
            <v>24797</v>
          </cell>
          <cell r="D1542">
            <v>2577.9299999999998</v>
          </cell>
          <cell r="E1542">
            <v>2579.16</v>
          </cell>
          <cell r="F1542">
            <v>2578.23</v>
          </cell>
          <cell r="G1542">
            <v>2577.8200000000002</v>
          </cell>
          <cell r="H1542">
            <v>0</v>
          </cell>
          <cell r="I1542">
            <v>0.23</v>
          </cell>
          <cell r="J1542">
            <v>1</v>
          </cell>
          <cell r="K1542">
            <v>1541</v>
          </cell>
        </row>
        <row r="1543">
          <cell r="B1543">
            <v>24797</v>
          </cell>
          <cell r="C1543">
            <v>24744</v>
          </cell>
          <cell r="D1543">
            <v>2579.16</v>
          </cell>
          <cell r="E1543">
            <v>2578.61</v>
          </cell>
          <cell r="F1543">
            <v>2578.17</v>
          </cell>
          <cell r="G1543">
            <v>2577.5100000000002</v>
          </cell>
          <cell r="H1543">
            <v>0</v>
          </cell>
          <cell r="I1543">
            <v>0.23</v>
          </cell>
          <cell r="J1543">
            <v>1</v>
          </cell>
          <cell r="K1543">
            <v>1542</v>
          </cell>
        </row>
        <row r="1544">
          <cell r="B1544">
            <v>24695</v>
          </cell>
          <cell r="C1544">
            <v>24744</v>
          </cell>
          <cell r="D1544">
            <v>2579.1999999999998</v>
          </cell>
          <cell r="E1544">
            <v>2578.61</v>
          </cell>
          <cell r="F1544">
            <v>2578.15</v>
          </cell>
          <cell r="G1544">
            <v>2577.48</v>
          </cell>
          <cell r="H1544">
            <v>0</v>
          </cell>
          <cell r="I1544">
            <v>0.23</v>
          </cell>
          <cell r="J1544">
            <v>1</v>
          </cell>
          <cell r="K1544">
            <v>1543</v>
          </cell>
        </row>
        <row r="1545">
          <cell r="B1545">
            <v>24647</v>
          </cell>
          <cell r="C1545">
            <v>24695</v>
          </cell>
          <cell r="D1545">
            <v>2579.4</v>
          </cell>
          <cell r="E1545">
            <v>2579.1999999999998</v>
          </cell>
          <cell r="F1545">
            <v>2578.2399999999998</v>
          </cell>
          <cell r="G1545">
            <v>2577.7600000000002</v>
          </cell>
          <cell r="H1545">
            <v>0</v>
          </cell>
          <cell r="I1545">
            <v>0.23</v>
          </cell>
          <cell r="J1545">
            <v>0.8</v>
          </cell>
          <cell r="K1545">
            <v>1544</v>
          </cell>
        </row>
        <row r="1546">
          <cell r="B1546">
            <v>24647</v>
          </cell>
          <cell r="C1546">
            <v>25052</v>
          </cell>
          <cell r="D1546">
            <v>2579.4</v>
          </cell>
          <cell r="E1546">
            <v>2578</v>
          </cell>
          <cell r="F1546">
            <v>2578.2600000000002</v>
          </cell>
          <cell r="G1546">
            <v>2576.88</v>
          </cell>
          <cell r="H1546">
            <v>0</v>
          </cell>
          <cell r="I1546">
            <v>0.25</v>
          </cell>
          <cell r="J1546">
            <v>1.5</v>
          </cell>
          <cell r="K1546">
            <v>1545</v>
          </cell>
        </row>
        <row r="1547">
          <cell r="B1547">
            <v>24165</v>
          </cell>
          <cell r="C1547">
            <v>23851</v>
          </cell>
          <cell r="D1547">
            <v>2580.1999999999998</v>
          </cell>
          <cell r="E1547">
            <v>2579.7399999999998</v>
          </cell>
          <cell r="F1547">
            <v>2578.94</v>
          </cell>
          <cell r="G1547">
            <v>2578.2800000000002</v>
          </cell>
          <cell r="H1547">
            <v>0</v>
          </cell>
          <cell r="I1547">
            <v>0.25</v>
          </cell>
          <cell r="J1547">
            <v>0.73</v>
          </cell>
          <cell r="K1547">
            <v>1546</v>
          </cell>
        </row>
        <row r="1548">
          <cell r="B1548">
            <v>23700</v>
          </cell>
          <cell r="C1548">
            <v>23851</v>
          </cell>
          <cell r="D1548">
            <v>2580.21</v>
          </cell>
          <cell r="E1548">
            <v>2579.7399999999998</v>
          </cell>
          <cell r="F1548">
            <v>2578.8200000000002</v>
          </cell>
          <cell r="G1548">
            <v>2578.2800000000002</v>
          </cell>
          <cell r="H1548">
            <v>0</v>
          </cell>
          <cell r="I1548">
            <v>0.2</v>
          </cell>
          <cell r="J1548">
            <v>1.2</v>
          </cell>
          <cell r="K1548">
            <v>1547</v>
          </cell>
        </row>
        <row r="1549">
          <cell r="B1549">
            <v>23700</v>
          </cell>
          <cell r="C1549">
            <v>23516</v>
          </cell>
          <cell r="D1549">
            <v>2580.21</v>
          </cell>
          <cell r="E1549">
            <v>2579.6799999999998</v>
          </cell>
          <cell r="F1549">
            <v>2578.89</v>
          </cell>
          <cell r="G1549">
            <v>2578.35</v>
          </cell>
          <cell r="H1549">
            <v>0</v>
          </cell>
          <cell r="I1549">
            <v>0.23</v>
          </cell>
          <cell r="J1549">
            <v>0.89</v>
          </cell>
          <cell r="K1549">
            <v>1548</v>
          </cell>
        </row>
        <row r="1550">
          <cell r="B1550">
            <v>26959</v>
          </cell>
          <cell r="C1550">
            <v>26934</v>
          </cell>
          <cell r="D1550">
            <v>2577.7199999999998</v>
          </cell>
          <cell r="E1550">
            <v>2578.6999999999998</v>
          </cell>
          <cell r="F1550">
            <v>2577.7199999999998</v>
          </cell>
          <cell r="G1550">
            <v>2577.6999999999998</v>
          </cell>
          <cell r="H1550">
            <v>0</v>
          </cell>
          <cell r="I1550">
            <v>0.3</v>
          </cell>
          <cell r="J1550">
            <v>0.2</v>
          </cell>
          <cell r="K1550">
            <v>1549</v>
          </cell>
        </row>
        <row r="1551">
          <cell r="B1551">
            <v>26933</v>
          </cell>
          <cell r="C1551">
            <v>26920</v>
          </cell>
          <cell r="D1551">
            <v>2581.3000000000002</v>
          </cell>
          <cell r="E1551">
            <v>2581.1999999999998</v>
          </cell>
          <cell r="F1551">
            <v>2580.0100000000002</v>
          </cell>
          <cell r="G1551">
            <v>2579.8000000000002</v>
          </cell>
          <cell r="H1551">
            <v>0</v>
          </cell>
          <cell r="I1551">
            <v>0.2</v>
          </cell>
          <cell r="J1551">
            <v>0.5</v>
          </cell>
          <cell r="K1551">
            <v>1550</v>
          </cell>
        </row>
        <row r="1552">
          <cell r="B1552">
            <v>27041</v>
          </cell>
          <cell r="C1552">
            <v>27066</v>
          </cell>
          <cell r="D1552">
            <v>2579.4</v>
          </cell>
          <cell r="E1552">
            <v>2579.3000000000002</v>
          </cell>
          <cell r="F1552">
            <v>2578.0100000000002</v>
          </cell>
          <cell r="G1552">
            <v>2577.79</v>
          </cell>
          <cell r="H1552">
            <v>0</v>
          </cell>
          <cell r="I1552">
            <v>0.25</v>
          </cell>
          <cell r="J1552">
            <v>2.5</v>
          </cell>
          <cell r="K1552">
            <v>1551</v>
          </cell>
        </row>
        <row r="1553">
          <cell r="B1553">
            <v>26991</v>
          </cell>
          <cell r="C1553">
            <v>27041</v>
          </cell>
          <cell r="D1553">
            <v>2580.44</v>
          </cell>
          <cell r="E1553">
            <v>2579.4</v>
          </cell>
          <cell r="F1553">
            <v>2578.9299999999998</v>
          </cell>
          <cell r="G1553">
            <v>2578</v>
          </cell>
          <cell r="H1553">
            <v>0</v>
          </cell>
          <cell r="I1553">
            <v>0.25</v>
          </cell>
          <cell r="J1553">
            <v>1</v>
          </cell>
          <cell r="K1553">
            <v>1552</v>
          </cell>
        </row>
        <row r="1554">
          <cell r="B1554">
            <v>26976</v>
          </cell>
          <cell r="C1554">
            <v>27012</v>
          </cell>
          <cell r="D1554">
            <v>2580.48</v>
          </cell>
          <cell r="E1554">
            <v>0</v>
          </cell>
          <cell r="F1554">
            <v>2578.41</v>
          </cell>
          <cell r="G1554">
            <v>0</v>
          </cell>
          <cell r="H1554">
            <v>0</v>
          </cell>
          <cell r="I1554">
            <v>0.68</v>
          </cell>
          <cell r="J1554">
            <v>0.4</v>
          </cell>
          <cell r="K1554">
            <v>1553</v>
          </cell>
        </row>
        <row r="1555">
          <cell r="B1555">
            <v>27012</v>
          </cell>
          <cell r="C1555">
            <v>26993</v>
          </cell>
          <cell r="D1555">
            <v>0</v>
          </cell>
          <cell r="E1555">
            <v>2581.0300000000002</v>
          </cell>
          <cell r="F1555">
            <v>0</v>
          </cell>
          <cell r="G1555">
            <v>2578.4299999999998</v>
          </cell>
          <cell r="H1555">
            <v>0</v>
          </cell>
          <cell r="I1555">
            <v>1.25</v>
          </cell>
          <cell r="J1555">
            <v>0.4</v>
          </cell>
          <cell r="K1555">
            <v>1554</v>
          </cell>
        </row>
        <row r="1556">
          <cell r="B1556">
            <v>27044</v>
          </cell>
          <cell r="C1556">
            <v>27012</v>
          </cell>
          <cell r="D1556">
            <v>2580.52</v>
          </cell>
          <cell r="E1556">
            <v>0</v>
          </cell>
          <cell r="F1556">
            <v>2578.56</v>
          </cell>
          <cell r="G1556">
            <v>0</v>
          </cell>
          <cell r="H1556">
            <v>0</v>
          </cell>
          <cell r="I1556">
            <v>1.25</v>
          </cell>
          <cell r="J1556">
            <v>0.4</v>
          </cell>
          <cell r="K1556">
            <v>1555</v>
          </cell>
        </row>
        <row r="1557">
          <cell r="B1557">
            <v>26947</v>
          </cell>
          <cell r="C1557">
            <v>26976</v>
          </cell>
          <cell r="D1557">
            <v>2580.6999999999998</v>
          </cell>
          <cell r="E1557">
            <v>2580.48</v>
          </cell>
          <cell r="F1557">
            <v>2578.63</v>
          </cell>
          <cell r="G1557">
            <v>2578.41</v>
          </cell>
          <cell r="H1557">
            <v>0</v>
          </cell>
          <cell r="I1557">
            <v>0.68</v>
          </cell>
          <cell r="J1557">
            <v>0.4</v>
          </cell>
          <cell r="K1557">
            <v>1556</v>
          </cell>
        </row>
        <row r="1558">
          <cell r="B1558">
            <v>26928</v>
          </cell>
          <cell r="C1558">
            <v>26947</v>
          </cell>
          <cell r="D1558">
            <v>2580.88</v>
          </cell>
          <cell r="E1558">
            <v>2580.6999999999998</v>
          </cell>
          <cell r="F1558">
            <v>2578.85</v>
          </cell>
          <cell r="G1558">
            <v>2579.1999999999998</v>
          </cell>
          <cell r="H1558">
            <v>0</v>
          </cell>
          <cell r="I1558">
            <v>0.6</v>
          </cell>
          <cell r="J1558">
            <v>0.5</v>
          </cell>
          <cell r="K1558">
            <v>1557</v>
          </cell>
        </row>
        <row r="1559">
          <cell r="B1559">
            <v>26896</v>
          </cell>
          <cell r="C1559">
            <v>26928</v>
          </cell>
          <cell r="D1559">
            <v>2581.0500000000002</v>
          </cell>
          <cell r="E1559">
            <v>2580.88</v>
          </cell>
          <cell r="F1559">
            <v>2579.12</v>
          </cell>
          <cell r="G1559">
            <v>2578.9</v>
          </cell>
          <cell r="H1559">
            <v>0</v>
          </cell>
          <cell r="I1559">
            <v>0.6</v>
          </cell>
          <cell r="J1559">
            <v>0.4</v>
          </cell>
          <cell r="K1559">
            <v>1558</v>
          </cell>
        </row>
        <row r="1560">
          <cell r="B1560">
            <v>26853</v>
          </cell>
          <cell r="C1560">
            <v>26875</v>
          </cell>
          <cell r="D1560">
            <v>2580.6999999999998</v>
          </cell>
          <cell r="E1560">
            <v>2580.58</v>
          </cell>
          <cell r="F1560">
            <v>2578.87</v>
          </cell>
          <cell r="G1560">
            <v>2578.6</v>
          </cell>
          <cell r="H1560">
            <v>0</v>
          </cell>
          <cell r="I1560">
            <v>0.25</v>
          </cell>
          <cell r="J1560">
            <v>0.6</v>
          </cell>
          <cell r="K1560">
            <v>1559</v>
          </cell>
        </row>
        <row r="1561">
          <cell r="B1561">
            <v>26851</v>
          </cell>
          <cell r="C1561">
            <v>26333</v>
          </cell>
          <cell r="D1561">
            <v>2578.6999999999998</v>
          </cell>
          <cell r="E1561">
            <v>2579.08</v>
          </cell>
          <cell r="F1561">
            <v>2576.02</v>
          </cell>
          <cell r="G1561">
            <v>2575.86</v>
          </cell>
          <cell r="H1561">
            <v>0</v>
          </cell>
          <cell r="I1561">
            <v>0.9</v>
          </cell>
          <cell r="J1561">
            <v>0.1</v>
          </cell>
          <cell r="K1561">
            <v>1560</v>
          </cell>
        </row>
        <row r="1562">
          <cell r="B1562">
            <v>26861</v>
          </cell>
          <cell r="C1562">
            <v>26699</v>
          </cell>
          <cell r="D1562">
            <v>2580.6999999999998</v>
          </cell>
          <cell r="E1562">
            <v>2580.9499999999998</v>
          </cell>
          <cell r="F1562">
            <v>2579.4499999999998</v>
          </cell>
          <cell r="G1562">
            <v>2579.04</v>
          </cell>
          <cell r="H1562">
            <v>0</v>
          </cell>
          <cell r="I1562">
            <v>0.3</v>
          </cell>
          <cell r="J1562">
            <v>0</v>
          </cell>
          <cell r="K1562">
            <v>1561</v>
          </cell>
        </row>
        <row r="1563">
          <cell r="B1563">
            <v>26797</v>
          </cell>
          <cell r="C1563">
            <v>26853</v>
          </cell>
          <cell r="D1563">
            <v>2580.79</v>
          </cell>
          <cell r="E1563">
            <v>2580.6999999999998</v>
          </cell>
          <cell r="F1563">
            <v>2579</v>
          </cell>
          <cell r="G1563">
            <v>2578.87</v>
          </cell>
          <cell r="H1563">
            <v>0</v>
          </cell>
          <cell r="I1563">
            <v>0.2</v>
          </cell>
          <cell r="J1563">
            <v>0.8</v>
          </cell>
          <cell r="K1563">
            <v>1562</v>
          </cell>
        </row>
        <row r="1564">
          <cell r="B1564">
            <v>26922</v>
          </cell>
          <cell r="C1564">
            <v>26501</v>
          </cell>
          <cell r="D1564">
            <v>2579.77</v>
          </cell>
          <cell r="E1564">
            <v>2578.83</v>
          </cell>
          <cell r="F1564">
            <v>2577.94</v>
          </cell>
          <cell r="G1564">
            <v>2577.44</v>
          </cell>
          <cell r="H1564">
            <v>0</v>
          </cell>
          <cell r="I1564">
            <v>0.35</v>
          </cell>
          <cell r="J1564">
            <v>0.4</v>
          </cell>
          <cell r="K1564">
            <v>1563</v>
          </cell>
        </row>
        <row r="1565">
          <cell r="B1565">
            <v>23084</v>
          </cell>
          <cell r="C1565">
            <v>23096</v>
          </cell>
          <cell r="D1565">
            <v>0</v>
          </cell>
          <cell r="E1565">
            <v>2581.34</v>
          </cell>
          <cell r="F1565">
            <v>0</v>
          </cell>
          <cell r="G1565">
            <v>2579.7600000000002</v>
          </cell>
          <cell r="H1565">
            <v>0</v>
          </cell>
          <cell r="I1565">
            <v>0</v>
          </cell>
          <cell r="J1565">
            <v>0</v>
          </cell>
          <cell r="K1565">
            <v>1564</v>
          </cell>
        </row>
        <row r="1566">
          <cell r="B1566">
            <v>22950</v>
          </cell>
          <cell r="C1566">
            <v>22949</v>
          </cell>
          <cell r="D1566">
            <v>2581.59</v>
          </cell>
          <cell r="E1566">
            <v>2581.11</v>
          </cell>
          <cell r="F1566">
            <v>2580.0700000000002</v>
          </cell>
          <cell r="G1566">
            <v>2579.96</v>
          </cell>
          <cell r="H1566">
            <v>0</v>
          </cell>
          <cell r="I1566">
            <v>0.3</v>
          </cell>
          <cell r="J1566">
            <v>0.56999999999999995</v>
          </cell>
          <cell r="K1566">
            <v>1565</v>
          </cell>
        </row>
        <row r="1567">
          <cell r="B1567">
            <v>22942</v>
          </cell>
          <cell r="C1567">
            <v>22949</v>
          </cell>
          <cell r="D1567">
            <v>2581.3200000000002</v>
          </cell>
          <cell r="E1567">
            <v>2581.11</v>
          </cell>
          <cell r="F1567">
            <v>2580.04</v>
          </cell>
          <cell r="G1567">
            <v>0</v>
          </cell>
          <cell r="H1567">
            <v>0</v>
          </cell>
          <cell r="I1567">
            <v>0.3</v>
          </cell>
          <cell r="J1567">
            <v>0.43</v>
          </cell>
          <cell r="K1567">
            <v>1566</v>
          </cell>
        </row>
        <row r="1568">
          <cell r="B1568">
            <v>22931</v>
          </cell>
          <cell r="C1568">
            <v>22942</v>
          </cell>
          <cell r="D1568">
            <v>2581.4299999999998</v>
          </cell>
          <cell r="E1568">
            <v>2581.3200000000002</v>
          </cell>
          <cell r="F1568">
            <v>2580.16</v>
          </cell>
          <cell r="G1568">
            <v>2580.04</v>
          </cell>
          <cell r="H1568">
            <v>0</v>
          </cell>
          <cell r="I1568">
            <v>0.2</v>
          </cell>
          <cell r="J1568">
            <v>0.7</v>
          </cell>
          <cell r="K1568">
            <v>1567</v>
          </cell>
        </row>
        <row r="1569">
          <cell r="B1569">
            <v>22835</v>
          </cell>
          <cell r="C1569">
            <v>22833</v>
          </cell>
          <cell r="D1569">
            <v>2581.23</v>
          </cell>
          <cell r="E1569">
            <v>2581.34</v>
          </cell>
          <cell r="F1569">
            <v>2580.23</v>
          </cell>
          <cell r="G1569">
            <v>2580.14</v>
          </cell>
          <cell r="H1569">
            <v>0</v>
          </cell>
          <cell r="I1569">
            <v>0.2</v>
          </cell>
          <cell r="J1569">
            <v>0.6</v>
          </cell>
          <cell r="K1569">
            <v>1568</v>
          </cell>
        </row>
        <row r="1570">
          <cell r="B1570">
            <v>23096</v>
          </cell>
          <cell r="C1570">
            <v>23191</v>
          </cell>
          <cell r="D1570">
            <v>2581.34</v>
          </cell>
          <cell r="E1570">
            <v>2580.92</v>
          </cell>
          <cell r="F1570">
            <v>2579.7600000000002</v>
          </cell>
          <cell r="G1570">
            <v>2579.59</v>
          </cell>
          <cell r="H1570">
            <v>0</v>
          </cell>
          <cell r="I1570">
            <v>0.35</v>
          </cell>
          <cell r="J1570">
            <v>0.5</v>
          </cell>
          <cell r="K1570">
            <v>1569</v>
          </cell>
        </row>
        <row r="1571">
          <cell r="B1571">
            <v>22949</v>
          </cell>
          <cell r="C1571">
            <v>23096</v>
          </cell>
          <cell r="D1571">
            <v>2581.11</v>
          </cell>
          <cell r="E1571">
            <v>2581.34</v>
          </cell>
          <cell r="F1571">
            <v>2579.9499999999998</v>
          </cell>
          <cell r="G1571">
            <v>2579.7600000000002</v>
          </cell>
          <cell r="H1571">
            <v>0</v>
          </cell>
          <cell r="I1571">
            <v>0.35</v>
          </cell>
          <cell r="J1571">
            <v>0.5</v>
          </cell>
          <cell r="K1571">
            <v>1570</v>
          </cell>
        </row>
        <row r="1572">
          <cell r="B1572">
            <v>22833</v>
          </cell>
          <cell r="C1572">
            <v>22949</v>
          </cell>
          <cell r="D1572">
            <v>2581.34</v>
          </cell>
          <cell r="E1572">
            <v>2581.11</v>
          </cell>
          <cell r="F1572">
            <v>2580.15</v>
          </cell>
          <cell r="G1572">
            <v>2580</v>
          </cell>
          <cell r="H1572">
            <v>0</v>
          </cell>
          <cell r="I1572">
            <v>0.3</v>
          </cell>
          <cell r="J1572">
            <v>0.46</v>
          </cell>
          <cell r="K1572">
            <v>1571</v>
          </cell>
        </row>
        <row r="1573">
          <cell r="B1573">
            <v>22782</v>
          </cell>
          <cell r="C1573">
            <v>22833</v>
          </cell>
          <cell r="D1573">
            <v>2581.5300000000002</v>
          </cell>
          <cell r="E1573">
            <v>2581.34</v>
          </cell>
          <cell r="F1573">
            <v>2580.23</v>
          </cell>
          <cell r="G1573">
            <v>2580.16</v>
          </cell>
          <cell r="H1573">
            <v>0</v>
          </cell>
          <cell r="I1573">
            <v>0.3</v>
          </cell>
          <cell r="J1573">
            <v>0.56000000000000005</v>
          </cell>
          <cell r="K1573">
            <v>1572</v>
          </cell>
        </row>
        <row r="1574">
          <cell r="B1574">
            <v>22740</v>
          </cell>
          <cell r="C1574">
            <v>22782</v>
          </cell>
          <cell r="D1574">
            <v>0</v>
          </cell>
          <cell r="E1574">
            <v>2581.5300000000002</v>
          </cell>
          <cell r="F1574">
            <v>2580.2600000000002</v>
          </cell>
          <cell r="G1574">
            <v>2580.23</v>
          </cell>
          <cell r="H1574">
            <v>0</v>
          </cell>
          <cell r="I1574">
            <v>0.2</v>
          </cell>
          <cell r="J1574">
            <v>0.7</v>
          </cell>
          <cell r="K1574">
            <v>1573</v>
          </cell>
        </row>
        <row r="1575">
          <cell r="B1575">
            <v>22684</v>
          </cell>
          <cell r="C1575">
            <v>22753</v>
          </cell>
          <cell r="D1575">
            <v>2581.88</v>
          </cell>
          <cell r="E1575">
            <v>2581.4699999999998</v>
          </cell>
          <cell r="F1575">
            <v>2580.35</v>
          </cell>
          <cell r="G1575">
            <v>2580.14</v>
          </cell>
          <cell r="H1575">
            <v>0</v>
          </cell>
          <cell r="I1575">
            <v>0.3</v>
          </cell>
          <cell r="J1575">
            <v>0.9</v>
          </cell>
          <cell r="K1575">
            <v>1574</v>
          </cell>
        </row>
        <row r="1576">
          <cell r="B1576">
            <v>22652</v>
          </cell>
          <cell r="C1576">
            <v>22684</v>
          </cell>
          <cell r="D1576">
            <v>2581.46</v>
          </cell>
          <cell r="E1576">
            <v>2581.88</v>
          </cell>
          <cell r="F1576">
            <v>2580.4899999999998</v>
          </cell>
          <cell r="G1576">
            <v>2580.37</v>
          </cell>
          <cell r="H1576">
            <v>0</v>
          </cell>
          <cell r="I1576">
            <v>0.3</v>
          </cell>
          <cell r="J1576">
            <v>0.56999999999999995</v>
          </cell>
          <cell r="K1576">
            <v>1575</v>
          </cell>
        </row>
        <row r="1577">
          <cell r="B1577">
            <v>22859</v>
          </cell>
          <cell r="C1577">
            <v>22851</v>
          </cell>
          <cell r="D1577">
            <v>2581.64</v>
          </cell>
          <cell r="E1577">
            <v>2581.39</v>
          </cell>
          <cell r="F1577">
            <v>2580.44</v>
          </cell>
          <cell r="G1577">
            <v>2580.2800000000002</v>
          </cell>
          <cell r="H1577">
            <v>0</v>
          </cell>
          <cell r="I1577">
            <v>0.3</v>
          </cell>
          <cell r="J1577">
            <v>0.9</v>
          </cell>
          <cell r="K1577">
            <v>1576</v>
          </cell>
        </row>
        <row r="1578">
          <cell r="B1578">
            <v>22721</v>
          </cell>
          <cell r="C1578">
            <v>22637</v>
          </cell>
          <cell r="D1578">
            <v>2581.06</v>
          </cell>
          <cell r="E1578">
            <v>2580.9899999999998</v>
          </cell>
          <cell r="F1578">
            <v>2579.33</v>
          </cell>
          <cell r="G1578">
            <v>2579.16</v>
          </cell>
          <cell r="H1578">
            <v>0</v>
          </cell>
          <cell r="I1578">
            <v>0.23</v>
          </cell>
          <cell r="J1578">
            <v>0.77</v>
          </cell>
          <cell r="K1578">
            <v>1577</v>
          </cell>
        </row>
        <row r="1579">
          <cell r="B1579">
            <v>22816</v>
          </cell>
          <cell r="C1579">
            <v>22721</v>
          </cell>
          <cell r="D1579">
            <v>2581.13</v>
          </cell>
          <cell r="E1579">
            <v>2581.06</v>
          </cell>
          <cell r="F1579">
            <v>2579.52</v>
          </cell>
          <cell r="G1579">
            <v>2579.3200000000002</v>
          </cell>
          <cell r="H1579">
            <v>0</v>
          </cell>
          <cell r="I1579">
            <v>0.2</v>
          </cell>
          <cell r="J1579">
            <v>0.34</v>
          </cell>
          <cell r="K1579">
            <v>1578</v>
          </cell>
        </row>
        <row r="1580">
          <cell r="B1580">
            <v>22816</v>
          </cell>
          <cell r="C1580">
            <v>22928</v>
          </cell>
          <cell r="D1580">
            <v>2581.13</v>
          </cell>
          <cell r="E1580">
            <v>2581.16</v>
          </cell>
          <cell r="F1580">
            <v>2579.5</v>
          </cell>
          <cell r="G1580">
            <v>2579.34</v>
          </cell>
          <cell r="H1580">
            <v>0</v>
          </cell>
          <cell r="I1580">
            <v>0.2</v>
          </cell>
          <cell r="J1580">
            <v>0.8</v>
          </cell>
          <cell r="K1580">
            <v>1579</v>
          </cell>
        </row>
        <row r="1581">
          <cell r="B1581">
            <v>22928</v>
          </cell>
          <cell r="C1581">
            <v>23005</v>
          </cell>
          <cell r="D1581">
            <v>2581.16</v>
          </cell>
          <cell r="E1581">
            <v>2581.02</v>
          </cell>
          <cell r="F1581">
            <v>2579.5</v>
          </cell>
          <cell r="G1581">
            <v>2579.0500000000002</v>
          </cell>
          <cell r="H1581">
            <v>0</v>
          </cell>
          <cell r="I1581">
            <v>0.23</v>
          </cell>
          <cell r="J1581">
            <v>0.7</v>
          </cell>
          <cell r="K1581">
            <v>1580</v>
          </cell>
        </row>
        <row r="1582">
          <cell r="B1582">
            <v>22586</v>
          </cell>
          <cell r="C1582">
            <v>23005</v>
          </cell>
          <cell r="D1582">
            <v>2581.27</v>
          </cell>
          <cell r="E1582">
            <v>2581.02</v>
          </cell>
          <cell r="F1582">
            <v>2579.7600000000002</v>
          </cell>
          <cell r="G1582">
            <v>2579.0500000000002</v>
          </cell>
          <cell r="H1582">
            <v>0</v>
          </cell>
          <cell r="I1582">
            <v>0.3</v>
          </cell>
          <cell r="J1582">
            <v>0.6</v>
          </cell>
          <cell r="K1582">
            <v>1581</v>
          </cell>
        </row>
        <row r="1583">
          <cell r="B1583">
            <v>22444</v>
          </cell>
          <cell r="C1583">
            <v>22586</v>
          </cell>
          <cell r="D1583">
            <v>2581.38</v>
          </cell>
          <cell r="E1583">
            <v>2581.27</v>
          </cell>
          <cell r="F1583">
            <v>2580.0300000000002</v>
          </cell>
          <cell r="G1583">
            <v>2579.77</v>
          </cell>
          <cell r="H1583">
            <v>0</v>
          </cell>
          <cell r="I1583">
            <v>0.25</v>
          </cell>
          <cell r="J1583">
            <v>0.6</v>
          </cell>
          <cell r="K1583">
            <v>1582</v>
          </cell>
        </row>
        <row r="1584">
          <cell r="B1584">
            <v>22444</v>
          </cell>
          <cell r="C1584">
            <v>22410</v>
          </cell>
          <cell r="D1584">
            <v>2581.38</v>
          </cell>
          <cell r="E1584">
            <v>2581.23</v>
          </cell>
          <cell r="F1584">
            <v>2579.73</v>
          </cell>
          <cell r="G1584">
            <v>2579.48</v>
          </cell>
          <cell r="H1584">
            <v>0</v>
          </cell>
          <cell r="I1584">
            <v>0.45</v>
          </cell>
          <cell r="J1584">
            <v>0.4</v>
          </cell>
          <cell r="K1584">
            <v>1583</v>
          </cell>
        </row>
        <row r="1585">
          <cell r="B1585">
            <v>22531</v>
          </cell>
          <cell r="C1585">
            <v>22642</v>
          </cell>
          <cell r="D1585">
            <v>2581.02</v>
          </cell>
          <cell r="E1585">
            <v>2581.0100000000002</v>
          </cell>
          <cell r="F1585">
            <v>2579.36</v>
          </cell>
          <cell r="G1585">
            <v>2579.2199999999998</v>
          </cell>
          <cell r="H1585">
            <v>0</v>
          </cell>
          <cell r="I1585">
            <v>0.6</v>
          </cell>
          <cell r="J1585">
            <v>0.4</v>
          </cell>
          <cell r="K1585">
            <v>1584</v>
          </cell>
        </row>
        <row r="1586">
          <cell r="B1586">
            <v>22410</v>
          </cell>
          <cell r="C1586">
            <v>22531</v>
          </cell>
          <cell r="D1586">
            <v>2581.23</v>
          </cell>
          <cell r="E1586">
            <v>2581.02</v>
          </cell>
          <cell r="F1586">
            <v>2579.48</v>
          </cell>
          <cell r="G1586">
            <v>2579.36</v>
          </cell>
          <cell r="H1586">
            <v>0</v>
          </cell>
          <cell r="I1586">
            <v>0.6</v>
          </cell>
          <cell r="J1586">
            <v>0.4</v>
          </cell>
          <cell r="K1586">
            <v>1585</v>
          </cell>
        </row>
        <row r="1587">
          <cell r="B1587">
            <v>22642</v>
          </cell>
          <cell r="C1587">
            <v>22637</v>
          </cell>
          <cell r="D1587">
            <v>2581.0100000000002</v>
          </cell>
          <cell r="E1587">
            <v>2580.9899999999998</v>
          </cell>
          <cell r="F1587">
            <v>2579.23</v>
          </cell>
          <cell r="G1587">
            <v>2579.16</v>
          </cell>
          <cell r="H1587">
            <v>0</v>
          </cell>
          <cell r="I1587">
            <v>0.6</v>
          </cell>
          <cell r="J1587">
            <v>0.4</v>
          </cell>
          <cell r="K1587">
            <v>1586</v>
          </cell>
        </row>
        <row r="1588">
          <cell r="B1588">
            <v>22718</v>
          </cell>
          <cell r="C1588">
            <v>22671</v>
          </cell>
          <cell r="D1588">
            <v>2581.4699999999998</v>
          </cell>
          <cell r="E1588">
            <v>2581.3000000000002</v>
          </cell>
          <cell r="F1588">
            <v>2579.27</v>
          </cell>
          <cell r="G1588">
            <v>2579.4499999999998</v>
          </cell>
          <cell r="H1588">
            <v>0</v>
          </cell>
          <cell r="I1588">
            <v>0.53</v>
          </cell>
          <cell r="J1588">
            <v>0.5</v>
          </cell>
          <cell r="K1588">
            <v>1587</v>
          </cell>
        </row>
        <row r="1589">
          <cell r="B1589">
            <v>22753</v>
          </cell>
          <cell r="C1589">
            <v>22718</v>
          </cell>
          <cell r="D1589">
            <v>2581.4699999999998</v>
          </cell>
          <cell r="E1589">
            <v>2581.3000000000002</v>
          </cell>
          <cell r="F1589">
            <v>2579.27</v>
          </cell>
          <cell r="G1589">
            <v>2579.4499999999998</v>
          </cell>
          <cell r="H1589">
            <v>0</v>
          </cell>
          <cell r="I1589">
            <v>0.53</v>
          </cell>
          <cell r="J1589">
            <v>0.5</v>
          </cell>
          <cell r="K1589">
            <v>1588</v>
          </cell>
        </row>
        <row r="1590">
          <cell r="B1590">
            <v>22753</v>
          </cell>
          <cell r="C1590">
            <v>22851</v>
          </cell>
          <cell r="D1590">
            <v>2581.4699999999998</v>
          </cell>
          <cell r="E1590">
            <v>2581.39</v>
          </cell>
          <cell r="F1590">
            <v>0</v>
          </cell>
          <cell r="G1590">
            <v>2580.2800000000002</v>
          </cell>
          <cell r="H1590">
            <v>0</v>
          </cell>
          <cell r="I1590">
            <v>0.3</v>
          </cell>
          <cell r="J1590">
            <v>0.4</v>
          </cell>
          <cell r="K1590">
            <v>1589</v>
          </cell>
        </row>
        <row r="1591">
          <cell r="B1591">
            <v>22851</v>
          </cell>
          <cell r="C1591">
            <v>23154</v>
          </cell>
          <cell r="D1591">
            <v>2581.39</v>
          </cell>
          <cell r="E1591">
            <v>2581.13</v>
          </cell>
          <cell r="F1591">
            <v>2580.2800000000002</v>
          </cell>
          <cell r="G1591">
            <v>2579.83</v>
          </cell>
          <cell r="H1591">
            <v>0</v>
          </cell>
          <cell r="I1591">
            <v>0.4</v>
          </cell>
          <cell r="J1591">
            <v>0.4</v>
          </cell>
          <cell r="K1591">
            <v>1590</v>
          </cell>
        </row>
        <row r="1592">
          <cell r="B1592">
            <v>22851</v>
          </cell>
          <cell r="C1592">
            <v>22828</v>
          </cell>
          <cell r="D1592">
            <v>2581.39</v>
          </cell>
          <cell r="E1592">
            <v>2581.77</v>
          </cell>
          <cell r="F1592">
            <v>2580.3200000000002</v>
          </cell>
          <cell r="G1592">
            <v>2580.06</v>
          </cell>
          <cell r="H1592">
            <v>0</v>
          </cell>
          <cell r="I1592">
            <v>0.23</v>
          </cell>
          <cell r="J1592">
            <v>0.5</v>
          </cell>
          <cell r="K1592">
            <v>1591</v>
          </cell>
        </row>
        <row r="1593">
          <cell r="B1593">
            <v>23124</v>
          </cell>
          <cell r="C1593">
            <v>23464</v>
          </cell>
          <cell r="D1593">
            <v>2581.52</v>
          </cell>
          <cell r="E1593">
            <v>2581.21</v>
          </cell>
          <cell r="F1593">
            <v>2579.7399999999998</v>
          </cell>
          <cell r="G1593">
            <v>2579.34</v>
          </cell>
          <cell r="H1593">
            <v>0</v>
          </cell>
          <cell r="I1593">
            <v>0.45</v>
          </cell>
          <cell r="J1593">
            <v>0.4</v>
          </cell>
          <cell r="K1593">
            <v>1592</v>
          </cell>
        </row>
        <row r="1594">
          <cell r="B1594">
            <v>22828</v>
          </cell>
          <cell r="C1594">
            <v>23124</v>
          </cell>
          <cell r="D1594">
            <v>2581.77</v>
          </cell>
          <cell r="E1594">
            <v>2581.52</v>
          </cell>
          <cell r="F1594">
            <v>2580.06</v>
          </cell>
          <cell r="G1594">
            <v>2579.7399999999998</v>
          </cell>
          <cell r="H1594">
            <v>0</v>
          </cell>
          <cell r="I1594">
            <v>0.35</v>
          </cell>
          <cell r="J1594">
            <v>0.4</v>
          </cell>
          <cell r="K1594">
            <v>1593</v>
          </cell>
        </row>
        <row r="1595">
          <cell r="B1595">
            <v>23086</v>
          </cell>
          <cell r="C1595">
            <v>23428</v>
          </cell>
          <cell r="D1595">
            <v>2581.1799999999998</v>
          </cell>
          <cell r="E1595">
            <v>2581.02</v>
          </cell>
          <cell r="F1595">
            <v>2579.58</v>
          </cell>
          <cell r="G1595">
            <v>2578.98</v>
          </cell>
          <cell r="H1595">
            <v>0</v>
          </cell>
          <cell r="I1595">
            <v>0.38</v>
          </cell>
          <cell r="J1595">
            <v>0.6</v>
          </cell>
          <cell r="K1595">
            <v>1594</v>
          </cell>
        </row>
        <row r="1596">
          <cell r="B1596">
            <v>22775</v>
          </cell>
          <cell r="C1596">
            <v>23086</v>
          </cell>
          <cell r="D1596">
            <v>2581.3000000000002</v>
          </cell>
          <cell r="E1596">
            <v>2581.1799999999998</v>
          </cell>
          <cell r="F1596">
            <v>2580.06</v>
          </cell>
          <cell r="G1596">
            <v>2579.58</v>
          </cell>
          <cell r="H1596">
            <v>0</v>
          </cell>
          <cell r="I1596">
            <v>0.3</v>
          </cell>
          <cell r="J1596">
            <v>0.6</v>
          </cell>
          <cell r="K1596">
            <v>1595</v>
          </cell>
        </row>
        <row r="1597">
          <cell r="B1597">
            <v>23150</v>
          </cell>
          <cell r="C1597">
            <v>23377</v>
          </cell>
          <cell r="D1597">
            <v>2580.84</v>
          </cell>
          <cell r="E1597">
            <v>2580.5700000000002</v>
          </cell>
          <cell r="F1597">
            <v>2578.66</v>
          </cell>
          <cell r="G1597">
            <v>2578.4299999999998</v>
          </cell>
          <cell r="H1597">
            <v>0</v>
          </cell>
          <cell r="I1597">
            <v>0.83</v>
          </cell>
          <cell r="J1597">
            <v>0.3</v>
          </cell>
          <cell r="K1597">
            <v>1596</v>
          </cell>
        </row>
        <row r="1598">
          <cell r="B1598">
            <v>22898</v>
          </cell>
          <cell r="C1598">
            <v>23150</v>
          </cell>
          <cell r="D1598">
            <v>2581.13</v>
          </cell>
          <cell r="E1598">
            <v>2580.84</v>
          </cell>
          <cell r="F1598">
            <v>2578.9</v>
          </cell>
          <cell r="G1598">
            <v>2578.66</v>
          </cell>
          <cell r="H1598">
            <v>0</v>
          </cell>
          <cell r="I1598">
            <v>0.83</v>
          </cell>
          <cell r="J1598">
            <v>0.3</v>
          </cell>
          <cell r="K1598">
            <v>1597</v>
          </cell>
        </row>
        <row r="1599">
          <cell r="B1599">
            <v>22671</v>
          </cell>
          <cell r="C1599">
            <v>22898</v>
          </cell>
          <cell r="D1599">
            <v>2581.39</v>
          </cell>
          <cell r="E1599">
            <v>2581.13</v>
          </cell>
          <cell r="F1599">
            <v>2579.11</v>
          </cell>
          <cell r="G1599">
            <v>2578.9</v>
          </cell>
          <cell r="H1599">
            <v>0</v>
          </cell>
          <cell r="I1599">
            <v>0.83</v>
          </cell>
          <cell r="J1599">
            <v>0.3</v>
          </cell>
          <cell r="K1599">
            <v>1598</v>
          </cell>
        </row>
        <row r="1600">
          <cell r="B1600">
            <v>23392</v>
          </cell>
          <cell r="C1600">
            <v>23377</v>
          </cell>
          <cell r="D1600">
            <v>2580.73</v>
          </cell>
          <cell r="E1600">
            <v>2580.5700000000002</v>
          </cell>
          <cell r="F1600">
            <v>2578.62</v>
          </cell>
          <cell r="G1600">
            <v>2578.4299999999998</v>
          </cell>
          <cell r="H1600">
            <v>0</v>
          </cell>
          <cell r="I1600">
            <v>0.53</v>
          </cell>
          <cell r="J1600">
            <v>0.6</v>
          </cell>
          <cell r="K1600">
            <v>1599</v>
          </cell>
        </row>
        <row r="1601">
          <cell r="B1601">
            <v>23428</v>
          </cell>
          <cell r="C1601">
            <v>23392</v>
          </cell>
          <cell r="D1601">
            <v>2581.02</v>
          </cell>
          <cell r="E1601">
            <v>2580.73</v>
          </cell>
          <cell r="F1601">
            <v>2578.98</v>
          </cell>
          <cell r="G1601">
            <v>2578.62</v>
          </cell>
          <cell r="H1601">
            <v>0</v>
          </cell>
          <cell r="I1601">
            <v>0.53</v>
          </cell>
          <cell r="J1601">
            <v>0.6</v>
          </cell>
          <cell r="K1601">
            <v>1600</v>
          </cell>
        </row>
        <row r="1602">
          <cell r="B1602">
            <v>23464</v>
          </cell>
          <cell r="C1602">
            <v>23428</v>
          </cell>
          <cell r="D1602">
            <v>2581.21</v>
          </cell>
          <cell r="E1602">
            <v>2581.02</v>
          </cell>
          <cell r="F1602">
            <v>2579.34</v>
          </cell>
          <cell r="G1602">
            <v>2578.98</v>
          </cell>
          <cell r="H1602">
            <v>0</v>
          </cell>
          <cell r="I1602">
            <v>0.45</v>
          </cell>
          <cell r="J1602">
            <v>0.6</v>
          </cell>
          <cell r="K1602">
            <v>1601</v>
          </cell>
        </row>
        <row r="1603">
          <cell r="B1603">
            <v>23464</v>
          </cell>
          <cell r="C1603">
            <v>23489</v>
          </cell>
          <cell r="D1603">
            <v>2581.21</v>
          </cell>
          <cell r="E1603">
            <v>2580.83</v>
          </cell>
          <cell r="F1603">
            <v>2579.96</v>
          </cell>
          <cell r="G1603">
            <v>2579.44</v>
          </cell>
          <cell r="H1603">
            <v>0</v>
          </cell>
          <cell r="I1603">
            <v>0.23</v>
          </cell>
          <cell r="J1603">
            <v>1</v>
          </cell>
          <cell r="K1603">
            <v>1602</v>
          </cell>
        </row>
        <row r="1604">
          <cell r="B1604">
            <v>23154</v>
          </cell>
          <cell r="C1604">
            <v>23191</v>
          </cell>
          <cell r="D1604">
            <v>2581.13</v>
          </cell>
          <cell r="E1604">
            <v>2580.92</v>
          </cell>
          <cell r="F1604">
            <v>2579.9899999999998</v>
          </cell>
          <cell r="G1604">
            <v>2579.59</v>
          </cell>
          <cell r="H1604">
            <v>0</v>
          </cell>
          <cell r="I1604">
            <v>0.3</v>
          </cell>
          <cell r="J1604">
            <v>0.6</v>
          </cell>
          <cell r="K1604">
            <v>1603</v>
          </cell>
        </row>
        <row r="1605">
          <cell r="B1605">
            <v>23154</v>
          </cell>
          <cell r="C1605">
            <v>23489</v>
          </cell>
          <cell r="D1605">
            <v>2581.13</v>
          </cell>
          <cell r="E1605">
            <v>2580.83</v>
          </cell>
          <cell r="F1605">
            <v>2579.83</v>
          </cell>
          <cell r="G1605">
            <v>2579.44</v>
          </cell>
          <cell r="H1605">
            <v>0</v>
          </cell>
          <cell r="I1605">
            <v>0.45</v>
          </cell>
          <cell r="J1605">
            <v>0.4</v>
          </cell>
          <cell r="K1605">
            <v>1604</v>
          </cell>
        </row>
        <row r="1606">
          <cell r="B1606">
            <v>23122</v>
          </cell>
          <cell r="C1606">
            <v>23014</v>
          </cell>
          <cell r="D1606">
            <v>0</v>
          </cell>
          <cell r="E1606">
            <v>2579.15</v>
          </cell>
          <cell r="F1606">
            <v>2577.73</v>
          </cell>
          <cell r="G1606">
            <v>0</v>
          </cell>
          <cell r="H1606">
            <v>0</v>
          </cell>
          <cell r="I1606">
            <v>0.9</v>
          </cell>
          <cell r="J1606">
            <v>0.5</v>
          </cell>
          <cell r="K1606">
            <v>1605</v>
          </cell>
        </row>
        <row r="1607">
          <cell r="B1607">
            <v>23287</v>
          </cell>
          <cell r="C1607">
            <v>23122</v>
          </cell>
          <cell r="D1607">
            <v>2579.37</v>
          </cell>
          <cell r="E1607">
            <v>0</v>
          </cell>
          <cell r="F1607">
            <v>2577.94</v>
          </cell>
          <cell r="G1607">
            <v>2577.73</v>
          </cell>
          <cell r="H1607">
            <v>0</v>
          </cell>
          <cell r="I1607">
            <v>0.3</v>
          </cell>
          <cell r="J1607">
            <v>0.4</v>
          </cell>
          <cell r="K1607">
            <v>1606</v>
          </cell>
        </row>
        <row r="1608">
          <cell r="B1608">
            <v>23382</v>
          </cell>
          <cell r="C1608">
            <v>23258</v>
          </cell>
          <cell r="D1608">
            <v>2580.6799999999998</v>
          </cell>
          <cell r="E1608">
            <v>2580.7800000000002</v>
          </cell>
          <cell r="F1608">
            <v>2579.36</v>
          </cell>
          <cell r="G1608">
            <v>2578.52</v>
          </cell>
          <cell r="H1608">
            <v>0</v>
          </cell>
          <cell r="I1608">
            <v>0.2</v>
          </cell>
          <cell r="J1608">
            <v>1.91</v>
          </cell>
          <cell r="K1608">
            <v>1607</v>
          </cell>
        </row>
        <row r="1609">
          <cell r="B1609">
            <v>23434</v>
          </cell>
          <cell r="C1609">
            <v>23232</v>
          </cell>
          <cell r="D1609">
            <v>2579.83</v>
          </cell>
          <cell r="E1609">
            <v>2579.42</v>
          </cell>
          <cell r="F1609">
            <v>2578.37</v>
          </cell>
          <cell r="G1609">
            <v>2577.88</v>
          </cell>
          <cell r="H1609">
            <v>0</v>
          </cell>
          <cell r="I1609">
            <v>0.3</v>
          </cell>
          <cell r="J1609">
            <v>0.78</v>
          </cell>
          <cell r="K1609">
            <v>1608</v>
          </cell>
        </row>
        <row r="1610">
          <cell r="B1610">
            <v>23000</v>
          </cell>
          <cell r="C1610">
            <v>23014</v>
          </cell>
          <cell r="D1610">
            <v>0</v>
          </cell>
          <cell r="E1610">
            <v>2579.15</v>
          </cell>
          <cell r="F1610">
            <v>2577.42</v>
          </cell>
          <cell r="G1610">
            <v>2579.34</v>
          </cell>
          <cell r="H1610">
            <v>0</v>
          </cell>
          <cell r="I1610">
            <v>2.2799999999999998</v>
          </cell>
          <cell r="J1610">
            <v>0.4</v>
          </cell>
          <cell r="K1610">
            <v>1609</v>
          </cell>
        </row>
        <row r="1611">
          <cell r="B1611">
            <v>22985</v>
          </cell>
          <cell r="C1611">
            <v>23000</v>
          </cell>
          <cell r="D1611">
            <v>2579.21</v>
          </cell>
          <cell r="E1611">
            <v>0</v>
          </cell>
          <cell r="F1611">
            <v>2577.81</v>
          </cell>
          <cell r="G1611">
            <v>2577.62</v>
          </cell>
          <cell r="H1611">
            <v>0</v>
          </cell>
          <cell r="I1611">
            <v>0.9</v>
          </cell>
          <cell r="J1611">
            <v>3.8</v>
          </cell>
          <cell r="K1611">
            <v>1610</v>
          </cell>
        </row>
        <row r="1612">
          <cell r="B1612">
            <v>23006</v>
          </cell>
          <cell r="C1612">
            <v>23000</v>
          </cell>
          <cell r="D1612">
            <v>0</v>
          </cell>
          <cell r="E1612">
            <v>0</v>
          </cell>
          <cell r="F1612">
            <v>2577.64</v>
          </cell>
          <cell r="G1612">
            <v>2577.42</v>
          </cell>
          <cell r="H1612">
            <v>0</v>
          </cell>
          <cell r="I1612">
            <v>0.9</v>
          </cell>
          <cell r="J1612">
            <v>4.5999999999999996</v>
          </cell>
          <cell r="K1612">
            <v>1611</v>
          </cell>
        </row>
        <row r="1613">
          <cell r="B1613">
            <v>23232</v>
          </cell>
          <cell r="C1613">
            <v>23006</v>
          </cell>
          <cell r="D1613">
            <v>2579.42</v>
          </cell>
          <cell r="E1613">
            <v>0</v>
          </cell>
          <cell r="F1613">
            <v>2577.69</v>
          </cell>
          <cell r="G1613">
            <v>2577.65</v>
          </cell>
          <cell r="H1613">
            <v>0</v>
          </cell>
          <cell r="I1613">
            <v>0.53</v>
          </cell>
          <cell r="J1613">
            <v>0.4</v>
          </cell>
          <cell r="K1613">
            <v>1612</v>
          </cell>
        </row>
        <row r="1614">
          <cell r="B1614">
            <v>23206</v>
          </cell>
          <cell r="C1614">
            <v>23232</v>
          </cell>
          <cell r="D1614">
            <v>2580.46</v>
          </cell>
          <cell r="E1614">
            <v>2579.42</v>
          </cell>
          <cell r="F1614">
            <v>2578.3000000000002</v>
          </cell>
          <cell r="G1614">
            <v>2577.89</v>
          </cell>
          <cell r="H1614">
            <v>0</v>
          </cell>
          <cell r="I1614">
            <v>0.45</v>
          </cell>
          <cell r="J1614">
            <v>0.51</v>
          </cell>
          <cell r="K1614">
            <v>1613</v>
          </cell>
        </row>
        <row r="1615">
          <cell r="B1615">
            <v>23258</v>
          </cell>
          <cell r="C1615">
            <v>23206</v>
          </cell>
          <cell r="D1615">
            <v>2580.7800000000002</v>
          </cell>
          <cell r="E1615">
            <v>2580.46</v>
          </cell>
          <cell r="F1615">
            <v>2578.5100000000002</v>
          </cell>
          <cell r="G1615">
            <v>2578.2800000000002</v>
          </cell>
          <cell r="H1615">
            <v>0</v>
          </cell>
          <cell r="I1615">
            <v>0.4</v>
          </cell>
          <cell r="J1615">
            <v>0.52</v>
          </cell>
          <cell r="K1615">
            <v>1614</v>
          </cell>
        </row>
        <row r="1616">
          <cell r="B1616">
            <v>22637</v>
          </cell>
          <cell r="C1616">
            <v>22603</v>
          </cell>
          <cell r="D1616">
            <v>2580.9899999999998</v>
          </cell>
          <cell r="E1616">
            <v>2580.85</v>
          </cell>
          <cell r="F1616">
            <v>2579.15</v>
          </cell>
          <cell r="G1616">
            <v>2578.59</v>
          </cell>
          <cell r="H1616">
            <v>0</v>
          </cell>
          <cell r="I1616">
            <v>0.6</v>
          </cell>
          <cell r="J1616">
            <v>0.57999999999999996</v>
          </cell>
          <cell r="K1616">
            <v>1615</v>
          </cell>
        </row>
        <row r="1617">
          <cell r="B1617">
            <v>23303</v>
          </cell>
          <cell r="C1617">
            <v>23638</v>
          </cell>
          <cell r="D1617">
            <v>2581.1</v>
          </cell>
          <cell r="E1617">
            <v>2580.69</v>
          </cell>
          <cell r="F1617">
            <v>2579.85</v>
          </cell>
          <cell r="G1617">
            <v>2579.65</v>
          </cell>
          <cell r="H1617">
            <v>0</v>
          </cell>
          <cell r="I1617">
            <v>0.6</v>
          </cell>
          <cell r="J1617">
            <v>0.2</v>
          </cell>
          <cell r="K1617">
            <v>1616</v>
          </cell>
        </row>
        <row r="1618">
          <cell r="B1618">
            <v>23272</v>
          </cell>
          <cell r="C1618">
            <v>23600</v>
          </cell>
          <cell r="D1618">
            <v>2580.14</v>
          </cell>
          <cell r="E1618">
            <v>2580.1</v>
          </cell>
          <cell r="F1618">
            <v>2579.1</v>
          </cell>
          <cell r="G1618">
            <v>2578.9</v>
          </cell>
          <cell r="H1618">
            <v>0</v>
          </cell>
          <cell r="I1618">
            <v>0.53</v>
          </cell>
          <cell r="J1618">
            <v>0.2</v>
          </cell>
          <cell r="K1618">
            <v>1617</v>
          </cell>
        </row>
        <row r="1619">
          <cell r="B1619">
            <v>26262</v>
          </cell>
          <cell r="C1619">
            <v>26370</v>
          </cell>
          <cell r="D1619">
            <v>2580.9299999999998</v>
          </cell>
          <cell r="E1619">
            <v>2581.2800000000002</v>
          </cell>
          <cell r="F1619">
            <v>2579.6999999999998</v>
          </cell>
          <cell r="G1619">
            <v>2579.4699999999998</v>
          </cell>
          <cell r="H1619">
            <v>0</v>
          </cell>
          <cell r="I1619">
            <v>0.45</v>
          </cell>
          <cell r="J1619">
            <v>0.6</v>
          </cell>
          <cell r="K1619">
            <v>1618</v>
          </cell>
        </row>
        <row r="1620">
          <cell r="B1620">
            <v>26370</v>
          </cell>
          <cell r="C1620">
            <v>26726</v>
          </cell>
          <cell r="D1620">
            <v>2581.2800000000002</v>
          </cell>
          <cell r="E1620">
            <v>2580.64</v>
          </cell>
          <cell r="F1620">
            <v>2579.59</v>
          </cell>
          <cell r="G1620">
            <v>2579.2199999999998</v>
          </cell>
          <cell r="H1620">
            <v>0</v>
          </cell>
          <cell r="I1620">
            <v>0.6</v>
          </cell>
          <cell r="J1620">
            <v>0.3</v>
          </cell>
          <cell r="K1620">
            <v>1619</v>
          </cell>
        </row>
        <row r="1621">
          <cell r="B1621">
            <v>26370</v>
          </cell>
          <cell r="C1621">
            <v>26236</v>
          </cell>
          <cell r="D1621">
            <v>2581.2800000000002</v>
          </cell>
          <cell r="E1621">
            <v>2580.0500000000002</v>
          </cell>
          <cell r="F1621">
            <v>2580</v>
          </cell>
          <cell r="G1621">
            <v>2578.8000000000002</v>
          </cell>
          <cell r="H1621">
            <v>0</v>
          </cell>
          <cell r="I1621">
            <v>0.35</v>
          </cell>
          <cell r="J1621">
            <v>1.3</v>
          </cell>
          <cell r="K1621">
            <v>1620</v>
          </cell>
        </row>
        <row r="1622">
          <cell r="B1622">
            <v>26236</v>
          </cell>
          <cell r="C1622">
            <v>26583</v>
          </cell>
          <cell r="D1622">
            <v>2580.0500000000002</v>
          </cell>
          <cell r="E1622">
            <v>2579.9299999999998</v>
          </cell>
          <cell r="F1622">
            <v>2578.85</v>
          </cell>
          <cell r="G1622">
            <v>0</v>
          </cell>
          <cell r="H1622">
            <v>0</v>
          </cell>
          <cell r="I1622">
            <v>0.53</v>
          </cell>
          <cell r="J1622">
            <v>0.3</v>
          </cell>
          <cell r="K1622">
            <v>1621</v>
          </cell>
        </row>
        <row r="1623">
          <cell r="B1623">
            <v>26016</v>
          </cell>
          <cell r="C1623">
            <v>26228</v>
          </cell>
          <cell r="D1623">
            <v>2579.7800000000002</v>
          </cell>
          <cell r="E1623">
            <v>2579.39</v>
          </cell>
          <cell r="F1623">
            <v>2578.23</v>
          </cell>
          <cell r="G1623">
            <v>2577.6999999999998</v>
          </cell>
          <cell r="H1623">
            <v>0</v>
          </cell>
          <cell r="I1623">
            <v>0.45</v>
          </cell>
          <cell r="J1623">
            <v>0.4</v>
          </cell>
          <cell r="K1623">
            <v>1622</v>
          </cell>
        </row>
        <row r="1624">
          <cell r="B1624">
            <v>26583</v>
          </cell>
          <cell r="C1624">
            <v>26450</v>
          </cell>
          <cell r="D1624">
            <v>2579.9299999999998</v>
          </cell>
          <cell r="E1624">
            <v>2579.2199999999998</v>
          </cell>
          <cell r="F1624">
            <v>2578.48</v>
          </cell>
          <cell r="G1624">
            <v>2578.04</v>
          </cell>
          <cell r="H1624">
            <v>0</v>
          </cell>
          <cell r="I1624">
            <v>0.6</v>
          </cell>
          <cell r="J1624">
            <v>0.5</v>
          </cell>
          <cell r="K1624">
            <v>1623</v>
          </cell>
        </row>
        <row r="1625">
          <cell r="B1625">
            <v>26726</v>
          </cell>
          <cell r="C1625">
            <v>26583</v>
          </cell>
          <cell r="D1625">
            <v>2580.64</v>
          </cell>
          <cell r="E1625">
            <v>2579.9299999999998</v>
          </cell>
          <cell r="F1625">
            <v>2579.48</v>
          </cell>
          <cell r="G1625">
            <v>2578.58</v>
          </cell>
          <cell r="H1625">
            <v>0</v>
          </cell>
          <cell r="I1625">
            <v>0.3</v>
          </cell>
          <cell r="J1625">
            <v>1.3</v>
          </cell>
          <cell r="K1625">
            <v>1624</v>
          </cell>
        </row>
        <row r="1626">
          <cell r="B1626">
            <v>26743</v>
          </cell>
          <cell r="C1626">
            <v>26724</v>
          </cell>
          <cell r="D1626">
            <v>2578.98</v>
          </cell>
          <cell r="E1626">
            <v>2578.96</v>
          </cell>
          <cell r="F1626">
            <v>2577.56</v>
          </cell>
          <cell r="G1626">
            <v>2577.5300000000002</v>
          </cell>
          <cell r="H1626">
            <v>2</v>
          </cell>
          <cell r="I1626">
            <v>1.2</v>
          </cell>
          <cell r="J1626">
            <v>0.25</v>
          </cell>
          <cell r="K1626">
            <v>1625</v>
          </cell>
        </row>
        <row r="1627">
          <cell r="B1627">
            <v>26781</v>
          </cell>
          <cell r="C1627">
            <v>26743</v>
          </cell>
          <cell r="D1627">
            <v>2579.0500000000002</v>
          </cell>
          <cell r="E1627">
            <v>2578.98</v>
          </cell>
          <cell r="F1627">
            <v>2577.66</v>
          </cell>
          <cell r="G1627">
            <v>2577.56</v>
          </cell>
          <cell r="H1627">
            <v>2</v>
          </cell>
          <cell r="I1627">
            <v>1.2</v>
          </cell>
          <cell r="J1627">
            <v>0.31</v>
          </cell>
          <cell r="K1627">
            <v>1626</v>
          </cell>
        </row>
        <row r="1628">
          <cell r="B1628">
            <v>26721</v>
          </cell>
          <cell r="C1628">
            <v>26743</v>
          </cell>
          <cell r="D1628">
            <v>2579.17</v>
          </cell>
          <cell r="E1628">
            <v>0</v>
          </cell>
          <cell r="F1628">
            <v>2577.1799999999998</v>
          </cell>
          <cell r="G1628">
            <v>2577.17</v>
          </cell>
          <cell r="H1628">
            <v>0</v>
          </cell>
          <cell r="I1628">
            <v>0.75</v>
          </cell>
          <cell r="J1628">
            <v>0.09</v>
          </cell>
          <cell r="K1628">
            <v>1627</v>
          </cell>
        </row>
        <row r="1629">
          <cell r="B1629">
            <v>26316</v>
          </cell>
          <cell r="C1629">
            <v>26721</v>
          </cell>
          <cell r="D1629">
            <v>2579.63</v>
          </cell>
          <cell r="E1629">
            <v>2579.17</v>
          </cell>
          <cell r="F1629">
            <v>2577.27</v>
          </cell>
          <cell r="G1629">
            <v>2577.1799999999998</v>
          </cell>
          <cell r="H1629">
            <v>0</v>
          </cell>
          <cell r="I1629">
            <v>0.75</v>
          </cell>
          <cell r="J1629">
            <v>7.0000000000000007E-2</v>
          </cell>
          <cell r="K1629">
            <v>1628</v>
          </cell>
        </row>
        <row r="1630">
          <cell r="B1630">
            <v>26481</v>
          </cell>
          <cell r="C1630">
            <v>26781</v>
          </cell>
          <cell r="D1630">
            <v>2578.33</v>
          </cell>
          <cell r="E1630">
            <v>2579.0500000000002</v>
          </cell>
          <cell r="F1630">
            <v>2577.5</v>
          </cell>
          <cell r="G1630">
            <v>2577.09</v>
          </cell>
          <cell r="H1630">
            <v>0</v>
          </cell>
          <cell r="I1630">
            <v>0.38</v>
          </cell>
          <cell r="J1630">
            <v>0.4</v>
          </cell>
          <cell r="K1630">
            <v>1629</v>
          </cell>
        </row>
        <row r="1631">
          <cell r="B1631">
            <v>23679</v>
          </cell>
          <cell r="C1631">
            <v>23892</v>
          </cell>
          <cell r="D1631">
            <v>2580.0300000000002</v>
          </cell>
          <cell r="E1631">
            <v>2579.8200000000002</v>
          </cell>
          <cell r="F1631">
            <v>2579.0100000000002</v>
          </cell>
          <cell r="G1631">
            <v>2578.75</v>
          </cell>
          <cell r="H1631">
            <v>0</v>
          </cell>
          <cell r="I1631">
            <v>0.3</v>
          </cell>
          <cell r="J1631">
            <v>0.4</v>
          </cell>
          <cell r="K1631">
            <v>1630</v>
          </cell>
        </row>
        <row r="1632">
          <cell r="B1632">
            <v>23892</v>
          </cell>
          <cell r="C1632">
            <v>24255</v>
          </cell>
          <cell r="D1632">
            <v>2579.8200000000002</v>
          </cell>
          <cell r="E1632">
            <v>2579.4899999999998</v>
          </cell>
          <cell r="F1632">
            <v>2578.75</v>
          </cell>
          <cell r="G1632">
            <v>2578.4499999999998</v>
          </cell>
          <cell r="H1632">
            <v>0</v>
          </cell>
          <cell r="I1632">
            <v>0.45</v>
          </cell>
          <cell r="J1632">
            <v>0.3</v>
          </cell>
          <cell r="K1632">
            <v>1631</v>
          </cell>
        </row>
        <row r="1633">
          <cell r="B1633">
            <v>23968</v>
          </cell>
          <cell r="C1633">
            <v>24331</v>
          </cell>
          <cell r="D1633">
            <v>2580.42</v>
          </cell>
          <cell r="E1633">
            <v>2579.91</v>
          </cell>
          <cell r="F1633">
            <v>2579.25</v>
          </cell>
          <cell r="G1633">
            <v>2578.86</v>
          </cell>
          <cell r="H1633">
            <v>0</v>
          </cell>
          <cell r="I1633">
            <v>0.6</v>
          </cell>
          <cell r="J1633">
            <v>0.4</v>
          </cell>
          <cell r="K1633">
            <v>1632</v>
          </cell>
        </row>
        <row r="1634">
          <cell r="B1634">
            <v>24331</v>
          </cell>
          <cell r="C1634">
            <v>24676</v>
          </cell>
          <cell r="D1634">
            <v>2579.91</v>
          </cell>
          <cell r="E1634">
            <v>2579.67</v>
          </cell>
          <cell r="F1634">
            <v>2578.86</v>
          </cell>
          <cell r="G1634">
            <v>2578.5300000000002</v>
          </cell>
          <cell r="H1634">
            <v>0</v>
          </cell>
          <cell r="I1634">
            <v>0.6</v>
          </cell>
          <cell r="J1634">
            <v>0.4</v>
          </cell>
          <cell r="K1634">
            <v>1633</v>
          </cell>
        </row>
        <row r="1635">
          <cell r="B1635">
            <v>24341</v>
          </cell>
          <cell r="C1635">
            <v>24651</v>
          </cell>
          <cell r="D1635">
            <v>2579.5</v>
          </cell>
          <cell r="E1635">
            <v>2579.27</v>
          </cell>
          <cell r="F1635">
            <v>2578.4499999999998</v>
          </cell>
          <cell r="G1635">
            <v>2578.21</v>
          </cell>
          <cell r="H1635">
            <v>0</v>
          </cell>
          <cell r="I1635">
            <v>0.35</v>
          </cell>
          <cell r="J1635">
            <v>0.3</v>
          </cell>
          <cell r="K1635">
            <v>1634</v>
          </cell>
        </row>
        <row r="1636">
          <cell r="B1636">
            <v>24676</v>
          </cell>
          <cell r="C1636">
            <v>25041</v>
          </cell>
          <cell r="D1636">
            <v>2579.67</v>
          </cell>
          <cell r="E1636">
            <v>2579.2199999999998</v>
          </cell>
          <cell r="F1636">
            <v>2578.52</v>
          </cell>
          <cell r="G1636">
            <v>2578.1799999999998</v>
          </cell>
          <cell r="H1636">
            <v>0</v>
          </cell>
          <cell r="I1636">
            <v>0.6</v>
          </cell>
          <cell r="J1636">
            <v>0.4</v>
          </cell>
          <cell r="K1636">
            <v>1635</v>
          </cell>
        </row>
        <row r="1637">
          <cell r="B1637">
            <v>26294</v>
          </cell>
          <cell r="C1637">
            <v>26450</v>
          </cell>
          <cell r="D1637">
            <v>2579.67</v>
          </cell>
          <cell r="E1637">
            <v>2579.2199999999998</v>
          </cell>
          <cell r="F1637">
            <v>2578.4</v>
          </cell>
          <cell r="G1637">
            <v>2577.5700000000002</v>
          </cell>
          <cell r="H1637">
            <v>0</v>
          </cell>
          <cell r="I1637">
            <v>0.4</v>
          </cell>
          <cell r="J1637">
            <v>0.7</v>
          </cell>
          <cell r="K1637">
            <v>1636</v>
          </cell>
        </row>
        <row r="1638">
          <cell r="B1638">
            <v>23638</v>
          </cell>
          <cell r="C1638">
            <v>23968</v>
          </cell>
          <cell r="D1638">
            <v>2580.69</v>
          </cell>
          <cell r="E1638">
            <v>2580.42</v>
          </cell>
          <cell r="F1638">
            <v>2579.65</v>
          </cell>
          <cell r="G1638">
            <v>2579.25</v>
          </cell>
          <cell r="H1638">
            <v>0</v>
          </cell>
          <cell r="I1638">
            <v>0.6</v>
          </cell>
          <cell r="J1638">
            <v>0.4</v>
          </cell>
          <cell r="K1638">
            <v>1637</v>
          </cell>
        </row>
        <row r="1639">
          <cell r="B1639">
            <v>26496</v>
          </cell>
          <cell r="C1639">
            <v>26867</v>
          </cell>
          <cell r="D1639">
            <v>2582.04</v>
          </cell>
          <cell r="E1639">
            <v>2581.21</v>
          </cell>
          <cell r="F1639">
            <v>2580.27</v>
          </cell>
          <cell r="G1639">
            <v>2579.98</v>
          </cell>
          <cell r="H1639">
            <v>0</v>
          </cell>
          <cell r="I1639">
            <v>0.38</v>
          </cell>
          <cell r="J1639">
            <v>0.72</v>
          </cell>
          <cell r="K1639">
            <v>1638</v>
          </cell>
        </row>
        <row r="1640">
          <cell r="B1640">
            <v>26716</v>
          </cell>
          <cell r="C1640">
            <v>27020</v>
          </cell>
          <cell r="D1640">
            <v>2579.8000000000002</v>
          </cell>
          <cell r="E1640">
            <v>2579.5</v>
          </cell>
          <cell r="F1640">
            <v>2578.5100000000002</v>
          </cell>
          <cell r="G1640">
            <v>2578</v>
          </cell>
          <cell r="H1640">
            <v>0</v>
          </cell>
          <cell r="I1640">
            <v>0.38</v>
          </cell>
          <cell r="J1640">
            <v>0.2</v>
          </cell>
          <cell r="K1640">
            <v>1639</v>
          </cell>
        </row>
        <row r="1641">
          <cell r="B1641">
            <v>26867</v>
          </cell>
          <cell r="C1641">
            <v>26726</v>
          </cell>
          <cell r="D1641">
            <v>2581.21</v>
          </cell>
          <cell r="E1641">
            <v>2580.64</v>
          </cell>
          <cell r="F1641">
            <v>2579.8000000000002</v>
          </cell>
          <cell r="G1641">
            <v>2579.0500000000002</v>
          </cell>
          <cell r="H1641">
            <v>0</v>
          </cell>
          <cell r="I1641">
            <v>0.68</v>
          </cell>
          <cell r="J1641">
            <v>0.8</v>
          </cell>
          <cell r="K1641">
            <v>1640</v>
          </cell>
        </row>
        <row r="1642">
          <cell r="B1642">
            <v>22575</v>
          </cell>
          <cell r="C1642">
            <v>22488</v>
          </cell>
          <cell r="D1642">
            <v>2581.4499999999998</v>
          </cell>
          <cell r="E1642">
            <v>2581.96</v>
          </cell>
          <cell r="F1642">
            <v>2580.58</v>
          </cell>
          <cell r="G1642">
            <v>2580.4899999999998</v>
          </cell>
          <cell r="H1642">
            <v>0</v>
          </cell>
          <cell r="I1642">
            <v>0.6</v>
          </cell>
          <cell r="J1642">
            <v>0.5</v>
          </cell>
          <cell r="K1642">
            <v>1641</v>
          </cell>
        </row>
        <row r="1643">
          <cell r="B1643">
            <v>22827</v>
          </cell>
          <cell r="C1643">
            <v>22962</v>
          </cell>
          <cell r="D1643">
            <v>2581.65</v>
          </cell>
          <cell r="E1643">
            <v>2581.44</v>
          </cell>
          <cell r="F1643">
            <v>2580.5100000000002</v>
          </cell>
          <cell r="G1643">
            <v>2580.21</v>
          </cell>
          <cell r="H1643">
            <v>0</v>
          </cell>
          <cell r="I1643">
            <v>0.35</v>
          </cell>
          <cell r="J1643">
            <v>0.8</v>
          </cell>
          <cell r="K1643">
            <v>1642</v>
          </cell>
        </row>
        <row r="1644">
          <cell r="B1644">
            <v>23067</v>
          </cell>
          <cell r="C1644">
            <v>23194</v>
          </cell>
          <cell r="D1644">
            <v>2581.35</v>
          </cell>
          <cell r="E1644">
            <v>2580.9699999999998</v>
          </cell>
          <cell r="F1644">
            <v>2580.02</v>
          </cell>
          <cell r="G1644">
            <v>2579.75</v>
          </cell>
          <cell r="H1644">
            <v>0</v>
          </cell>
          <cell r="I1644">
            <v>0.4</v>
          </cell>
          <cell r="J1644">
            <v>0.68</v>
          </cell>
          <cell r="K1644">
            <v>1643</v>
          </cell>
        </row>
        <row r="1645">
          <cell r="B1645">
            <v>22962</v>
          </cell>
          <cell r="C1645">
            <v>23067</v>
          </cell>
          <cell r="D1645">
            <v>2581.44</v>
          </cell>
          <cell r="E1645">
            <v>2581.35</v>
          </cell>
          <cell r="F1645">
            <v>2580.19</v>
          </cell>
          <cell r="G1645">
            <v>2580.21</v>
          </cell>
          <cell r="H1645">
            <v>0</v>
          </cell>
          <cell r="I1645">
            <v>0.4</v>
          </cell>
          <cell r="J1645">
            <v>0.65</v>
          </cell>
          <cell r="K1645">
            <v>1644</v>
          </cell>
        </row>
        <row r="1646">
          <cell r="B1646">
            <v>23194</v>
          </cell>
          <cell r="C1646">
            <v>23233</v>
          </cell>
          <cell r="D1646">
            <v>2580.9699999999998</v>
          </cell>
          <cell r="E1646">
            <v>2580.86</v>
          </cell>
          <cell r="F1646">
            <v>2579.9499999999998</v>
          </cell>
          <cell r="G1646">
            <v>2579.5700000000002</v>
          </cell>
          <cell r="H1646">
            <v>0</v>
          </cell>
          <cell r="I1646">
            <v>0.4</v>
          </cell>
          <cell r="J1646">
            <v>1.2</v>
          </cell>
          <cell r="K1646">
            <v>1645</v>
          </cell>
        </row>
        <row r="1647">
          <cell r="B1647">
            <v>23233</v>
          </cell>
          <cell r="C1647">
            <v>23272</v>
          </cell>
          <cell r="D1647">
            <v>2580.88</v>
          </cell>
          <cell r="E1647">
            <v>2580.14</v>
          </cell>
          <cell r="F1647">
            <v>2579.75</v>
          </cell>
          <cell r="G1647">
            <v>2579.1</v>
          </cell>
          <cell r="H1647">
            <v>0</v>
          </cell>
          <cell r="I1647">
            <v>0.3</v>
          </cell>
          <cell r="J1647">
            <v>1</v>
          </cell>
          <cell r="K1647">
            <v>1646</v>
          </cell>
        </row>
        <row r="1648">
          <cell r="B1648">
            <v>25985</v>
          </cell>
          <cell r="C1648">
            <v>26316</v>
          </cell>
          <cell r="D1648">
            <v>2579.65</v>
          </cell>
          <cell r="E1648">
            <v>2579.83</v>
          </cell>
          <cell r="F1648">
            <v>2577.34</v>
          </cell>
          <cell r="G1648">
            <v>2577.27</v>
          </cell>
          <cell r="H1648">
            <v>0</v>
          </cell>
          <cell r="I1648">
            <v>0.75</v>
          </cell>
          <cell r="J1648">
            <v>0.08</v>
          </cell>
          <cell r="K1648">
            <v>1647</v>
          </cell>
        </row>
        <row r="1649">
          <cell r="B1649">
            <v>27020</v>
          </cell>
          <cell r="C1649">
            <v>26873</v>
          </cell>
          <cell r="D1649">
            <v>2579.5</v>
          </cell>
          <cell r="E1649">
            <v>2578.6999999999998</v>
          </cell>
          <cell r="F1649">
            <v>2577.77</v>
          </cell>
          <cell r="G1649">
            <v>2577.56</v>
          </cell>
          <cell r="H1649">
            <v>0.95</v>
          </cell>
          <cell r="I1649">
            <v>0.95</v>
          </cell>
          <cell r="J1649">
            <v>0.21</v>
          </cell>
          <cell r="K1649">
            <v>1648</v>
          </cell>
        </row>
        <row r="1650">
          <cell r="B1650">
            <v>27042</v>
          </cell>
          <cell r="C1650">
            <v>26851</v>
          </cell>
          <cell r="D1650">
            <v>2579.29</v>
          </cell>
          <cell r="E1650">
            <v>2578.6999999999998</v>
          </cell>
          <cell r="F1650">
            <v>2577.92</v>
          </cell>
          <cell r="G1650">
            <v>2577.85</v>
          </cell>
          <cell r="H1650">
            <v>0</v>
          </cell>
          <cell r="I1650">
            <v>1.3</v>
          </cell>
          <cell r="J1650">
            <v>0.2</v>
          </cell>
          <cell r="K1650">
            <v>1649</v>
          </cell>
        </row>
        <row r="1651">
          <cell r="B1651">
            <v>26993</v>
          </cell>
          <cell r="C1651">
            <v>27066</v>
          </cell>
          <cell r="D1651">
            <v>2581.0300000000002</v>
          </cell>
          <cell r="E1651">
            <v>2579.3000000000002</v>
          </cell>
          <cell r="F1651">
            <v>2578.4299999999998</v>
          </cell>
          <cell r="G1651">
            <v>2577.9699999999998</v>
          </cell>
          <cell r="H1651">
            <v>0</v>
          </cell>
          <cell r="I1651">
            <v>1.25</v>
          </cell>
          <cell r="J1651">
            <v>0.37</v>
          </cell>
          <cell r="K1651">
            <v>1650</v>
          </cell>
        </row>
        <row r="1652">
          <cell r="B1652">
            <v>27066</v>
          </cell>
          <cell r="C1652">
            <v>27042</v>
          </cell>
          <cell r="D1652">
            <v>2579.3000000000002</v>
          </cell>
          <cell r="E1652">
            <v>2579.29</v>
          </cell>
          <cell r="F1652">
            <v>2578.02</v>
          </cell>
          <cell r="G1652">
            <v>2577.92</v>
          </cell>
          <cell r="H1652">
            <v>0</v>
          </cell>
          <cell r="I1652">
            <v>1.3</v>
          </cell>
          <cell r="J1652">
            <v>0.57999999999999996</v>
          </cell>
          <cell r="K1652">
            <v>1651</v>
          </cell>
        </row>
        <row r="1653">
          <cell r="B1653">
            <v>27078</v>
          </cell>
          <cell r="C1653">
            <v>26926</v>
          </cell>
          <cell r="D1653">
            <v>0</v>
          </cell>
          <cell r="E1653">
            <v>0</v>
          </cell>
          <cell r="F1653">
            <v>2578.2800000000002</v>
          </cell>
          <cell r="G1653">
            <v>0</v>
          </cell>
          <cell r="H1653">
            <v>2.5499999999999998</v>
          </cell>
          <cell r="I1653">
            <v>1.7</v>
          </cell>
          <cell r="J1653">
            <v>1.4</v>
          </cell>
          <cell r="K1653">
            <v>1652</v>
          </cell>
        </row>
        <row r="1654">
          <cell r="B1654">
            <v>25666</v>
          </cell>
          <cell r="C1654">
            <v>25640</v>
          </cell>
          <cell r="D1654">
            <v>2578.19</v>
          </cell>
          <cell r="E1654">
            <v>2578.06</v>
          </cell>
          <cell r="F1654">
            <v>2577.14</v>
          </cell>
          <cell r="G1654">
            <v>2577.02</v>
          </cell>
          <cell r="H1654">
            <v>0</v>
          </cell>
          <cell r="I1654">
            <v>1.4</v>
          </cell>
          <cell r="J1654">
            <v>0.19</v>
          </cell>
          <cell r="K1654">
            <v>1653</v>
          </cell>
        </row>
        <row r="1655">
          <cell r="B1655">
            <v>26187</v>
          </cell>
          <cell r="C1655">
            <v>26121</v>
          </cell>
          <cell r="D1655">
            <v>2579.0500000000002</v>
          </cell>
          <cell r="E1655">
            <v>2578.81</v>
          </cell>
          <cell r="F1655">
            <v>2575.5500000000002</v>
          </cell>
          <cell r="G1655">
            <v>2575.54</v>
          </cell>
          <cell r="H1655">
            <v>0</v>
          </cell>
          <cell r="I1655">
            <v>0.9</v>
          </cell>
          <cell r="J1655">
            <v>0.04</v>
          </cell>
          <cell r="K1655">
            <v>1654</v>
          </cell>
        </row>
        <row r="1656">
          <cell r="B1656">
            <v>25604</v>
          </cell>
          <cell r="C1656">
            <v>25563</v>
          </cell>
          <cell r="D1656">
            <v>2578.0300000000002</v>
          </cell>
          <cell r="E1656">
            <v>2577.79</v>
          </cell>
          <cell r="F1656">
            <v>2576.9</v>
          </cell>
          <cell r="G1656">
            <v>2576.7800000000002</v>
          </cell>
          <cell r="H1656">
            <v>0</v>
          </cell>
          <cell r="I1656">
            <v>1.4</v>
          </cell>
          <cell r="J1656">
            <v>0.2</v>
          </cell>
          <cell r="K1656">
            <v>1655</v>
          </cell>
        </row>
        <row r="1657">
          <cell r="B1657">
            <v>25525</v>
          </cell>
          <cell r="C1657">
            <v>25496</v>
          </cell>
          <cell r="D1657">
            <v>2577.7600000000002</v>
          </cell>
          <cell r="E1657">
            <v>2577.58</v>
          </cell>
          <cell r="F1657">
            <v>2576.66</v>
          </cell>
          <cell r="G1657">
            <v>2576.54</v>
          </cell>
          <cell r="H1657">
            <v>0</v>
          </cell>
          <cell r="I1657">
            <v>1.55</v>
          </cell>
          <cell r="J1657">
            <v>0.2</v>
          </cell>
          <cell r="K1657">
            <v>1656</v>
          </cell>
        </row>
        <row r="1658">
          <cell r="B1658">
            <v>25563</v>
          </cell>
          <cell r="C1658">
            <v>25525</v>
          </cell>
          <cell r="D1658">
            <v>2577.79</v>
          </cell>
          <cell r="E1658">
            <v>2577.7600000000002</v>
          </cell>
          <cell r="F1658">
            <v>2576.7800000000002</v>
          </cell>
          <cell r="G1658">
            <v>2576.66</v>
          </cell>
          <cell r="H1658">
            <v>0</v>
          </cell>
          <cell r="I1658">
            <v>1.5</v>
          </cell>
          <cell r="J1658">
            <v>0.2</v>
          </cell>
          <cell r="K1658">
            <v>1657</v>
          </cell>
        </row>
        <row r="1659">
          <cell r="B1659">
            <v>24046</v>
          </cell>
          <cell r="C1659">
            <v>24295</v>
          </cell>
          <cell r="D1659">
            <v>2580.1999999999998</v>
          </cell>
          <cell r="E1659">
            <v>2579.1999999999998</v>
          </cell>
          <cell r="F1659">
            <v>2577.71</v>
          </cell>
          <cell r="G1659">
            <v>2577.4</v>
          </cell>
          <cell r="H1659">
            <v>0</v>
          </cell>
          <cell r="I1659">
            <v>1.1000000000000001</v>
          </cell>
          <cell r="J1659">
            <v>0.34</v>
          </cell>
          <cell r="K1659">
            <v>1658</v>
          </cell>
        </row>
        <row r="1660">
          <cell r="B1660">
            <v>23956</v>
          </cell>
          <cell r="C1660">
            <v>24046</v>
          </cell>
          <cell r="D1660">
            <v>2580.1999999999998</v>
          </cell>
          <cell r="E1660">
            <v>2580.1999999999998</v>
          </cell>
          <cell r="F1660">
            <v>2577.8000000000002</v>
          </cell>
          <cell r="G1660">
            <v>2577.71</v>
          </cell>
          <cell r="H1660">
            <v>0</v>
          </cell>
          <cell r="I1660">
            <v>1.1000000000000001</v>
          </cell>
          <cell r="J1660">
            <v>0.31</v>
          </cell>
          <cell r="K1660">
            <v>1659</v>
          </cell>
        </row>
        <row r="1661">
          <cell r="B1661">
            <v>23674</v>
          </cell>
          <cell r="C1661">
            <v>23956</v>
          </cell>
          <cell r="D1661">
            <v>2580.21</v>
          </cell>
          <cell r="E1661">
            <v>2580.1999999999998</v>
          </cell>
          <cell r="F1661">
            <v>2578.13</v>
          </cell>
          <cell r="G1661">
            <v>2577.8000000000002</v>
          </cell>
          <cell r="H1661">
            <v>0</v>
          </cell>
          <cell r="I1661">
            <v>1.1000000000000001</v>
          </cell>
          <cell r="J1661">
            <v>0.33</v>
          </cell>
          <cell r="K1661">
            <v>1660</v>
          </cell>
        </row>
        <row r="1662">
          <cell r="B1662">
            <v>25640</v>
          </cell>
          <cell r="C1662">
            <v>25604</v>
          </cell>
          <cell r="D1662">
            <v>2578.06</v>
          </cell>
          <cell r="E1662">
            <v>2578.0300000000002</v>
          </cell>
          <cell r="F1662">
            <v>2577.02</v>
          </cell>
          <cell r="G1662">
            <v>2576.9</v>
          </cell>
          <cell r="H1662">
            <v>0</v>
          </cell>
          <cell r="I1662">
            <v>1.4</v>
          </cell>
          <cell r="J1662">
            <v>0.21</v>
          </cell>
          <cell r="K1662">
            <v>1661</v>
          </cell>
        </row>
        <row r="1663">
          <cell r="B1663">
            <v>26831</v>
          </cell>
          <cell r="C1663">
            <v>26873</v>
          </cell>
          <cell r="D1663">
            <v>2578.9299999999998</v>
          </cell>
          <cell r="E1663">
            <v>2578.6999999999998</v>
          </cell>
          <cell r="F1663">
            <v>2577.62</v>
          </cell>
          <cell r="G1663">
            <v>2577.56</v>
          </cell>
          <cell r="H1663">
            <v>0</v>
          </cell>
          <cell r="I1663">
            <v>0.9</v>
          </cell>
          <cell r="J1663">
            <v>0.27</v>
          </cell>
          <cell r="K1663">
            <v>1662</v>
          </cell>
        </row>
        <row r="1664">
          <cell r="B1664">
            <v>26873</v>
          </cell>
          <cell r="C1664">
            <v>26781</v>
          </cell>
          <cell r="D1664">
            <v>2578.6999999999998</v>
          </cell>
          <cell r="E1664">
            <v>2579.0500000000002</v>
          </cell>
          <cell r="F1664">
            <v>2577.7600000000002</v>
          </cell>
          <cell r="G1664">
            <v>2577.66</v>
          </cell>
          <cell r="H1664">
            <v>2</v>
          </cell>
          <cell r="I1664">
            <v>1.2</v>
          </cell>
          <cell r="J1664">
            <v>0.16</v>
          </cell>
          <cell r="K1664">
            <v>1663</v>
          </cell>
        </row>
        <row r="1665">
          <cell r="B1665">
            <v>26627</v>
          </cell>
          <cell r="C1665">
            <v>26368</v>
          </cell>
          <cell r="D1665">
            <v>2578.92</v>
          </cell>
          <cell r="E1665">
            <v>2578.75</v>
          </cell>
          <cell r="F1665">
            <v>2576.56</v>
          </cell>
          <cell r="G1665">
            <v>2576.4</v>
          </cell>
          <cell r="H1665">
            <v>0</v>
          </cell>
          <cell r="I1665">
            <v>0.6</v>
          </cell>
          <cell r="J1665">
            <v>0.2</v>
          </cell>
          <cell r="K1665">
            <v>1664</v>
          </cell>
        </row>
        <row r="1666">
          <cell r="B1666">
            <v>26228</v>
          </cell>
          <cell r="C1666">
            <v>26450</v>
          </cell>
          <cell r="D1666">
            <v>2579.39</v>
          </cell>
          <cell r="E1666">
            <v>2579.2199999999998</v>
          </cell>
          <cell r="F1666">
            <v>2578.14</v>
          </cell>
          <cell r="G1666">
            <v>2577.9699999999998</v>
          </cell>
          <cell r="H1666">
            <v>0</v>
          </cell>
          <cell r="I1666">
            <v>0.9</v>
          </cell>
          <cell r="J1666">
            <v>0.21</v>
          </cell>
          <cell r="K1666">
            <v>1665</v>
          </cell>
        </row>
        <row r="1667">
          <cell r="B1667">
            <v>26450</v>
          </cell>
          <cell r="C1667">
            <v>26831</v>
          </cell>
          <cell r="D1667">
            <v>2579.2199999999998</v>
          </cell>
          <cell r="E1667">
            <v>2578.9299999999998</v>
          </cell>
          <cell r="F1667">
            <v>2577.9699999999998</v>
          </cell>
          <cell r="G1667">
            <v>2577.64</v>
          </cell>
          <cell r="H1667">
            <v>0</v>
          </cell>
          <cell r="I1667">
            <v>0.9</v>
          </cell>
          <cell r="J1667">
            <v>0.25</v>
          </cell>
          <cell r="K1667">
            <v>1666</v>
          </cell>
        </row>
        <row r="1668">
          <cell r="B1668">
            <v>25329</v>
          </cell>
          <cell r="C1668">
            <v>25713</v>
          </cell>
          <cell r="D1668">
            <v>2578.77</v>
          </cell>
          <cell r="E1668">
            <v>2578.33</v>
          </cell>
          <cell r="F1668">
            <v>2577.5700000000002</v>
          </cell>
          <cell r="G1668">
            <v>2577.3000000000002</v>
          </cell>
          <cell r="H1668">
            <v>0</v>
          </cell>
          <cell r="I1668">
            <v>1.2</v>
          </cell>
          <cell r="J1668">
            <v>0.25</v>
          </cell>
          <cell r="K1668">
            <v>1667</v>
          </cell>
        </row>
        <row r="1669">
          <cell r="B1669">
            <v>25713</v>
          </cell>
          <cell r="C1669">
            <v>25666</v>
          </cell>
          <cell r="D1669">
            <v>2578.33</v>
          </cell>
          <cell r="E1669">
            <v>2578.19</v>
          </cell>
          <cell r="F1669">
            <v>2577.27</v>
          </cell>
          <cell r="G1669">
            <v>2577.14</v>
          </cell>
          <cell r="H1669">
            <v>0</v>
          </cell>
          <cell r="I1669">
            <v>1.3</v>
          </cell>
          <cell r="J1669">
            <v>0.21</v>
          </cell>
          <cell r="K1669">
            <v>1668</v>
          </cell>
        </row>
        <row r="1670">
          <cell r="B1670">
            <v>24971</v>
          </cell>
          <cell r="C1670">
            <v>25329</v>
          </cell>
          <cell r="D1670">
            <v>2578.85</v>
          </cell>
          <cell r="E1670">
            <v>2578.77</v>
          </cell>
          <cell r="F1670">
            <v>2577.83</v>
          </cell>
          <cell r="G1670">
            <v>2577.5700000000002</v>
          </cell>
          <cell r="H1670">
            <v>0</v>
          </cell>
          <cell r="I1670">
            <v>1.2</v>
          </cell>
          <cell r="J1670">
            <v>0.26</v>
          </cell>
          <cell r="K1670">
            <v>1669</v>
          </cell>
        </row>
        <row r="1671">
          <cell r="B1671">
            <v>24616</v>
          </cell>
          <cell r="C1671">
            <v>24971</v>
          </cell>
          <cell r="D1671">
            <v>2579.09</v>
          </cell>
          <cell r="E1671">
            <v>2578.85</v>
          </cell>
          <cell r="F1671">
            <v>2578.0300000000002</v>
          </cell>
          <cell r="G1671">
            <v>2577.84</v>
          </cell>
          <cell r="H1671">
            <v>0</v>
          </cell>
          <cell r="I1671">
            <v>1.1000000000000001</v>
          </cell>
          <cell r="J1671">
            <v>0.24</v>
          </cell>
          <cell r="K1671">
            <v>1670</v>
          </cell>
        </row>
        <row r="1672">
          <cell r="B1672">
            <v>24312</v>
          </cell>
          <cell r="C1672">
            <v>24616</v>
          </cell>
          <cell r="D1672">
            <v>2579.3200000000002</v>
          </cell>
          <cell r="E1672">
            <v>2579.09</v>
          </cell>
          <cell r="F1672">
            <v>2578.1999999999998</v>
          </cell>
          <cell r="G1672">
            <v>2578.04</v>
          </cell>
          <cell r="H1672">
            <v>0</v>
          </cell>
          <cell r="I1672">
            <v>1.1000000000000001</v>
          </cell>
          <cell r="J1672">
            <v>0.21</v>
          </cell>
          <cell r="K1672">
            <v>1671</v>
          </cell>
        </row>
        <row r="1673">
          <cell r="B1673">
            <v>24221</v>
          </cell>
          <cell r="C1673">
            <v>24312</v>
          </cell>
          <cell r="D1673">
            <v>2579.31</v>
          </cell>
          <cell r="E1673">
            <v>2579.3200000000002</v>
          </cell>
          <cell r="F1673">
            <v>2578.2800000000002</v>
          </cell>
          <cell r="G1673">
            <v>2578.1999999999998</v>
          </cell>
          <cell r="H1673">
            <v>0</v>
          </cell>
          <cell r="I1673">
            <v>1.1000000000000001</v>
          </cell>
          <cell r="J1673">
            <v>0.3</v>
          </cell>
          <cell r="K1673">
            <v>1672</v>
          </cell>
        </row>
        <row r="1674">
          <cell r="B1674">
            <v>26368</v>
          </cell>
          <cell r="C1674">
            <v>26240</v>
          </cell>
          <cell r="D1674">
            <v>2578.75</v>
          </cell>
          <cell r="E1674">
            <v>2578.63</v>
          </cell>
          <cell r="F1674">
            <v>2576.4</v>
          </cell>
          <cell r="G1674">
            <v>2576.29</v>
          </cell>
          <cell r="H1674">
            <v>0</v>
          </cell>
          <cell r="I1674">
            <v>0.6</v>
          </cell>
          <cell r="J1674">
            <v>0.19</v>
          </cell>
          <cell r="K1674">
            <v>1673</v>
          </cell>
        </row>
        <row r="1675">
          <cell r="B1675">
            <v>25794</v>
          </cell>
          <cell r="C1675">
            <v>25976</v>
          </cell>
          <cell r="D1675">
            <v>2579.16</v>
          </cell>
          <cell r="E1675">
            <v>2579.06</v>
          </cell>
          <cell r="F1675">
            <v>2576.83</v>
          </cell>
          <cell r="G1675">
            <v>2576.63</v>
          </cell>
          <cell r="H1675">
            <v>0</v>
          </cell>
          <cell r="I1675">
            <v>0.6</v>
          </cell>
          <cell r="J1675">
            <v>0.2</v>
          </cell>
          <cell r="K1675">
            <v>1674</v>
          </cell>
        </row>
        <row r="1676">
          <cell r="B1676">
            <v>25615</v>
          </cell>
          <cell r="C1676">
            <v>25794</v>
          </cell>
          <cell r="D1676">
            <v>2578.84</v>
          </cell>
          <cell r="E1676">
            <v>2579.16</v>
          </cell>
          <cell r="F1676">
            <v>2577.02</v>
          </cell>
          <cell r="G1676">
            <v>2576.85</v>
          </cell>
          <cell r="H1676">
            <v>0</v>
          </cell>
          <cell r="I1676">
            <v>0.6</v>
          </cell>
          <cell r="J1676">
            <v>0.2</v>
          </cell>
          <cell r="K1676">
            <v>1675</v>
          </cell>
        </row>
        <row r="1677">
          <cell r="B1677">
            <v>26699</v>
          </cell>
          <cell r="C1677">
            <v>26609</v>
          </cell>
          <cell r="D1677">
            <v>2580.9499999999998</v>
          </cell>
          <cell r="E1677">
            <v>2581.0700000000002</v>
          </cell>
          <cell r="F1677">
            <v>2578.96</v>
          </cell>
          <cell r="G1677">
            <v>2578.12</v>
          </cell>
          <cell r="H1677">
            <v>0</v>
          </cell>
          <cell r="I1677">
            <v>0.3</v>
          </cell>
          <cell r="J1677">
            <v>0</v>
          </cell>
          <cell r="K1677">
            <v>1676</v>
          </cell>
        </row>
        <row r="1678">
          <cell r="B1678">
            <v>26549</v>
          </cell>
          <cell r="C1678">
            <v>26424</v>
          </cell>
          <cell r="D1678">
            <v>2580.61</v>
          </cell>
          <cell r="E1678">
            <v>2579.75</v>
          </cell>
          <cell r="F1678">
            <v>2578.64</v>
          </cell>
          <cell r="G1678">
            <v>2577.56</v>
          </cell>
          <cell r="H1678">
            <v>0</v>
          </cell>
          <cell r="I1678">
            <v>0.6</v>
          </cell>
          <cell r="J1678">
            <v>0.3</v>
          </cell>
          <cell r="K1678">
            <v>1677</v>
          </cell>
        </row>
        <row r="1679">
          <cell r="B1679">
            <v>27061</v>
          </cell>
          <cell r="C1679">
            <v>26869</v>
          </cell>
          <cell r="D1679">
            <v>2581.2800000000002</v>
          </cell>
          <cell r="E1679">
            <v>0</v>
          </cell>
          <cell r="F1679">
            <v>2579.48</v>
          </cell>
          <cell r="G1679">
            <v>0</v>
          </cell>
          <cell r="H1679">
            <v>0</v>
          </cell>
          <cell r="I1679">
            <v>0.2</v>
          </cell>
          <cell r="J1679">
            <v>0</v>
          </cell>
          <cell r="K1679">
            <v>1678</v>
          </cell>
        </row>
        <row r="1680">
          <cell r="B1680">
            <v>26869</v>
          </cell>
          <cell r="C1680">
            <v>26711</v>
          </cell>
          <cell r="D1680">
            <v>0</v>
          </cell>
          <cell r="E1680">
            <v>0</v>
          </cell>
          <cell r="F1680">
            <v>0</v>
          </cell>
          <cell r="G1680">
            <v>0</v>
          </cell>
          <cell r="H1680">
            <v>0</v>
          </cell>
          <cell r="I1680">
            <v>0.25</v>
          </cell>
          <cell r="J1680">
            <v>0</v>
          </cell>
          <cell r="K1680">
            <v>1679</v>
          </cell>
        </row>
        <row r="1681">
          <cell r="B1681">
            <v>26711</v>
          </cell>
          <cell r="C1681">
            <v>26609</v>
          </cell>
          <cell r="D1681">
            <v>0</v>
          </cell>
          <cell r="E1681">
            <v>2581.0700000000002</v>
          </cell>
          <cell r="F1681">
            <v>0</v>
          </cell>
          <cell r="G1681">
            <v>0</v>
          </cell>
          <cell r="H1681">
            <v>0</v>
          </cell>
          <cell r="I1681">
            <v>0.3</v>
          </cell>
          <cell r="J1681">
            <v>1.8</v>
          </cell>
          <cell r="K1681">
            <v>1680</v>
          </cell>
        </row>
        <row r="1682">
          <cell r="B1682">
            <v>26875</v>
          </cell>
          <cell r="C1682">
            <v>26615</v>
          </cell>
          <cell r="D1682">
            <v>2580.58</v>
          </cell>
          <cell r="E1682">
            <v>2580.46</v>
          </cell>
          <cell r="F1682">
            <v>2578.5500000000002</v>
          </cell>
          <cell r="G1682">
            <v>2578.16</v>
          </cell>
          <cell r="H1682">
            <v>0</v>
          </cell>
          <cell r="I1682">
            <v>0.3</v>
          </cell>
          <cell r="J1682">
            <v>0.5</v>
          </cell>
          <cell r="K1682">
            <v>1681</v>
          </cell>
        </row>
        <row r="1683">
          <cell r="B1683">
            <v>26511</v>
          </cell>
          <cell r="C1683">
            <v>26615</v>
          </cell>
          <cell r="D1683">
            <v>2580.5</v>
          </cell>
          <cell r="E1683">
            <v>2580.46</v>
          </cell>
          <cell r="F1683">
            <v>2579.12</v>
          </cell>
          <cell r="G1683">
            <v>2578.83</v>
          </cell>
          <cell r="H1683">
            <v>0</v>
          </cell>
          <cell r="I1683">
            <v>0.2</v>
          </cell>
          <cell r="J1683">
            <v>0.8</v>
          </cell>
          <cell r="K1683">
            <v>1682</v>
          </cell>
        </row>
        <row r="1684">
          <cell r="B1684">
            <v>25886</v>
          </cell>
          <cell r="C1684">
            <v>25876</v>
          </cell>
          <cell r="D1684">
            <v>2577.75</v>
          </cell>
          <cell r="E1684">
            <v>2578.11</v>
          </cell>
          <cell r="F1684">
            <v>2576.39</v>
          </cell>
          <cell r="G1684">
            <v>2576.21</v>
          </cell>
          <cell r="H1684">
            <v>0</v>
          </cell>
          <cell r="I1684">
            <v>0.3</v>
          </cell>
          <cell r="J1684">
            <v>0.53</v>
          </cell>
          <cell r="K1684">
            <v>1683</v>
          </cell>
        </row>
        <row r="1685">
          <cell r="B1685">
            <v>25876</v>
          </cell>
          <cell r="C1685">
            <v>25975</v>
          </cell>
          <cell r="D1685">
            <v>2578.11</v>
          </cell>
          <cell r="E1685">
            <v>2578.46</v>
          </cell>
          <cell r="F1685">
            <v>2576.1999999999998</v>
          </cell>
          <cell r="G1685">
            <v>2576.11</v>
          </cell>
          <cell r="H1685">
            <v>0</v>
          </cell>
          <cell r="I1685">
            <v>0.4</v>
          </cell>
          <cell r="J1685">
            <v>0.25</v>
          </cell>
          <cell r="K1685">
            <v>1684</v>
          </cell>
        </row>
        <row r="1686">
          <cell r="B1686">
            <v>25975</v>
          </cell>
          <cell r="C1686">
            <v>26106</v>
          </cell>
          <cell r="D1686">
            <v>2578.46</v>
          </cell>
          <cell r="E1686">
            <v>2578.96</v>
          </cell>
          <cell r="F1686">
            <v>2576.1</v>
          </cell>
          <cell r="G1686">
            <v>2575.98</v>
          </cell>
          <cell r="H1686">
            <v>0</v>
          </cell>
          <cell r="I1686">
            <v>0.4</v>
          </cell>
          <cell r="J1686">
            <v>0.23</v>
          </cell>
          <cell r="K1686">
            <v>1685</v>
          </cell>
        </row>
        <row r="1687">
          <cell r="B1687">
            <v>23005</v>
          </cell>
          <cell r="C1687">
            <v>23258</v>
          </cell>
          <cell r="D1687">
            <v>2581.02</v>
          </cell>
          <cell r="E1687">
            <v>2580.7800000000002</v>
          </cell>
          <cell r="F1687">
            <v>2579.0500000000002</v>
          </cell>
          <cell r="G1687">
            <v>2578.5300000000002</v>
          </cell>
          <cell r="H1687">
            <v>0</v>
          </cell>
          <cell r="I1687">
            <v>0.35</v>
          </cell>
          <cell r="J1687">
            <v>0.6</v>
          </cell>
          <cell r="K1687">
            <v>1686</v>
          </cell>
        </row>
        <row r="1688">
          <cell r="B1688">
            <v>25865</v>
          </cell>
          <cell r="C1688">
            <v>25626</v>
          </cell>
          <cell r="D1688">
            <v>2580.92</v>
          </cell>
          <cell r="E1688">
            <v>2580.23</v>
          </cell>
          <cell r="F1688">
            <v>2579.38</v>
          </cell>
          <cell r="G1688">
            <v>2578.5100000000002</v>
          </cell>
          <cell r="H1688">
            <v>0</v>
          </cell>
          <cell r="I1688">
            <v>0.6</v>
          </cell>
          <cell r="J1688">
            <v>0.7</v>
          </cell>
          <cell r="K1688">
            <v>1687</v>
          </cell>
        </row>
        <row r="1689">
          <cell r="B1689">
            <v>25626</v>
          </cell>
          <cell r="C1689">
            <v>25454</v>
          </cell>
          <cell r="D1689">
            <v>2580.23</v>
          </cell>
          <cell r="E1689">
            <v>2579.91</v>
          </cell>
          <cell r="F1689">
            <v>2579.0100000000002</v>
          </cell>
          <cell r="G1689">
            <v>2578.6999999999998</v>
          </cell>
          <cell r="H1689">
            <v>0</v>
          </cell>
          <cell r="I1689">
            <v>0.45</v>
          </cell>
          <cell r="J1689">
            <v>0.3</v>
          </cell>
          <cell r="K1689">
            <v>1688</v>
          </cell>
        </row>
        <row r="1690">
          <cell r="B1690">
            <v>25668</v>
          </cell>
          <cell r="C1690">
            <v>25885</v>
          </cell>
          <cell r="D1690">
            <v>2579.88</v>
          </cell>
          <cell r="E1690">
            <v>2579.6999999999998</v>
          </cell>
          <cell r="F1690">
            <v>2578.39</v>
          </cell>
          <cell r="G1690">
            <v>2578.15</v>
          </cell>
          <cell r="H1690">
            <v>0</v>
          </cell>
          <cell r="I1690">
            <v>0.68</v>
          </cell>
          <cell r="J1690">
            <v>0.2</v>
          </cell>
          <cell r="K1690">
            <v>1689</v>
          </cell>
        </row>
        <row r="1691">
          <cell r="B1691">
            <v>25885</v>
          </cell>
          <cell r="C1691">
            <v>25972</v>
          </cell>
          <cell r="D1691">
            <v>2579.6999999999998</v>
          </cell>
          <cell r="E1691">
            <v>2580</v>
          </cell>
          <cell r="F1691">
            <v>2578.1999999999998</v>
          </cell>
          <cell r="G1691">
            <v>2578.17</v>
          </cell>
          <cell r="H1691">
            <v>0</v>
          </cell>
          <cell r="I1691">
            <v>0.75</v>
          </cell>
          <cell r="J1691">
            <v>0.2</v>
          </cell>
          <cell r="K1691">
            <v>1690</v>
          </cell>
        </row>
        <row r="1692">
          <cell r="B1692">
            <v>25731</v>
          </cell>
          <cell r="C1692">
            <v>25972</v>
          </cell>
          <cell r="D1692">
            <v>2579.91</v>
          </cell>
          <cell r="E1692">
            <v>2580</v>
          </cell>
          <cell r="F1692">
            <v>2578.6999999999998</v>
          </cell>
          <cell r="G1692">
            <v>2577.9</v>
          </cell>
          <cell r="H1692">
            <v>0</v>
          </cell>
          <cell r="I1692">
            <v>0.35</v>
          </cell>
          <cell r="J1692">
            <v>0.6</v>
          </cell>
          <cell r="K1692">
            <v>1691</v>
          </cell>
        </row>
        <row r="1693">
          <cell r="B1693">
            <v>25972</v>
          </cell>
          <cell r="C1693">
            <v>26228</v>
          </cell>
          <cell r="D1693">
            <v>2580</v>
          </cell>
          <cell r="E1693">
            <v>2579.39</v>
          </cell>
          <cell r="F1693">
            <v>2578.2600000000002</v>
          </cell>
          <cell r="G1693">
            <v>2578.14</v>
          </cell>
          <cell r="H1693">
            <v>0</v>
          </cell>
          <cell r="I1693">
            <v>0.95</v>
          </cell>
          <cell r="J1693">
            <v>0.15</v>
          </cell>
          <cell r="K1693">
            <v>1692</v>
          </cell>
        </row>
        <row r="1694">
          <cell r="B1694">
            <v>26105</v>
          </cell>
          <cell r="C1694">
            <v>25972</v>
          </cell>
          <cell r="D1694">
            <v>2579.81</v>
          </cell>
          <cell r="E1694">
            <v>2580</v>
          </cell>
          <cell r="F1694">
            <v>2578.56</v>
          </cell>
          <cell r="G1694">
            <v>2577.94</v>
          </cell>
          <cell r="H1694">
            <v>0</v>
          </cell>
          <cell r="I1694">
            <v>0.35</v>
          </cell>
          <cell r="J1694">
            <v>0.7</v>
          </cell>
          <cell r="K1694">
            <v>1693</v>
          </cell>
        </row>
        <row r="1695">
          <cell r="B1695">
            <v>25626</v>
          </cell>
          <cell r="C1695">
            <v>25967</v>
          </cell>
          <cell r="D1695">
            <v>2580.23</v>
          </cell>
          <cell r="E1695">
            <v>2579.67</v>
          </cell>
          <cell r="F1695">
            <v>2578.6</v>
          </cell>
          <cell r="G1695">
            <v>2578.41</v>
          </cell>
          <cell r="H1695">
            <v>0</v>
          </cell>
          <cell r="I1695">
            <v>0.75</v>
          </cell>
          <cell r="J1695">
            <v>0.2</v>
          </cell>
          <cell r="K1695">
            <v>1694</v>
          </cell>
        </row>
        <row r="1696">
          <cell r="B1696">
            <v>25967</v>
          </cell>
          <cell r="C1696">
            <v>25885</v>
          </cell>
          <cell r="D1696">
            <v>2579.67</v>
          </cell>
          <cell r="E1696">
            <v>2579.6999999999998</v>
          </cell>
          <cell r="F1696">
            <v>2578.48</v>
          </cell>
          <cell r="G1696">
            <v>2578.35</v>
          </cell>
          <cell r="H1696">
            <v>0</v>
          </cell>
          <cell r="I1696">
            <v>0.9</v>
          </cell>
          <cell r="J1696">
            <v>0.3</v>
          </cell>
          <cell r="K1696">
            <v>1695</v>
          </cell>
        </row>
        <row r="1697">
          <cell r="B1697">
            <v>26158</v>
          </cell>
          <cell r="C1697">
            <v>25967</v>
          </cell>
          <cell r="D1697">
            <v>2580.79</v>
          </cell>
          <cell r="E1697">
            <v>2579.67</v>
          </cell>
          <cell r="F1697">
            <v>2579.1799999999998</v>
          </cell>
          <cell r="G1697">
            <v>2578.4299999999998</v>
          </cell>
          <cell r="H1697">
            <v>0</v>
          </cell>
          <cell r="I1697">
            <v>0.6</v>
          </cell>
          <cell r="J1697">
            <v>0.6</v>
          </cell>
          <cell r="K1697">
            <v>1696</v>
          </cell>
        </row>
        <row r="1698">
          <cell r="B1698">
            <v>27085</v>
          </cell>
          <cell r="C1698">
            <v>26876</v>
          </cell>
          <cell r="D1698">
            <v>2589.0700000000002</v>
          </cell>
          <cell r="E1698">
            <v>2586.87</v>
          </cell>
          <cell r="F1698">
            <v>2587.5700000000002</v>
          </cell>
          <cell r="G1698">
            <v>2585.4</v>
          </cell>
          <cell r="H1698">
            <v>0</v>
          </cell>
          <cell r="I1698">
            <v>0.35</v>
          </cell>
          <cell r="J1698">
            <v>1.7</v>
          </cell>
          <cell r="K1698">
            <v>1697</v>
          </cell>
        </row>
        <row r="1699">
          <cell r="B1699">
            <v>26883</v>
          </cell>
          <cell r="C1699">
            <v>27144</v>
          </cell>
          <cell r="D1699">
            <v>2582.31</v>
          </cell>
          <cell r="E1699">
            <v>2581.89</v>
          </cell>
          <cell r="F1699">
            <v>2581.04</v>
          </cell>
          <cell r="G1699">
            <v>2580.6999999999998</v>
          </cell>
          <cell r="H1699">
            <v>0</v>
          </cell>
          <cell r="I1699">
            <v>0.9</v>
          </cell>
          <cell r="J1699">
            <v>0.4</v>
          </cell>
          <cell r="K1699">
            <v>1698</v>
          </cell>
        </row>
        <row r="1700">
          <cell r="B1700">
            <v>27144</v>
          </cell>
          <cell r="C1700">
            <v>27004</v>
          </cell>
          <cell r="D1700">
            <v>2581.89</v>
          </cell>
          <cell r="E1700">
            <v>2581.54</v>
          </cell>
          <cell r="F1700">
            <v>2580.69</v>
          </cell>
          <cell r="G1700">
            <v>2580.0700000000002</v>
          </cell>
          <cell r="H1700">
            <v>0</v>
          </cell>
          <cell r="I1700">
            <v>0.53</v>
          </cell>
          <cell r="J1700">
            <v>0.73</v>
          </cell>
          <cell r="K1700">
            <v>1699</v>
          </cell>
        </row>
        <row r="1701">
          <cell r="B1701">
            <v>27059</v>
          </cell>
          <cell r="C1701">
            <v>27203</v>
          </cell>
          <cell r="D1701">
            <v>2584.5</v>
          </cell>
          <cell r="E1701">
            <v>2584.4699999999998</v>
          </cell>
          <cell r="F1701">
            <v>2583.13</v>
          </cell>
          <cell r="G1701">
            <v>0</v>
          </cell>
          <cell r="H1701">
            <v>0</v>
          </cell>
          <cell r="I1701">
            <v>0.35</v>
          </cell>
          <cell r="J1701">
            <v>0.61</v>
          </cell>
          <cell r="K1701">
            <v>1700</v>
          </cell>
        </row>
        <row r="1702">
          <cell r="B1702">
            <v>27213</v>
          </cell>
          <cell r="C1702">
            <v>26995</v>
          </cell>
          <cell r="D1702">
            <v>2586.9</v>
          </cell>
          <cell r="E1702">
            <v>2584.1999999999998</v>
          </cell>
          <cell r="F1702">
            <v>2585.27</v>
          </cell>
          <cell r="G1702">
            <v>2582.96</v>
          </cell>
          <cell r="H1702">
            <v>0</v>
          </cell>
          <cell r="I1702">
            <v>0.4</v>
          </cell>
          <cell r="J1702">
            <v>1.8</v>
          </cell>
          <cell r="K1702">
            <v>1701</v>
          </cell>
        </row>
        <row r="1703">
          <cell r="B1703">
            <v>27117</v>
          </cell>
          <cell r="C1703">
            <v>26921</v>
          </cell>
          <cell r="D1703">
            <v>2586.9</v>
          </cell>
          <cell r="E1703">
            <v>2584.1999999999998</v>
          </cell>
          <cell r="F1703">
            <v>2585.15</v>
          </cell>
          <cell r="G1703">
            <v>2582.75</v>
          </cell>
          <cell r="H1703">
            <v>0</v>
          </cell>
          <cell r="I1703">
            <v>0.45</v>
          </cell>
          <cell r="J1703">
            <v>1.9</v>
          </cell>
          <cell r="K1703">
            <v>1702</v>
          </cell>
        </row>
        <row r="1704">
          <cell r="B1704">
            <v>27025</v>
          </cell>
          <cell r="C1704">
            <v>27305</v>
          </cell>
          <cell r="D1704">
            <v>2582.9</v>
          </cell>
          <cell r="E1704">
            <v>2582.5300000000002</v>
          </cell>
          <cell r="F1704">
            <v>2581.29</v>
          </cell>
          <cell r="G1704">
            <v>2580.86</v>
          </cell>
          <cell r="H1704">
            <v>0</v>
          </cell>
          <cell r="I1704">
            <v>0.9</v>
          </cell>
          <cell r="J1704">
            <v>0.53</v>
          </cell>
          <cell r="K1704">
            <v>1703</v>
          </cell>
        </row>
        <row r="1705">
          <cell r="B1705">
            <v>30191</v>
          </cell>
          <cell r="C1705">
            <v>30162</v>
          </cell>
          <cell r="D1705">
            <v>2629.5</v>
          </cell>
          <cell r="E1705">
            <v>2627.32</v>
          </cell>
          <cell r="F1705">
            <v>2627.45</v>
          </cell>
          <cell r="G1705">
            <v>2625.95</v>
          </cell>
          <cell r="H1705">
            <v>0</v>
          </cell>
          <cell r="I1705">
            <v>0.3</v>
          </cell>
          <cell r="J1705">
            <v>10</v>
          </cell>
          <cell r="K1705">
            <v>1704</v>
          </cell>
        </row>
        <row r="1706">
          <cell r="B1706">
            <v>29358</v>
          </cell>
          <cell r="C1706">
            <v>29365</v>
          </cell>
          <cell r="D1706">
            <v>0</v>
          </cell>
          <cell r="E1706">
            <v>2602.2600000000002</v>
          </cell>
          <cell r="F1706">
            <v>2601.1</v>
          </cell>
          <cell r="G1706">
            <v>2600.71</v>
          </cell>
          <cell r="H1706">
            <v>0</v>
          </cell>
          <cell r="I1706">
            <v>0.23</v>
          </cell>
          <cell r="J1706">
            <v>7</v>
          </cell>
          <cell r="K1706">
            <v>1705</v>
          </cell>
        </row>
        <row r="1707">
          <cell r="B1707">
            <v>29405</v>
          </cell>
          <cell r="C1707">
            <v>29365</v>
          </cell>
          <cell r="D1707">
            <v>0</v>
          </cell>
          <cell r="E1707">
            <v>2602.2600000000002</v>
          </cell>
          <cell r="F1707">
            <v>2604</v>
          </cell>
          <cell r="G1707">
            <v>2600.71</v>
          </cell>
          <cell r="H1707">
            <v>0</v>
          </cell>
          <cell r="I1707">
            <v>0.3</v>
          </cell>
          <cell r="J1707">
            <v>13</v>
          </cell>
          <cell r="K1707">
            <v>1706</v>
          </cell>
        </row>
        <row r="1708">
          <cell r="B1708">
            <v>28955</v>
          </cell>
          <cell r="C1708">
            <v>29365</v>
          </cell>
          <cell r="D1708">
            <v>2603.7399999999998</v>
          </cell>
          <cell r="E1708">
            <v>2602.2600000000002</v>
          </cell>
          <cell r="F1708">
            <v>2601.08</v>
          </cell>
          <cell r="G1708">
            <v>2599.12</v>
          </cell>
          <cell r="H1708">
            <v>0</v>
          </cell>
          <cell r="I1708">
            <v>0.4</v>
          </cell>
          <cell r="J1708">
            <v>1.5</v>
          </cell>
          <cell r="K1708">
            <v>1707</v>
          </cell>
        </row>
        <row r="1709">
          <cell r="B1709">
            <v>28221</v>
          </cell>
          <cell r="C1709">
            <v>28092</v>
          </cell>
          <cell r="D1709">
            <v>2603.29</v>
          </cell>
          <cell r="E1709">
            <v>2600.9</v>
          </cell>
          <cell r="F1709">
            <v>2601.7399999999998</v>
          </cell>
          <cell r="G1709">
            <v>2599.4</v>
          </cell>
          <cell r="H1709">
            <v>0</v>
          </cell>
          <cell r="I1709">
            <v>0.23</v>
          </cell>
          <cell r="J1709">
            <v>3</v>
          </cell>
          <cell r="K1709">
            <v>1708</v>
          </cell>
        </row>
        <row r="1710">
          <cell r="B1710">
            <v>27899</v>
          </cell>
          <cell r="C1710">
            <v>28092</v>
          </cell>
          <cell r="D1710">
            <v>2603.35</v>
          </cell>
          <cell r="E1710">
            <v>2600.9</v>
          </cell>
          <cell r="F1710">
            <v>2600.94</v>
          </cell>
          <cell r="G1710">
            <v>2599.4</v>
          </cell>
          <cell r="H1710">
            <v>0</v>
          </cell>
          <cell r="I1710">
            <v>0.3</v>
          </cell>
          <cell r="J1710">
            <v>2.7</v>
          </cell>
          <cell r="K1710">
            <v>1709</v>
          </cell>
        </row>
        <row r="1711">
          <cell r="B1711">
            <v>29961</v>
          </cell>
          <cell r="C1711">
            <v>29803</v>
          </cell>
          <cell r="D1711">
            <v>2619.0500000000002</v>
          </cell>
          <cell r="E1711">
            <v>2618.44</v>
          </cell>
          <cell r="F1711">
            <v>2618.46</v>
          </cell>
          <cell r="G1711">
            <v>2617.62</v>
          </cell>
          <cell r="H1711">
            <v>0</v>
          </cell>
          <cell r="I1711">
            <v>0.3</v>
          </cell>
          <cell r="J1711">
            <v>1.4</v>
          </cell>
          <cell r="K1711">
            <v>1710</v>
          </cell>
        </row>
        <row r="1712">
          <cell r="B1712">
            <v>30057</v>
          </cell>
          <cell r="C1712">
            <v>30002</v>
          </cell>
          <cell r="D1712">
            <v>2629.23</v>
          </cell>
          <cell r="E1712">
            <v>2619.5500000000002</v>
          </cell>
          <cell r="F1712">
            <v>2626.69</v>
          </cell>
          <cell r="G1712">
            <v>2618.8000000000002</v>
          </cell>
          <cell r="H1712">
            <v>0</v>
          </cell>
          <cell r="I1712">
            <v>0.2</v>
          </cell>
          <cell r="J1712">
            <v>17.399999999999999</v>
          </cell>
          <cell r="K1712">
            <v>1711</v>
          </cell>
        </row>
        <row r="1713">
          <cell r="B1713">
            <v>29651</v>
          </cell>
          <cell r="C1713">
            <v>29807</v>
          </cell>
          <cell r="D1713">
            <v>2617.5700000000002</v>
          </cell>
          <cell r="E1713">
            <v>2612.5</v>
          </cell>
          <cell r="F1713">
            <v>2615.0700000000002</v>
          </cell>
          <cell r="G1713">
            <v>2610.41</v>
          </cell>
          <cell r="H1713">
            <v>0</v>
          </cell>
          <cell r="I1713">
            <v>0.23</v>
          </cell>
          <cell r="J1713">
            <v>7.83</v>
          </cell>
          <cell r="K1713">
            <v>1712</v>
          </cell>
        </row>
        <row r="1714">
          <cell r="B1714">
            <v>30346</v>
          </cell>
          <cell r="C1714">
            <v>30313</v>
          </cell>
          <cell r="D1714">
            <v>2632.68</v>
          </cell>
          <cell r="E1714">
            <v>2628.65</v>
          </cell>
          <cell r="F1714">
            <v>2630.77</v>
          </cell>
          <cell r="G1714">
            <v>2626.85</v>
          </cell>
          <cell r="H1714">
            <v>0</v>
          </cell>
          <cell r="I1714">
            <v>0.3</v>
          </cell>
          <cell r="J1714">
            <v>13</v>
          </cell>
          <cell r="K1714">
            <v>1713</v>
          </cell>
        </row>
        <row r="1715">
          <cell r="B1715">
            <v>29550</v>
          </cell>
          <cell r="C1715" t="str">
            <v>2I</v>
          </cell>
          <cell r="D1715">
            <v>2612.64</v>
          </cell>
          <cell r="E1715">
            <v>2608.63</v>
          </cell>
          <cell r="F1715">
            <v>2609.67</v>
          </cell>
          <cell r="G1715">
            <v>2607.4299999999998</v>
          </cell>
          <cell r="H1715">
            <v>0</v>
          </cell>
          <cell r="I1715">
            <v>0.35</v>
          </cell>
          <cell r="J1715">
            <v>9.5</v>
          </cell>
          <cell r="K1715">
            <v>1714</v>
          </cell>
        </row>
        <row r="1716">
          <cell r="B1716">
            <v>30658</v>
          </cell>
          <cell r="C1716">
            <v>30718</v>
          </cell>
          <cell r="D1716">
            <v>2648.44</v>
          </cell>
          <cell r="E1716">
            <v>2645.47</v>
          </cell>
          <cell r="F1716">
            <v>2643.45</v>
          </cell>
          <cell r="G1716">
            <v>2641.89</v>
          </cell>
          <cell r="H1716">
            <v>0</v>
          </cell>
          <cell r="I1716">
            <v>0.2</v>
          </cell>
          <cell r="J1716">
            <v>4</v>
          </cell>
          <cell r="K1716">
            <v>1715</v>
          </cell>
        </row>
        <row r="1717">
          <cell r="B1717">
            <v>29433</v>
          </cell>
          <cell r="C1717">
            <v>29402</v>
          </cell>
          <cell r="D1717">
            <v>0</v>
          </cell>
          <cell r="E1717">
            <v>0</v>
          </cell>
          <cell r="F1717">
            <v>0</v>
          </cell>
          <cell r="G1717">
            <v>0</v>
          </cell>
          <cell r="H1717">
            <v>0</v>
          </cell>
          <cell r="I1717">
            <v>0</v>
          </cell>
          <cell r="J1717">
            <v>0</v>
          </cell>
          <cell r="K1717">
            <v>1716</v>
          </cell>
        </row>
        <row r="1718">
          <cell r="B1718">
            <v>28955</v>
          </cell>
          <cell r="C1718">
            <v>28815</v>
          </cell>
          <cell r="D1718">
            <v>2603.7399999999998</v>
          </cell>
          <cell r="E1718">
            <v>2599.1999999999998</v>
          </cell>
          <cell r="F1718">
            <v>2602.02</v>
          </cell>
          <cell r="G1718">
            <v>2597.7199999999998</v>
          </cell>
          <cell r="H1718">
            <v>0</v>
          </cell>
          <cell r="I1718">
            <v>0.25</v>
          </cell>
          <cell r="J1718">
            <v>5</v>
          </cell>
          <cell r="K1718">
            <v>1717</v>
          </cell>
        </row>
        <row r="1719">
          <cell r="B1719">
            <v>28310</v>
          </cell>
          <cell r="C1719">
            <v>28155</v>
          </cell>
          <cell r="D1719">
            <v>2603.29</v>
          </cell>
          <cell r="E1719">
            <v>2600.59</v>
          </cell>
          <cell r="F1719">
            <v>2601.79</v>
          </cell>
          <cell r="G1719">
            <v>2598.46</v>
          </cell>
          <cell r="H1719">
            <v>0</v>
          </cell>
          <cell r="I1719">
            <v>0</v>
          </cell>
          <cell r="J1719">
            <v>0</v>
          </cell>
          <cell r="K1719">
            <v>1718</v>
          </cell>
        </row>
        <row r="1720">
          <cell r="B1720">
            <v>28554</v>
          </cell>
          <cell r="C1720">
            <v>28815</v>
          </cell>
          <cell r="D1720">
            <v>2601.4299999999998</v>
          </cell>
          <cell r="E1720">
            <v>2599.1999999999998</v>
          </cell>
          <cell r="F1720">
            <v>0</v>
          </cell>
          <cell r="G1720">
            <v>2597.7199999999998</v>
          </cell>
          <cell r="H1720">
            <v>0</v>
          </cell>
          <cell r="I1720">
            <v>0.45</v>
          </cell>
          <cell r="J1720">
            <v>1.5</v>
          </cell>
          <cell r="K1720">
            <v>1719</v>
          </cell>
        </row>
        <row r="1721">
          <cell r="B1721">
            <v>28554</v>
          </cell>
          <cell r="C1721">
            <v>28414</v>
          </cell>
          <cell r="D1721">
            <v>2601.4299999999998</v>
          </cell>
          <cell r="E1721">
            <v>2598.83</v>
          </cell>
          <cell r="F1721">
            <v>2599.67</v>
          </cell>
          <cell r="G1721">
            <v>2596.92</v>
          </cell>
          <cell r="H1721">
            <v>0</v>
          </cell>
          <cell r="I1721">
            <v>0.25</v>
          </cell>
          <cell r="J1721">
            <v>2.9</v>
          </cell>
          <cell r="K1721">
            <v>1720</v>
          </cell>
        </row>
        <row r="1722">
          <cell r="B1722">
            <v>30824</v>
          </cell>
          <cell r="C1722">
            <v>30953</v>
          </cell>
          <cell r="D1722">
            <v>0</v>
          </cell>
          <cell r="E1722">
            <v>2614.6999999999998</v>
          </cell>
          <cell r="F1722">
            <v>2612.9699999999998</v>
          </cell>
          <cell r="G1722">
            <v>0</v>
          </cell>
          <cell r="H1722">
            <v>0</v>
          </cell>
          <cell r="I1722">
            <v>0.55000000000000004</v>
          </cell>
          <cell r="J1722">
            <v>1.3</v>
          </cell>
          <cell r="K1722">
            <v>1721</v>
          </cell>
        </row>
        <row r="1723">
          <cell r="B1723">
            <v>30953</v>
          </cell>
          <cell r="C1723">
            <v>30796</v>
          </cell>
          <cell r="D1723">
            <v>2614.6999999999998</v>
          </cell>
          <cell r="E1723">
            <v>2614</v>
          </cell>
          <cell r="F1723">
            <v>2611.9299999999998</v>
          </cell>
          <cell r="G1723">
            <v>2612.23</v>
          </cell>
          <cell r="H1723">
            <v>0</v>
          </cell>
          <cell r="I1723">
            <v>0.4</v>
          </cell>
          <cell r="J1723">
            <v>10</v>
          </cell>
          <cell r="K1723">
            <v>1722</v>
          </cell>
        </row>
        <row r="1724">
          <cell r="B1724">
            <v>30931</v>
          </cell>
          <cell r="C1724">
            <v>30814</v>
          </cell>
          <cell r="D1724">
            <v>0</v>
          </cell>
          <cell r="E1724">
            <v>0</v>
          </cell>
          <cell r="F1724">
            <v>2640.68</v>
          </cell>
          <cell r="G1724">
            <v>2639.88</v>
          </cell>
          <cell r="H1724">
            <v>0</v>
          </cell>
          <cell r="I1724">
            <v>0.3</v>
          </cell>
          <cell r="J1724">
            <v>1.1000000000000001</v>
          </cell>
          <cell r="K1724">
            <v>1723</v>
          </cell>
        </row>
        <row r="1725">
          <cell r="B1725">
            <v>30902</v>
          </cell>
          <cell r="C1725">
            <v>30724</v>
          </cell>
          <cell r="D1725">
            <v>2590.56</v>
          </cell>
          <cell r="E1725">
            <v>2590.08</v>
          </cell>
          <cell r="F1725">
            <v>2589.75</v>
          </cell>
          <cell r="G1725">
            <v>2589.3000000000002</v>
          </cell>
          <cell r="H1725">
            <v>0</v>
          </cell>
          <cell r="I1725">
            <v>0.23</v>
          </cell>
          <cell r="J1725">
            <v>0.47</v>
          </cell>
          <cell r="K1725">
            <v>1724</v>
          </cell>
        </row>
        <row r="1726">
          <cell r="B1726">
            <v>30924</v>
          </cell>
          <cell r="C1726">
            <v>30918</v>
          </cell>
          <cell r="D1726">
            <v>0</v>
          </cell>
          <cell r="E1726">
            <v>2601.8000000000002</v>
          </cell>
          <cell r="F1726">
            <v>2601.66</v>
          </cell>
          <cell r="G1726">
            <v>2601</v>
          </cell>
          <cell r="H1726">
            <v>0</v>
          </cell>
          <cell r="I1726">
            <v>0.3</v>
          </cell>
          <cell r="J1726">
            <v>2.5</v>
          </cell>
          <cell r="K1726">
            <v>1725</v>
          </cell>
        </row>
        <row r="1727">
          <cell r="B1727">
            <v>30932</v>
          </cell>
          <cell r="C1727">
            <v>30924</v>
          </cell>
          <cell r="D1727">
            <v>0</v>
          </cell>
          <cell r="E1727">
            <v>0</v>
          </cell>
          <cell r="F1727">
            <v>2601.75</v>
          </cell>
          <cell r="G1727">
            <v>2601.7399999999998</v>
          </cell>
          <cell r="H1727">
            <v>0</v>
          </cell>
          <cell r="I1727">
            <v>0</v>
          </cell>
          <cell r="J1727">
            <v>0</v>
          </cell>
          <cell r="K1727">
            <v>1726</v>
          </cell>
        </row>
        <row r="1728">
          <cell r="B1728">
            <v>30927</v>
          </cell>
          <cell r="C1728">
            <v>30902</v>
          </cell>
          <cell r="D1728">
            <v>0</v>
          </cell>
          <cell r="E1728">
            <v>2590.56</v>
          </cell>
          <cell r="F1728">
            <v>0</v>
          </cell>
          <cell r="G1728">
            <v>2589.66</v>
          </cell>
          <cell r="H1728">
            <v>0</v>
          </cell>
          <cell r="I1728">
            <v>0</v>
          </cell>
          <cell r="J1728">
            <v>0</v>
          </cell>
          <cell r="K1728">
            <v>1727</v>
          </cell>
        </row>
        <row r="1729">
          <cell r="B1729">
            <v>30484</v>
          </cell>
          <cell r="C1729">
            <v>30350</v>
          </cell>
          <cell r="D1729">
            <v>2596</v>
          </cell>
          <cell r="E1729">
            <v>2594</v>
          </cell>
          <cell r="F1729">
            <v>2594.88</v>
          </cell>
          <cell r="G1729">
            <v>2593.06</v>
          </cell>
          <cell r="H1729">
            <v>0</v>
          </cell>
          <cell r="I1729">
            <v>0.35</v>
          </cell>
          <cell r="J1729">
            <v>2.5</v>
          </cell>
          <cell r="K1729">
            <v>1728</v>
          </cell>
        </row>
        <row r="1730">
          <cell r="B1730">
            <v>30238</v>
          </cell>
          <cell r="C1730">
            <v>30029</v>
          </cell>
          <cell r="D1730">
            <v>2596.1999999999998</v>
          </cell>
          <cell r="E1730">
            <v>2592.1999999999998</v>
          </cell>
          <cell r="F1730">
            <v>2595.39</v>
          </cell>
          <cell r="G1730">
            <v>2591.2800000000002</v>
          </cell>
          <cell r="H1730">
            <v>0</v>
          </cell>
          <cell r="I1730">
            <v>0.4</v>
          </cell>
          <cell r="J1730">
            <v>2.8</v>
          </cell>
          <cell r="K1730">
            <v>1729</v>
          </cell>
        </row>
        <row r="1731">
          <cell r="B1731">
            <v>29895</v>
          </cell>
          <cell r="C1731">
            <v>29737</v>
          </cell>
          <cell r="D1731">
            <v>0</v>
          </cell>
          <cell r="E1731">
            <v>2591.8000000000002</v>
          </cell>
          <cell r="F1731">
            <v>2594.62</v>
          </cell>
          <cell r="G1731">
            <v>2590.66</v>
          </cell>
          <cell r="H1731">
            <v>0</v>
          </cell>
          <cell r="I1731">
            <v>0.3</v>
          </cell>
          <cell r="J1731">
            <v>3.6</v>
          </cell>
          <cell r="K1731">
            <v>1730</v>
          </cell>
        </row>
        <row r="1732">
          <cell r="B1732">
            <v>29557</v>
          </cell>
          <cell r="C1732">
            <v>29737</v>
          </cell>
          <cell r="D1732">
            <v>2592.5</v>
          </cell>
          <cell r="E1732">
            <v>2591.8000000000002</v>
          </cell>
          <cell r="F1732">
            <v>2591.2399999999998</v>
          </cell>
          <cell r="G1732">
            <v>2590.66</v>
          </cell>
          <cell r="H1732">
            <v>0</v>
          </cell>
          <cell r="I1732">
            <v>0.3</v>
          </cell>
          <cell r="J1732">
            <v>0.8</v>
          </cell>
          <cell r="K1732">
            <v>1731</v>
          </cell>
        </row>
        <row r="1733">
          <cell r="B1733">
            <v>29017</v>
          </cell>
          <cell r="C1733">
            <v>28805</v>
          </cell>
          <cell r="D1733">
            <v>2588.8000000000002</v>
          </cell>
          <cell r="E1733">
            <v>2589.08</v>
          </cell>
          <cell r="F1733">
            <v>2587.5500000000002</v>
          </cell>
          <cell r="G1733">
            <v>2587.2800000000002</v>
          </cell>
          <cell r="H1733">
            <v>0</v>
          </cell>
          <cell r="I1733">
            <v>0.25</v>
          </cell>
          <cell r="J1733">
            <v>0.8</v>
          </cell>
          <cell r="K1733">
            <v>1732</v>
          </cell>
        </row>
        <row r="1734">
          <cell r="B1734">
            <v>29255</v>
          </cell>
          <cell r="C1734">
            <v>29029</v>
          </cell>
          <cell r="D1734">
            <v>2592</v>
          </cell>
          <cell r="E1734">
            <v>2588.75</v>
          </cell>
          <cell r="F1734">
            <v>2590.62</v>
          </cell>
          <cell r="G1734">
            <v>2587.3200000000002</v>
          </cell>
          <cell r="H1734">
            <v>0</v>
          </cell>
          <cell r="I1734">
            <v>0.3</v>
          </cell>
          <cell r="J1734">
            <v>2.2000000000000002</v>
          </cell>
          <cell r="K1734">
            <v>1733</v>
          </cell>
        </row>
        <row r="1735">
          <cell r="B1735">
            <v>28039</v>
          </cell>
          <cell r="C1735">
            <v>27887</v>
          </cell>
          <cell r="D1735">
            <v>2588.9299999999998</v>
          </cell>
          <cell r="E1735">
            <v>2586.9299999999998</v>
          </cell>
          <cell r="F1735">
            <v>2587.19</v>
          </cell>
          <cell r="G1735">
            <v>2585.7199999999998</v>
          </cell>
          <cell r="H1735">
            <v>0</v>
          </cell>
          <cell r="I1735">
            <v>0.45</v>
          </cell>
          <cell r="J1735">
            <v>1.7</v>
          </cell>
          <cell r="K1735">
            <v>1734</v>
          </cell>
        </row>
        <row r="1736">
          <cell r="B1736">
            <v>27428</v>
          </cell>
          <cell r="C1736">
            <v>27213</v>
          </cell>
          <cell r="D1736">
            <v>2588.17</v>
          </cell>
          <cell r="E1736">
            <v>2586.9</v>
          </cell>
          <cell r="F1736">
            <v>2585.67</v>
          </cell>
          <cell r="G1736">
            <v>2585.27</v>
          </cell>
          <cell r="H1736">
            <v>0</v>
          </cell>
          <cell r="I1736">
            <v>0.38</v>
          </cell>
          <cell r="J1736">
            <v>1.1000000000000001</v>
          </cell>
          <cell r="K1736">
            <v>1735</v>
          </cell>
        </row>
        <row r="1737">
          <cell r="B1737">
            <v>27352</v>
          </cell>
          <cell r="C1737">
            <v>27117</v>
          </cell>
          <cell r="D1737">
            <v>2588.17</v>
          </cell>
          <cell r="E1737">
            <v>2586.9</v>
          </cell>
          <cell r="F1737">
            <v>2586.7600000000002</v>
          </cell>
          <cell r="G1737">
            <v>2585.19</v>
          </cell>
          <cell r="H1737">
            <v>0</v>
          </cell>
          <cell r="I1737">
            <v>0.4</v>
          </cell>
          <cell r="J1737">
            <v>1.2</v>
          </cell>
          <cell r="K1737">
            <v>1736</v>
          </cell>
        </row>
        <row r="1738">
          <cell r="B1738">
            <v>28039</v>
          </cell>
          <cell r="C1738">
            <v>28464</v>
          </cell>
          <cell r="D1738">
            <v>2588.9299999999998</v>
          </cell>
          <cell r="E1738">
            <v>2588.13</v>
          </cell>
          <cell r="F1738">
            <v>2587.63</v>
          </cell>
          <cell r="G1738">
            <v>2586.61</v>
          </cell>
          <cell r="H1738">
            <v>0</v>
          </cell>
          <cell r="I1738">
            <v>0.35</v>
          </cell>
          <cell r="J1738">
            <v>0.8</v>
          </cell>
          <cell r="K1738">
            <v>1737</v>
          </cell>
        </row>
        <row r="1739">
          <cell r="B1739">
            <v>29320</v>
          </cell>
          <cell r="C1739">
            <v>29126</v>
          </cell>
          <cell r="D1739">
            <v>0</v>
          </cell>
          <cell r="E1739">
            <v>2589.2199999999998</v>
          </cell>
          <cell r="F1739">
            <v>2589.73</v>
          </cell>
          <cell r="G1739">
            <v>2588.8200000000002</v>
          </cell>
          <cell r="H1739">
            <v>0</v>
          </cell>
          <cell r="I1739">
            <v>0.4</v>
          </cell>
          <cell r="J1739">
            <v>1.9</v>
          </cell>
          <cell r="K1739">
            <v>1738</v>
          </cell>
        </row>
        <row r="1740">
          <cell r="B1740">
            <v>30694</v>
          </cell>
          <cell r="C1740">
            <v>30816</v>
          </cell>
          <cell r="D1740">
            <v>2594.08</v>
          </cell>
          <cell r="E1740">
            <v>2594.9299999999998</v>
          </cell>
          <cell r="F1740">
            <v>2593.19</v>
          </cell>
          <cell r="G1740">
            <v>2592.4299999999998</v>
          </cell>
          <cell r="H1740">
            <v>0</v>
          </cell>
          <cell r="I1740">
            <v>0.35</v>
          </cell>
          <cell r="J1740">
            <v>1</v>
          </cell>
          <cell r="K1740">
            <v>1739</v>
          </cell>
        </row>
        <row r="1741">
          <cell r="B1741">
            <v>30593</v>
          </cell>
          <cell r="C1741">
            <v>30328</v>
          </cell>
          <cell r="D1741">
            <v>0</v>
          </cell>
          <cell r="E1741">
            <v>2591.4299999999998</v>
          </cell>
          <cell r="F1741">
            <v>2592.88</v>
          </cell>
          <cell r="G1741">
            <v>2590.48</v>
          </cell>
          <cell r="H1741">
            <v>0</v>
          </cell>
          <cell r="I1741">
            <v>0.25</v>
          </cell>
          <cell r="J1741">
            <v>2</v>
          </cell>
          <cell r="K1741">
            <v>1740</v>
          </cell>
        </row>
        <row r="1742">
          <cell r="B1742">
            <v>30216</v>
          </cell>
          <cell r="C1742">
            <v>30328</v>
          </cell>
          <cell r="D1742">
            <v>2591.83</v>
          </cell>
          <cell r="E1742">
            <v>2591.4299999999998</v>
          </cell>
          <cell r="F1742">
            <v>2591.06</v>
          </cell>
          <cell r="G1742">
            <v>2590.48</v>
          </cell>
          <cell r="H1742">
            <v>0</v>
          </cell>
          <cell r="I1742">
            <v>0.45</v>
          </cell>
          <cell r="J1742">
            <v>1</v>
          </cell>
          <cell r="K1742">
            <v>1741</v>
          </cell>
        </row>
        <row r="1743">
          <cell r="B1743">
            <v>30877</v>
          </cell>
          <cell r="C1743">
            <v>30694</v>
          </cell>
          <cell r="D1743">
            <v>2600.19</v>
          </cell>
          <cell r="E1743">
            <v>2594.08</v>
          </cell>
          <cell r="F1743">
            <v>2597.6</v>
          </cell>
          <cell r="G1743">
            <v>2593.19</v>
          </cell>
          <cell r="H1743">
            <v>0</v>
          </cell>
          <cell r="I1743">
            <v>0.23</v>
          </cell>
          <cell r="J1743">
            <v>4</v>
          </cell>
          <cell r="K1743">
            <v>1742</v>
          </cell>
        </row>
        <row r="1744">
          <cell r="B1744">
            <v>30706</v>
          </cell>
          <cell r="C1744">
            <v>30694</v>
          </cell>
          <cell r="D1744">
            <v>2594.9299999999998</v>
          </cell>
          <cell r="E1744">
            <v>2594.08</v>
          </cell>
          <cell r="F1744">
            <v>2594.15</v>
          </cell>
          <cell r="G1744">
            <v>2593.19</v>
          </cell>
          <cell r="H1744">
            <v>0</v>
          </cell>
          <cell r="I1744">
            <v>0.25</v>
          </cell>
          <cell r="J1744">
            <v>3</v>
          </cell>
          <cell r="K1744">
            <v>1743</v>
          </cell>
        </row>
        <row r="1745">
          <cell r="B1745">
            <v>30845</v>
          </cell>
          <cell r="C1745">
            <v>30706</v>
          </cell>
          <cell r="D1745">
            <v>2600.02</v>
          </cell>
          <cell r="E1745">
            <v>2594.9299999999998</v>
          </cell>
          <cell r="F1745">
            <v>2597.5500000000002</v>
          </cell>
          <cell r="G1745">
            <v>2594.15</v>
          </cell>
          <cell r="H1745">
            <v>0</v>
          </cell>
          <cell r="I1745">
            <v>0.23</v>
          </cell>
          <cell r="J1745">
            <v>4</v>
          </cell>
          <cell r="K1745">
            <v>1744</v>
          </cell>
        </row>
        <row r="1746">
          <cell r="B1746">
            <v>30350</v>
          </cell>
          <cell r="C1746">
            <v>30216</v>
          </cell>
          <cell r="D1746">
            <v>2594</v>
          </cell>
          <cell r="E1746">
            <v>2591.83</v>
          </cell>
          <cell r="F1746">
            <v>2593.06</v>
          </cell>
          <cell r="G1746">
            <v>2591.06</v>
          </cell>
          <cell r="H1746">
            <v>0</v>
          </cell>
          <cell r="I1746">
            <v>0.35</v>
          </cell>
          <cell r="J1746">
            <v>2.5</v>
          </cell>
          <cell r="K1746">
            <v>1745</v>
          </cell>
        </row>
        <row r="1747">
          <cell r="B1747">
            <v>30133</v>
          </cell>
          <cell r="C1747">
            <v>30216</v>
          </cell>
          <cell r="D1747">
            <v>2592.1999999999998</v>
          </cell>
          <cell r="E1747">
            <v>2591.83</v>
          </cell>
          <cell r="F1747">
            <v>2591.4499999999998</v>
          </cell>
          <cell r="G1747">
            <v>2591.06</v>
          </cell>
          <cell r="H1747">
            <v>0</v>
          </cell>
          <cell r="I1747">
            <v>0.35</v>
          </cell>
          <cell r="J1747">
            <v>1</v>
          </cell>
          <cell r="K1747">
            <v>1746</v>
          </cell>
        </row>
        <row r="1748">
          <cell r="B1748">
            <v>30029</v>
          </cell>
          <cell r="C1748">
            <v>29849</v>
          </cell>
          <cell r="D1748">
            <v>2592.1999999999998</v>
          </cell>
          <cell r="E1748">
            <v>2590.1999999999998</v>
          </cell>
          <cell r="F1748">
            <v>2591.2800000000002</v>
          </cell>
          <cell r="G1748">
            <v>2589.2199999999998</v>
          </cell>
          <cell r="H1748">
            <v>0</v>
          </cell>
          <cell r="I1748">
            <v>0.5</v>
          </cell>
          <cell r="J1748">
            <v>1.5</v>
          </cell>
          <cell r="K1748">
            <v>1747</v>
          </cell>
        </row>
        <row r="1749">
          <cell r="B1749">
            <v>30000</v>
          </cell>
          <cell r="C1749">
            <v>29737</v>
          </cell>
          <cell r="D1749">
            <v>0</v>
          </cell>
          <cell r="E1749">
            <v>2591.8000000000002</v>
          </cell>
          <cell r="F1749">
            <v>2591.54</v>
          </cell>
          <cell r="G1749">
            <v>2590.66</v>
          </cell>
          <cell r="H1749">
            <v>0</v>
          </cell>
          <cell r="I1749">
            <v>0.3</v>
          </cell>
          <cell r="J1749">
            <v>0.8</v>
          </cell>
          <cell r="K1749">
            <v>1748</v>
          </cell>
        </row>
        <row r="1750">
          <cell r="B1750">
            <v>29728</v>
          </cell>
          <cell r="C1750">
            <v>29565</v>
          </cell>
          <cell r="D1750">
            <v>0</v>
          </cell>
          <cell r="E1750">
            <v>2589.5</v>
          </cell>
          <cell r="F1750">
            <v>2589.0300000000002</v>
          </cell>
          <cell r="G1750">
            <v>2588.65</v>
          </cell>
          <cell r="H1750">
            <v>0</v>
          </cell>
          <cell r="I1750">
            <v>0.3</v>
          </cell>
          <cell r="J1750">
            <v>0.51</v>
          </cell>
          <cell r="K1750">
            <v>1749</v>
          </cell>
        </row>
        <row r="1751">
          <cell r="B1751">
            <v>29737</v>
          </cell>
          <cell r="C1751">
            <v>29565</v>
          </cell>
          <cell r="D1751">
            <v>2591.8000000000002</v>
          </cell>
          <cell r="E1751">
            <v>2589.5</v>
          </cell>
          <cell r="F1751">
            <v>2590.66</v>
          </cell>
          <cell r="G1751">
            <v>2588.65</v>
          </cell>
          <cell r="H1751">
            <v>0</v>
          </cell>
          <cell r="I1751">
            <v>0.4</v>
          </cell>
          <cell r="J1751">
            <v>1.5</v>
          </cell>
          <cell r="K1751">
            <v>1750</v>
          </cell>
        </row>
        <row r="1752">
          <cell r="B1752">
            <v>30829</v>
          </cell>
          <cell r="C1752">
            <v>30724</v>
          </cell>
          <cell r="D1752">
            <v>2591.34</v>
          </cell>
          <cell r="E1752">
            <v>2590.08</v>
          </cell>
          <cell r="F1752">
            <v>2590.4499999999998</v>
          </cell>
          <cell r="G1752">
            <v>2589.3000000000002</v>
          </cell>
          <cell r="H1752">
            <v>0</v>
          </cell>
          <cell r="I1752">
            <v>0.5</v>
          </cell>
          <cell r="J1752">
            <v>1.35</v>
          </cell>
          <cell r="K1752">
            <v>1751</v>
          </cell>
        </row>
        <row r="1753">
          <cell r="B1753">
            <v>30724</v>
          </cell>
          <cell r="C1753">
            <v>30560</v>
          </cell>
          <cell r="D1753">
            <v>2590.08</v>
          </cell>
          <cell r="E1753">
            <v>2588.3200000000002</v>
          </cell>
          <cell r="F1753">
            <v>2589.1799999999998</v>
          </cell>
          <cell r="G1753">
            <v>2587.9</v>
          </cell>
          <cell r="H1753">
            <v>0.6</v>
          </cell>
          <cell r="I1753">
            <v>0.5</v>
          </cell>
          <cell r="J1753">
            <v>1.17</v>
          </cell>
          <cell r="K1753">
            <v>1752</v>
          </cell>
        </row>
        <row r="1754">
          <cell r="B1754">
            <v>30598</v>
          </cell>
          <cell r="C1754">
            <v>30503</v>
          </cell>
          <cell r="D1754">
            <v>2589.1799999999998</v>
          </cell>
          <cell r="E1754">
            <v>2588.7600000000002</v>
          </cell>
          <cell r="F1754">
            <v>2589.6999999999998</v>
          </cell>
          <cell r="G1754">
            <v>2587.75</v>
          </cell>
          <cell r="H1754">
            <v>0</v>
          </cell>
          <cell r="I1754">
            <v>0.8</v>
          </cell>
          <cell r="J1754">
            <v>0.4</v>
          </cell>
          <cell r="K1754">
            <v>1753</v>
          </cell>
        </row>
        <row r="1755">
          <cell r="B1755">
            <v>30494</v>
          </cell>
          <cell r="C1755">
            <v>30304</v>
          </cell>
          <cell r="D1755">
            <v>2588.79</v>
          </cell>
          <cell r="E1755">
            <v>2586.2399999999998</v>
          </cell>
          <cell r="F1755">
            <v>0</v>
          </cell>
          <cell r="G1755">
            <v>2584.89</v>
          </cell>
          <cell r="H1755">
            <v>0</v>
          </cell>
          <cell r="I1755">
            <v>0.5</v>
          </cell>
          <cell r="J1755">
            <v>0</v>
          </cell>
          <cell r="K1755">
            <v>1754</v>
          </cell>
        </row>
        <row r="1756">
          <cell r="B1756">
            <v>30304</v>
          </cell>
          <cell r="C1756">
            <v>30312</v>
          </cell>
          <cell r="D1756">
            <v>2586.2399999999998</v>
          </cell>
          <cell r="E1756">
            <v>0</v>
          </cell>
          <cell r="F1756">
            <v>2584.89</v>
          </cell>
          <cell r="G1756">
            <v>2584.48</v>
          </cell>
          <cell r="H1756">
            <v>0</v>
          </cell>
          <cell r="I1756">
            <v>0</v>
          </cell>
          <cell r="J1756">
            <v>0</v>
          </cell>
          <cell r="K1756">
            <v>1755</v>
          </cell>
        </row>
        <row r="1757">
          <cell r="B1757">
            <v>30312</v>
          </cell>
          <cell r="C1757">
            <v>30282</v>
          </cell>
          <cell r="D1757">
            <v>0</v>
          </cell>
          <cell r="E1757">
            <v>2586.0100000000002</v>
          </cell>
          <cell r="F1757">
            <v>2584.48</v>
          </cell>
          <cell r="G1757">
            <v>2584.25</v>
          </cell>
          <cell r="H1757">
            <v>0</v>
          </cell>
          <cell r="I1757">
            <v>0</v>
          </cell>
          <cell r="J1757">
            <v>0</v>
          </cell>
          <cell r="K1757">
            <v>1756</v>
          </cell>
        </row>
        <row r="1758">
          <cell r="B1758">
            <v>29943</v>
          </cell>
          <cell r="C1758">
            <v>30174</v>
          </cell>
          <cell r="D1758">
            <v>2589.6999999999998</v>
          </cell>
          <cell r="E1758">
            <v>2589.3000000000002</v>
          </cell>
          <cell r="F1758">
            <v>2588.9</v>
          </cell>
          <cell r="G1758">
            <v>2588.4899999999998</v>
          </cell>
          <cell r="H1758">
            <v>0</v>
          </cell>
          <cell r="I1758">
            <v>0.4</v>
          </cell>
          <cell r="J1758">
            <v>0.4</v>
          </cell>
          <cell r="K1758">
            <v>1757</v>
          </cell>
        </row>
        <row r="1759">
          <cell r="B1759">
            <v>30174</v>
          </cell>
          <cell r="C1759">
            <v>30494</v>
          </cell>
          <cell r="D1759">
            <v>2589.3000000000002</v>
          </cell>
          <cell r="E1759">
            <v>2588.79</v>
          </cell>
          <cell r="F1759">
            <v>2588.4899999999998</v>
          </cell>
          <cell r="G1759">
            <v>2587.91</v>
          </cell>
          <cell r="H1759">
            <v>0</v>
          </cell>
          <cell r="I1759">
            <v>0.63</v>
          </cell>
          <cell r="J1759">
            <v>0.5</v>
          </cell>
          <cell r="K1759">
            <v>1758</v>
          </cell>
        </row>
        <row r="1760">
          <cell r="B1760">
            <v>30176</v>
          </cell>
          <cell r="C1760">
            <v>30174</v>
          </cell>
          <cell r="D1760">
            <v>0</v>
          </cell>
          <cell r="E1760">
            <v>2589.3000000000002</v>
          </cell>
          <cell r="F1760">
            <v>2588.84</v>
          </cell>
          <cell r="G1760">
            <v>2588.4899999999998</v>
          </cell>
          <cell r="H1760">
            <v>0</v>
          </cell>
          <cell r="I1760">
            <v>0.5</v>
          </cell>
          <cell r="J1760">
            <v>1.23</v>
          </cell>
          <cell r="K1760">
            <v>1759</v>
          </cell>
        </row>
        <row r="1761">
          <cell r="B1761">
            <v>30673</v>
          </cell>
          <cell r="C1761">
            <v>30494</v>
          </cell>
          <cell r="D1761">
            <v>0</v>
          </cell>
          <cell r="E1761">
            <v>2588.79</v>
          </cell>
          <cell r="F1761">
            <v>2590.02</v>
          </cell>
          <cell r="G1761">
            <v>2587.73</v>
          </cell>
          <cell r="H1761">
            <v>0</v>
          </cell>
          <cell r="I1761">
            <v>0.5</v>
          </cell>
          <cell r="J1761">
            <v>0</v>
          </cell>
          <cell r="K1761">
            <v>1760</v>
          </cell>
        </row>
        <row r="1762">
          <cell r="B1762">
            <v>30816</v>
          </cell>
          <cell r="C1762">
            <v>30830</v>
          </cell>
          <cell r="D1762">
            <v>2594.9299999999998</v>
          </cell>
          <cell r="E1762">
            <v>0</v>
          </cell>
          <cell r="F1762">
            <v>2592.4299999999998</v>
          </cell>
          <cell r="G1762">
            <v>2591.8000000000002</v>
          </cell>
          <cell r="H1762">
            <v>0</v>
          </cell>
          <cell r="I1762">
            <v>0.4</v>
          </cell>
          <cell r="J1762">
            <v>2</v>
          </cell>
          <cell r="K1762">
            <v>1761</v>
          </cell>
        </row>
        <row r="1763">
          <cell r="B1763">
            <v>30816</v>
          </cell>
          <cell r="C1763">
            <v>30673</v>
          </cell>
          <cell r="D1763">
            <v>2594.9299999999998</v>
          </cell>
          <cell r="E1763">
            <v>2591.62</v>
          </cell>
          <cell r="F1763">
            <v>2592.4299999999998</v>
          </cell>
          <cell r="G1763">
            <v>2590.02</v>
          </cell>
          <cell r="H1763">
            <v>0</v>
          </cell>
          <cell r="I1763">
            <v>0.4</v>
          </cell>
          <cell r="J1763">
            <v>0</v>
          </cell>
          <cell r="K1763">
            <v>1762</v>
          </cell>
        </row>
        <row r="1764">
          <cell r="B1764">
            <v>30539</v>
          </cell>
          <cell r="C1764">
            <v>30673</v>
          </cell>
          <cell r="D1764">
            <v>2591.4499999999998</v>
          </cell>
          <cell r="E1764">
            <v>2591.62</v>
          </cell>
          <cell r="F1764">
            <v>2590.48</v>
          </cell>
          <cell r="G1764">
            <v>2589.98</v>
          </cell>
          <cell r="H1764">
            <v>0</v>
          </cell>
          <cell r="I1764">
            <v>0.23</v>
          </cell>
          <cell r="J1764">
            <v>0.63</v>
          </cell>
          <cell r="K1764">
            <v>1763</v>
          </cell>
        </row>
        <row r="1765">
          <cell r="B1765">
            <v>30539</v>
          </cell>
          <cell r="C1765">
            <v>30435</v>
          </cell>
          <cell r="D1765">
            <v>2591.4499999999998</v>
          </cell>
          <cell r="E1765">
            <v>2591.0500000000002</v>
          </cell>
          <cell r="F1765">
            <v>2590.48</v>
          </cell>
          <cell r="G1765">
            <v>2590.16</v>
          </cell>
          <cell r="H1765">
            <v>0</v>
          </cell>
          <cell r="I1765">
            <v>0.23</v>
          </cell>
          <cell r="J1765">
            <v>0.6</v>
          </cell>
          <cell r="K1765">
            <v>1764</v>
          </cell>
        </row>
        <row r="1766">
          <cell r="B1766">
            <v>30642</v>
          </cell>
          <cell r="C1766">
            <v>30435</v>
          </cell>
          <cell r="D1766">
            <v>0</v>
          </cell>
          <cell r="E1766">
            <v>2591.0500000000002</v>
          </cell>
          <cell r="F1766">
            <v>2592.16</v>
          </cell>
          <cell r="G1766">
            <v>2590.16</v>
          </cell>
          <cell r="H1766">
            <v>0</v>
          </cell>
          <cell r="I1766">
            <v>0.23</v>
          </cell>
          <cell r="J1766">
            <v>2</v>
          </cell>
          <cell r="K1766">
            <v>1765</v>
          </cell>
        </row>
        <row r="1767">
          <cell r="B1767">
            <v>30235</v>
          </cell>
          <cell r="C1767">
            <v>30176</v>
          </cell>
          <cell r="D1767">
            <v>0</v>
          </cell>
          <cell r="E1767">
            <v>0</v>
          </cell>
          <cell r="F1767">
            <v>2589.06</v>
          </cell>
          <cell r="G1767">
            <v>2588.94</v>
          </cell>
          <cell r="H1767">
            <v>0</v>
          </cell>
          <cell r="I1767">
            <v>0.3</v>
          </cell>
          <cell r="J1767">
            <v>1.3</v>
          </cell>
          <cell r="K1767">
            <v>1766</v>
          </cell>
        </row>
        <row r="1768">
          <cell r="B1768">
            <v>30435</v>
          </cell>
          <cell r="C1768">
            <v>30235</v>
          </cell>
          <cell r="D1768">
            <v>2591.0500000000002</v>
          </cell>
          <cell r="E1768">
            <v>0</v>
          </cell>
          <cell r="F1768">
            <v>2590.16</v>
          </cell>
          <cell r="G1768">
            <v>2589</v>
          </cell>
          <cell r="H1768">
            <v>0</v>
          </cell>
          <cell r="I1768">
            <v>0.3</v>
          </cell>
          <cell r="J1768">
            <v>1.3</v>
          </cell>
          <cell r="K1768">
            <v>1767</v>
          </cell>
        </row>
        <row r="1769">
          <cell r="B1769">
            <v>30171</v>
          </cell>
          <cell r="C1769">
            <v>30176</v>
          </cell>
          <cell r="D1769">
            <v>0</v>
          </cell>
          <cell r="E1769">
            <v>0</v>
          </cell>
          <cell r="F1769">
            <v>2588.98</v>
          </cell>
          <cell r="G1769">
            <v>2588.84</v>
          </cell>
          <cell r="H1769">
            <v>0</v>
          </cell>
          <cell r="I1769">
            <v>0</v>
          </cell>
          <cell r="J1769">
            <v>0</v>
          </cell>
          <cell r="K1769">
            <v>1768</v>
          </cell>
        </row>
        <row r="1770">
          <cell r="B1770">
            <v>30382</v>
          </cell>
          <cell r="C1770">
            <v>30171</v>
          </cell>
          <cell r="D1770">
            <v>0</v>
          </cell>
          <cell r="E1770">
            <v>0</v>
          </cell>
          <cell r="F1770">
            <v>0</v>
          </cell>
          <cell r="G1770">
            <v>2588.98</v>
          </cell>
          <cell r="H1770">
            <v>0</v>
          </cell>
          <cell r="I1770">
            <v>0.5</v>
          </cell>
          <cell r="J1770">
            <v>1.3</v>
          </cell>
          <cell r="K1770">
            <v>1769</v>
          </cell>
        </row>
        <row r="1771">
          <cell r="B1771">
            <v>30328</v>
          </cell>
          <cell r="C1771">
            <v>30382</v>
          </cell>
          <cell r="D1771">
            <v>2591.4299999999998</v>
          </cell>
          <cell r="E1771">
            <v>0</v>
          </cell>
          <cell r="F1771">
            <v>2590.48</v>
          </cell>
          <cell r="G1771">
            <v>0</v>
          </cell>
          <cell r="H1771">
            <v>0</v>
          </cell>
          <cell r="I1771">
            <v>0.5</v>
          </cell>
          <cell r="J1771">
            <v>1</v>
          </cell>
          <cell r="K1771">
            <v>1770</v>
          </cell>
        </row>
        <row r="1772">
          <cell r="B1772">
            <v>29825</v>
          </cell>
          <cell r="C1772">
            <v>29660</v>
          </cell>
          <cell r="D1772">
            <v>2590.1999999999998</v>
          </cell>
          <cell r="E1772">
            <v>2587.5</v>
          </cell>
          <cell r="F1772">
            <v>2588.87</v>
          </cell>
          <cell r="G1772">
            <v>2586.29</v>
          </cell>
          <cell r="H1772">
            <v>0</v>
          </cell>
          <cell r="I1772">
            <v>0.5</v>
          </cell>
          <cell r="J1772">
            <v>2.2999999999999998</v>
          </cell>
          <cell r="K1772">
            <v>1771</v>
          </cell>
        </row>
        <row r="1773">
          <cell r="B1773">
            <v>29887</v>
          </cell>
          <cell r="C1773">
            <v>30065</v>
          </cell>
          <cell r="D1773">
            <v>2587.8200000000002</v>
          </cell>
          <cell r="E1773">
            <v>2586.4</v>
          </cell>
          <cell r="F1773">
            <v>2586.9</v>
          </cell>
          <cell r="G1773">
            <v>2585.6</v>
          </cell>
          <cell r="H1773">
            <v>0</v>
          </cell>
          <cell r="I1773">
            <v>0.4</v>
          </cell>
          <cell r="J1773">
            <v>1.3</v>
          </cell>
          <cell r="K1773">
            <v>1772</v>
          </cell>
        </row>
        <row r="1774">
          <cell r="B1774">
            <v>30065</v>
          </cell>
          <cell r="C1774">
            <v>30275</v>
          </cell>
          <cell r="D1774">
            <v>2586.4</v>
          </cell>
          <cell r="E1774">
            <v>2586.08</v>
          </cell>
          <cell r="F1774">
            <v>2585.6</v>
          </cell>
          <cell r="G1774">
            <v>2584.6</v>
          </cell>
          <cell r="H1774">
            <v>0</v>
          </cell>
          <cell r="I1774">
            <v>0.48</v>
          </cell>
          <cell r="J1774">
            <v>1</v>
          </cell>
          <cell r="K1774">
            <v>1773</v>
          </cell>
        </row>
        <row r="1775">
          <cell r="B1775">
            <v>29782</v>
          </cell>
          <cell r="C1775">
            <v>29964</v>
          </cell>
          <cell r="D1775">
            <v>0</v>
          </cell>
          <cell r="E1775">
            <v>0</v>
          </cell>
          <cell r="F1775">
            <v>0</v>
          </cell>
          <cell r="G1775">
            <v>0</v>
          </cell>
          <cell r="H1775">
            <v>0</v>
          </cell>
          <cell r="I1775">
            <v>0</v>
          </cell>
          <cell r="J1775">
            <v>0</v>
          </cell>
          <cell r="K1775">
            <v>1774</v>
          </cell>
        </row>
        <row r="1776">
          <cell r="B1776">
            <v>29964</v>
          </cell>
          <cell r="C1776">
            <v>29877</v>
          </cell>
          <cell r="D1776">
            <v>0</v>
          </cell>
          <cell r="E1776">
            <v>2584.5</v>
          </cell>
          <cell r="F1776">
            <v>0</v>
          </cell>
          <cell r="G1776">
            <v>2583.5</v>
          </cell>
          <cell r="H1776">
            <v>0</v>
          </cell>
          <cell r="I1776">
            <v>0.3</v>
          </cell>
          <cell r="J1776">
            <v>18</v>
          </cell>
          <cell r="K1776">
            <v>1775</v>
          </cell>
        </row>
        <row r="1777">
          <cell r="B1777">
            <v>30017</v>
          </cell>
          <cell r="C1777">
            <v>29964</v>
          </cell>
          <cell r="D1777">
            <v>2586.38</v>
          </cell>
          <cell r="E1777">
            <v>0</v>
          </cell>
          <cell r="F1777">
            <v>2585.6</v>
          </cell>
          <cell r="G1777">
            <v>0</v>
          </cell>
          <cell r="H1777">
            <v>0</v>
          </cell>
          <cell r="I1777">
            <v>0.3</v>
          </cell>
          <cell r="J1777">
            <v>18</v>
          </cell>
          <cell r="K1777">
            <v>1776</v>
          </cell>
        </row>
        <row r="1778">
          <cell r="B1778">
            <v>29877</v>
          </cell>
          <cell r="C1778">
            <v>29554</v>
          </cell>
          <cell r="D1778">
            <v>2584.5</v>
          </cell>
          <cell r="E1778">
            <v>2583.9899999999998</v>
          </cell>
          <cell r="F1778">
            <v>2583.8000000000002</v>
          </cell>
          <cell r="G1778">
            <v>2583.17</v>
          </cell>
          <cell r="H1778">
            <v>0</v>
          </cell>
          <cell r="I1778">
            <v>0.55000000000000004</v>
          </cell>
          <cell r="J1778">
            <v>0.5</v>
          </cell>
          <cell r="K1778">
            <v>1777</v>
          </cell>
        </row>
        <row r="1779">
          <cell r="B1779">
            <v>29706</v>
          </cell>
          <cell r="C1779">
            <v>29554</v>
          </cell>
          <cell r="D1779">
            <v>2585.9699999999998</v>
          </cell>
          <cell r="E1779">
            <v>2583.9899999999998</v>
          </cell>
          <cell r="F1779">
            <v>2584.89</v>
          </cell>
          <cell r="G1779">
            <v>2583.17</v>
          </cell>
          <cell r="H1779">
            <v>0</v>
          </cell>
          <cell r="I1779">
            <v>0.3</v>
          </cell>
          <cell r="J1779">
            <v>26</v>
          </cell>
          <cell r="K1779">
            <v>1778</v>
          </cell>
        </row>
        <row r="1780">
          <cell r="B1780">
            <v>29887</v>
          </cell>
          <cell r="C1780">
            <v>29775</v>
          </cell>
          <cell r="D1780">
            <v>2587.8200000000002</v>
          </cell>
          <cell r="E1780">
            <v>2588.2199999999998</v>
          </cell>
          <cell r="F1780">
            <v>2587.08</v>
          </cell>
          <cell r="G1780">
            <v>2586.62</v>
          </cell>
          <cell r="H1780">
            <v>0</v>
          </cell>
          <cell r="I1780">
            <v>0.23</v>
          </cell>
          <cell r="J1780">
            <v>0.9</v>
          </cell>
          <cell r="K1780">
            <v>1779</v>
          </cell>
        </row>
        <row r="1781">
          <cell r="B1781">
            <v>29887</v>
          </cell>
          <cell r="C1781">
            <v>29706</v>
          </cell>
          <cell r="D1781">
            <v>2587.8200000000002</v>
          </cell>
          <cell r="E1781">
            <v>2585.9699999999998</v>
          </cell>
          <cell r="F1781">
            <v>2587.08</v>
          </cell>
          <cell r="G1781">
            <v>2584.89</v>
          </cell>
          <cell r="H1781">
            <v>0</v>
          </cell>
          <cell r="I1781">
            <v>0.3</v>
          </cell>
          <cell r="J1781">
            <v>25</v>
          </cell>
          <cell r="K1781">
            <v>1780</v>
          </cell>
        </row>
        <row r="1782">
          <cell r="B1782">
            <v>30059</v>
          </cell>
          <cell r="C1782">
            <v>29887</v>
          </cell>
          <cell r="D1782">
            <v>2588.9</v>
          </cell>
          <cell r="E1782">
            <v>2587.8200000000002</v>
          </cell>
          <cell r="F1782">
            <v>2588.06</v>
          </cell>
          <cell r="G1782">
            <v>2586.9</v>
          </cell>
          <cell r="H1782">
            <v>0</v>
          </cell>
          <cell r="I1782">
            <v>0.3</v>
          </cell>
          <cell r="J1782">
            <v>13</v>
          </cell>
          <cell r="K1782">
            <v>1781</v>
          </cell>
        </row>
        <row r="1783">
          <cell r="B1783">
            <v>29775</v>
          </cell>
          <cell r="C1783">
            <v>29660</v>
          </cell>
          <cell r="D1783">
            <v>2588.2199999999998</v>
          </cell>
          <cell r="E1783">
            <v>2587.5</v>
          </cell>
          <cell r="F1783">
            <v>2586.62</v>
          </cell>
          <cell r="G1783">
            <v>2586.17</v>
          </cell>
          <cell r="H1783">
            <v>0</v>
          </cell>
          <cell r="I1783">
            <v>0.3</v>
          </cell>
          <cell r="J1783">
            <v>0.9</v>
          </cell>
          <cell r="K1783">
            <v>1782</v>
          </cell>
        </row>
        <row r="1784">
          <cell r="B1784">
            <v>29849</v>
          </cell>
          <cell r="C1784">
            <v>29825</v>
          </cell>
          <cell r="D1784">
            <v>2590.1999999999998</v>
          </cell>
          <cell r="E1784">
            <v>2590.1999999999998</v>
          </cell>
          <cell r="F1784">
            <v>2589.2199999999998</v>
          </cell>
          <cell r="G1784">
            <v>2588.87</v>
          </cell>
          <cell r="H1784">
            <v>0</v>
          </cell>
          <cell r="I1784">
            <v>0</v>
          </cell>
          <cell r="J1784">
            <v>0</v>
          </cell>
          <cell r="K1784">
            <v>1783</v>
          </cell>
        </row>
        <row r="1785">
          <cell r="B1785">
            <v>29112</v>
          </cell>
          <cell r="C1785">
            <v>29029</v>
          </cell>
          <cell r="D1785">
            <v>2588.52</v>
          </cell>
          <cell r="E1785">
            <v>2588.75</v>
          </cell>
          <cell r="F1785">
            <v>0</v>
          </cell>
          <cell r="G1785">
            <v>2587.34</v>
          </cell>
          <cell r="H1785">
            <v>0</v>
          </cell>
          <cell r="I1785">
            <v>0.45</v>
          </cell>
          <cell r="J1785">
            <v>1.1000000000000001</v>
          </cell>
          <cell r="K1785">
            <v>1784</v>
          </cell>
        </row>
        <row r="1786">
          <cell r="B1786">
            <v>27519</v>
          </cell>
          <cell r="C1786">
            <v>27887</v>
          </cell>
          <cell r="D1786">
            <v>2587.5</v>
          </cell>
          <cell r="E1786">
            <v>2586.9299999999998</v>
          </cell>
          <cell r="F1786">
            <v>2586.3000000000002</v>
          </cell>
          <cell r="G1786">
            <v>2585.6799999999998</v>
          </cell>
          <cell r="H1786">
            <v>0</v>
          </cell>
          <cell r="I1786">
            <v>0.38</v>
          </cell>
          <cell r="J1786">
            <v>0.5</v>
          </cell>
          <cell r="K1786">
            <v>1785</v>
          </cell>
        </row>
        <row r="1787">
          <cell r="B1787" t="str">
            <v>21I</v>
          </cell>
          <cell r="C1787">
            <v>27985</v>
          </cell>
          <cell r="D1787">
            <v>2581.48</v>
          </cell>
          <cell r="E1787">
            <v>2581.39</v>
          </cell>
          <cell r="F1787">
            <v>2580.66</v>
          </cell>
          <cell r="G1787">
            <v>2580.4</v>
          </cell>
          <cell r="H1787">
            <v>0</v>
          </cell>
          <cell r="I1787">
            <v>0.68</v>
          </cell>
          <cell r="J1787">
            <v>1.73</v>
          </cell>
          <cell r="K1787">
            <v>1786</v>
          </cell>
        </row>
        <row r="1788">
          <cell r="B1788">
            <v>28042</v>
          </cell>
          <cell r="C1788">
            <v>28313</v>
          </cell>
          <cell r="D1788">
            <v>2586.73</v>
          </cell>
          <cell r="E1788">
            <v>2586.34</v>
          </cell>
          <cell r="F1788">
            <v>2585.42</v>
          </cell>
          <cell r="G1788">
            <v>2585</v>
          </cell>
          <cell r="H1788">
            <v>0</v>
          </cell>
          <cell r="I1788">
            <v>0.38</v>
          </cell>
          <cell r="J1788">
            <v>0.5</v>
          </cell>
          <cell r="K1788">
            <v>1787</v>
          </cell>
        </row>
        <row r="1789">
          <cell r="B1789">
            <v>29126</v>
          </cell>
          <cell r="C1789">
            <v>29112</v>
          </cell>
          <cell r="D1789">
            <v>2589.2199999999998</v>
          </cell>
          <cell r="E1789">
            <v>2588.52</v>
          </cell>
          <cell r="F1789">
            <v>2588.8200000000002</v>
          </cell>
          <cell r="G1789">
            <v>2587.5700000000002</v>
          </cell>
          <cell r="H1789">
            <v>0</v>
          </cell>
          <cell r="I1789">
            <v>0.45</v>
          </cell>
          <cell r="J1789">
            <v>1.1000000000000001</v>
          </cell>
          <cell r="K1789">
            <v>1788</v>
          </cell>
        </row>
        <row r="1790">
          <cell r="B1790">
            <v>29293</v>
          </cell>
          <cell r="C1790">
            <v>29112</v>
          </cell>
          <cell r="D1790">
            <v>2588.6799999999998</v>
          </cell>
          <cell r="E1790">
            <v>2588.52</v>
          </cell>
          <cell r="F1790">
            <v>2587.75</v>
          </cell>
          <cell r="G1790">
            <v>2587.5700000000002</v>
          </cell>
          <cell r="H1790">
            <v>0</v>
          </cell>
          <cell r="I1790">
            <v>0.4</v>
          </cell>
          <cell r="J1790">
            <v>0.3</v>
          </cell>
          <cell r="K1790">
            <v>1789</v>
          </cell>
        </row>
        <row r="1791">
          <cell r="B1791">
            <v>29476</v>
          </cell>
          <cell r="C1791">
            <v>29293</v>
          </cell>
          <cell r="D1791">
            <v>2588.7199999999998</v>
          </cell>
          <cell r="E1791">
            <v>2588.6799999999998</v>
          </cell>
          <cell r="F1791">
            <v>2587.9299999999998</v>
          </cell>
          <cell r="G1791">
            <v>2587.75</v>
          </cell>
          <cell r="H1791">
            <v>0</v>
          </cell>
          <cell r="I1791">
            <v>0.4</v>
          </cell>
          <cell r="J1791">
            <v>0.3</v>
          </cell>
          <cell r="K1791">
            <v>1790</v>
          </cell>
        </row>
        <row r="1792">
          <cell r="B1792">
            <v>29696</v>
          </cell>
          <cell r="C1792">
            <v>29452</v>
          </cell>
          <cell r="D1792">
            <v>0</v>
          </cell>
          <cell r="E1792">
            <v>0</v>
          </cell>
          <cell r="F1792">
            <v>2588.84</v>
          </cell>
          <cell r="G1792">
            <v>2588.37</v>
          </cell>
          <cell r="H1792">
            <v>0</v>
          </cell>
          <cell r="I1792">
            <v>0.3</v>
          </cell>
          <cell r="J1792">
            <v>0.5</v>
          </cell>
          <cell r="K1792">
            <v>1791</v>
          </cell>
        </row>
        <row r="1793">
          <cell r="B1793">
            <v>27296</v>
          </cell>
          <cell r="C1793">
            <v>27618</v>
          </cell>
          <cell r="D1793">
            <v>2581.38</v>
          </cell>
          <cell r="E1793">
            <v>2579.79</v>
          </cell>
          <cell r="F1793">
            <v>2579.9499999999998</v>
          </cell>
          <cell r="G1793">
            <v>2578.38</v>
          </cell>
          <cell r="H1793">
            <v>0</v>
          </cell>
          <cell r="I1793">
            <v>0.3</v>
          </cell>
          <cell r="J1793">
            <v>0.45</v>
          </cell>
          <cell r="K1793">
            <v>1792</v>
          </cell>
        </row>
        <row r="1794">
          <cell r="B1794">
            <v>28411</v>
          </cell>
          <cell r="C1794" t="str">
            <v>20I</v>
          </cell>
          <cell r="D1794">
            <v>2582.84</v>
          </cell>
          <cell r="E1794">
            <v>2582.61</v>
          </cell>
          <cell r="F1794">
            <v>2581.1999999999998</v>
          </cell>
          <cell r="G1794">
            <v>0</v>
          </cell>
          <cell r="H1794">
            <v>0</v>
          </cell>
          <cell r="I1794">
            <v>0.45</v>
          </cell>
          <cell r="J1794">
            <v>0.3</v>
          </cell>
          <cell r="K1794">
            <v>1793</v>
          </cell>
        </row>
        <row r="1795">
          <cell r="B1795">
            <v>28718</v>
          </cell>
          <cell r="C1795">
            <v>28411</v>
          </cell>
          <cell r="D1795">
            <v>2582.64</v>
          </cell>
          <cell r="E1795">
            <v>2582.64</v>
          </cell>
          <cell r="F1795">
            <v>2581.5</v>
          </cell>
          <cell r="G1795">
            <v>2581.1999999999998</v>
          </cell>
          <cell r="H1795">
            <v>0</v>
          </cell>
          <cell r="I1795">
            <v>0.35</v>
          </cell>
          <cell r="J1795">
            <v>0.3</v>
          </cell>
          <cell r="K1795">
            <v>1794</v>
          </cell>
        </row>
        <row r="1796">
          <cell r="B1796">
            <v>28296</v>
          </cell>
          <cell r="C1796" t="str">
            <v>21I</v>
          </cell>
          <cell r="D1796">
            <v>2581.7800000000002</v>
          </cell>
          <cell r="E1796">
            <v>2581.48</v>
          </cell>
          <cell r="F1796">
            <v>2580.5700000000002</v>
          </cell>
          <cell r="G1796">
            <v>2580.31</v>
          </cell>
          <cell r="H1796">
            <v>0</v>
          </cell>
          <cell r="I1796">
            <v>0.38</v>
          </cell>
          <cell r="J1796">
            <v>0.24</v>
          </cell>
          <cell r="K1796">
            <v>1795</v>
          </cell>
        </row>
        <row r="1797">
          <cell r="B1797">
            <v>27908</v>
          </cell>
          <cell r="C1797">
            <v>27916</v>
          </cell>
          <cell r="D1797">
            <v>0</v>
          </cell>
          <cell r="E1797">
            <v>0</v>
          </cell>
          <cell r="F1797">
            <v>2578.92</v>
          </cell>
          <cell r="G1797">
            <v>2578.85</v>
          </cell>
          <cell r="H1797">
            <v>0</v>
          </cell>
          <cell r="I1797">
            <v>0.53</v>
          </cell>
          <cell r="J1797">
            <v>0.3</v>
          </cell>
          <cell r="K1797">
            <v>1796</v>
          </cell>
        </row>
        <row r="1798">
          <cell r="B1798">
            <v>27290</v>
          </cell>
          <cell r="C1798">
            <v>27144</v>
          </cell>
          <cell r="D1798">
            <v>0</v>
          </cell>
          <cell r="E1798">
            <v>2581.89</v>
          </cell>
          <cell r="F1798">
            <v>2581.2199999999998</v>
          </cell>
          <cell r="G1798">
            <v>2580.6799999999998</v>
          </cell>
          <cell r="H1798">
            <v>0</v>
          </cell>
          <cell r="I1798">
            <v>0.35</v>
          </cell>
          <cell r="J1798">
            <v>0.7</v>
          </cell>
          <cell r="K1798">
            <v>1797</v>
          </cell>
        </row>
        <row r="1799">
          <cell r="B1799">
            <v>27896</v>
          </cell>
          <cell r="C1799">
            <v>28232</v>
          </cell>
          <cell r="D1799">
            <v>2585.15</v>
          </cell>
          <cell r="E1799">
            <v>2584.6799999999998</v>
          </cell>
          <cell r="F1799">
            <v>2583.9499999999998</v>
          </cell>
          <cell r="G1799">
            <v>2583.34</v>
          </cell>
          <cell r="H1799">
            <v>0</v>
          </cell>
          <cell r="I1799">
            <v>0.38</v>
          </cell>
          <cell r="J1799">
            <v>0.6</v>
          </cell>
          <cell r="K1799">
            <v>1798</v>
          </cell>
        </row>
        <row r="1800">
          <cell r="B1800">
            <v>28538</v>
          </cell>
          <cell r="C1800" t="str">
            <v>19I</v>
          </cell>
          <cell r="D1800">
            <v>2583.64</v>
          </cell>
          <cell r="E1800">
            <v>2583.34</v>
          </cell>
          <cell r="F1800">
            <v>2582</v>
          </cell>
          <cell r="G1800">
            <v>2581.6999999999998</v>
          </cell>
          <cell r="H1800">
            <v>0</v>
          </cell>
          <cell r="I1800">
            <v>0.45</v>
          </cell>
          <cell r="J1800">
            <v>0.3</v>
          </cell>
          <cell r="K1800">
            <v>1799</v>
          </cell>
        </row>
        <row r="1801">
          <cell r="B1801">
            <v>28765</v>
          </cell>
          <cell r="C1801">
            <v>28538</v>
          </cell>
          <cell r="D1801">
            <v>2583.3200000000002</v>
          </cell>
          <cell r="E1801">
            <v>2583.64</v>
          </cell>
          <cell r="F1801">
            <v>2582.2399999999998</v>
          </cell>
          <cell r="G1801">
            <v>2582</v>
          </cell>
          <cell r="H1801">
            <v>0</v>
          </cell>
          <cell r="I1801">
            <v>0.35</v>
          </cell>
          <cell r="J1801">
            <v>0.3</v>
          </cell>
          <cell r="K1801">
            <v>1800</v>
          </cell>
        </row>
        <row r="1802">
          <cell r="B1802">
            <v>27588</v>
          </cell>
          <cell r="C1802">
            <v>27905</v>
          </cell>
          <cell r="D1802">
            <v>2584.69</v>
          </cell>
          <cell r="E1802">
            <v>2583.04</v>
          </cell>
          <cell r="F1802">
            <v>2582.42</v>
          </cell>
          <cell r="G1802">
            <v>2581.6999999999998</v>
          </cell>
          <cell r="H1802">
            <v>0</v>
          </cell>
          <cell r="I1802">
            <v>0.38</v>
          </cell>
          <cell r="J1802">
            <v>0.7</v>
          </cell>
          <cell r="K1802">
            <v>1801</v>
          </cell>
        </row>
        <row r="1803">
          <cell r="B1803">
            <v>27722</v>
          </cell>
          <cell r="C1803">
            <v>28057</v>
          </cell>
          <cell r="D1803">
            <v>2584.48</v>
          </cell>
          <cell r="E1803">
            <v>2584.0300000000002</v>
          </cell>
          <cell r="F1803">
            <v>2583.2800000000002</v>
          </cell>
          <cell r="G1803">
            <v>2582.5700000000002</v>
          </cell>
          <cell r="H1803">
            <v>0</v>
          </cell>
          <cell r="I1803">
            <v>0.35</v>
          </cell>
          <cell r="J1803">
            <v>0.7</v>
          </cell>
          <cell r="K1803">
            <v>1802</v>
          </cell>
        </row>
        <row r="1804">
          <cell r="B1804">
            <v>27378</v>
          </cell>
          <cell r="C1804">
            <v>27739</v>
          </cell>
          <cell r="D1804">
            <v>2586.39</v>
          </cell>
          <cell r="E1804">
            <v>2585.35</v>
          </cell>
          <cell r="F1804">
            <v>2585.09</v>
          </cell>
          <cell r="G1804">
            <v>2583.85</v>
          </cell>
          <cell r="H1804">
            <v>0</v>
          </cell>
          <cell r="I1804">
            <v>0.35</v>
          </cell>
          <cell r="J1804">
            <v>1</v>
          </cell>
          <cell r="K1804">
            <v>1803</v>
          </cell>
        </row>
        <row r="1805">
          <cell r="B1805">
            <v>27301</v>
          </cell>
          <cell r="C1805">
            <v>27203</v>
          </cell>
          <cell r="D1805">
            <v>2584.8200000000002</v>
          </cell>
          <cell r="E1805">
            <v>2584.4699999999998</v>
          </cell>
          <cell r="F1805">
            <v>2583.38</v>
          </cell>
          <cell r="G1805">
            <v>2582.85</v>
          </cell>
          <cell r="H1805">
            <v>0</v>
          </cell>
          <cell r="I1805">
            <v>0.3</v>
          </cell>
          <cell r="J1805">
            <v>0.92</v>
          </cell>
          <cell r="K1805">
            <v>1804</v>
          </cell>
        </row>
        <row r="1806">
          <cell r="B1806">
            <v>27607</v>
          </cell>
          <cell r="C1806">
            <v>27471</v>
          </cell>
          <cell r="D1806">
            <v>2584.66</v>
          </cell>
          <cell r="E1806">
            <v>2584</v>
          </cell>
          <cell r="F1806">
            <v>2583.14</v>
          </cell>
          <cell r="G1806">
            <v>2582.4499999999998</v>
          </cell>
          <cell r="H1806">
            <v>0</v>
          </cell>
          <cell r="I1806">
            <v>0.75</v>
          </cell>
          <cell r="J1806">
            <v>0.8</v>
          </cell>
          <cell r="K1806">
            <v>1805</v>
          </cell>
        </row>
        <row r="1807">
          <cell r="B1807">
            <v>27218</v>
          </cell>
          <cell r="C1807">
            <v>27362</v>
          </cell>
          <cell r="D1807">
            <v>2585.1999999999998</v>
          </cell>
          <cell r="E1807">
            <v>0</v>
          </cell>
          <cell r="F1807">
            <v>2583.8000000000002</v>
          </cell>
          <cell r="G1807">
            <v>2583.6</v>
          </cell>
          <cell r="H1807">
            <v>0</v>
          </cell>
          <cell r="I1807">
            <v>0.3</v>
          </cell>
          <cell r="J1807">
            <v>0.45</v>
          </cell>
          <cell r="K1807">
            <v>1806</v>
          </cell>
        </row>
        <row r="1808">
          <cell r="B1808">
            <v>27203</v>
          </cell>
          <cell r="C1808">
            <v>27471</v>
          </cell>
          <cell r="D1808">
            <v>2584.4699999999998</v>
          </cell>
          <cell r="E1808">
            <v>2584</v>
          </cell>
          <cell r="F1808">
            <v>2582.88</v>
          </cell>
          <cell r="G1808">
            <v>2582.2800000000002</v>
          </cell>
          <cell r="H1808">
            <v>0</v>
          </cell>
          <cell r="I1808">
            <v>0.35</v>
          </cell>
          <cell r="J1808">
            <v>0.7</v>
          </cell>
          <cell r="K1808">
            <v>1807</v>
          </cell>
        </row>
        <row r="1809">
          <cell r="B1809">
            <v>27449</v>
          </cell>
          <cell r="C1809">
            <v>27362</v>
          </cell>
          <cell r="D1809">
            <v>2585.63</v>
          </cell>
          <cell r="E1809">
            <v>0</v>
          </cell>
          <cell r="F1809">
            <v>2584.58</v>
          </cell>
          <cell r="G1809">
            <v>2583.59</v>
          </cell>
          <cell r="H1809">
            <v>0</v>
          </cell>
          <cell r="I1809">
            <v>0.3</v>
          </cell>
          <cell r="J1809">
            <v>1.7</v>
          </cell>
          <cell r="K1809">
            <v>1808</v>
          </cell>
        </row>
        <row r="1810">
          <cell r="B1810">
            <v>27362</v>
          </cell>
          <cell r="C1810">
            <v>27607</v>
          </cell>
          <cell r="D1810">
            <v>0</v>
          </cell>
          <cell r="E1810">
            <v>2584.66</v>
          </cell>
          <cell r="F1810">
            <v>0</v>
          </cell>
          <cell r="G1810">
            <v>2583.12</v>
          </cell>
          <cell r="H1810">
            <v>0</v>
          </cell>
          <cell r="I1810">
            <v>0.38</v>
          </cell>
          <cell r="J1810">
            <v>0.5</v>
          </cell>
          <cell r="K1810">
            <v>1809</v>
          </cell>
        </row>
        <row r="1811">
          <cell r="B1811">
            <v>27739</v>
          </cell>
          <cell r="C1811">
            <v>27607</v>
          </cell>
          <cell r="D1811">
            <v>2585.35</v>
          </cell>
          <cell r="E1811">
            <v>2584.66</v>
          </cell>
          <cell r="F1811">
            <v>2583.9499999999998</v>
          </cell>
          <cell r="G1811">
            <v>0</v>
          </cell>
          <cell r="H1811">
            <v>0</v>
          </cell>
          <cell r="I1811">
            <v>0.68</v>
          </cell>
          <cell r="J1811">
            <v>0.9</v>
          </cell>
          <cell r="K1811">
            <v>1810</v>
          </cell>
        </row>
        <row r="1812">
          <cell r="B1812">
            <v>27887</v>
          </cell>
          <cell r="C1812">
            <v>27739</v>
          </cell>
          <cell r="D1812">
            <v>2586.9299999999998</v>
          </cell>
          <cell r="E1812">
            <v>2585.35</v>
          </cell>
          <cell r="F1812">
            <v>2585.6799999999998</v>
          </cell>
          <cell r="G1812">
            <v>2583.85</v>
          </cell>
          <cell r="H1812">
            <v>0</v>
          </cell>
          <cell r="I1812">
            <v>0.53</v>
          </cell>
          <cell r="J1812">
            <v>2</v>
          </cell>
          <cell r="K1812">
            <v>1811</v>
          </cell>
        </row>
        <row r="1813">
          <cell r="B1813">
            <v>29392</v>
          </cell>
          <cell r="C1813">
            <v>29554</v>
          </cell>
          <cell r="D1813">
            <v>2584.59</v>
          </cell>
          <cell r="E1813">
            <v>2583.9899999999998</v>
          </cell>
          <cell r="F1813">
            <v>2583.87</v>
          </cell>
          <cell r="G1813">
            <v>2583.17</v>
          </cell>
          <cell r="H1813">
            <v>0</v>
          </cell>
          <cell r="I1813">
            <v>0.23</v>
          </cell>
          <cell r="J1813">
            <v>1.3</v>
          </cell>
          <cell r="K1813">
            <v>1812</v>
          </cell>
        </row>
        <row r="1814">
          <cell r="B1814">
            <v>29554</v>
          </cell>
          <cell r="C1814">
            <v>29558</v>
          </cell>
          <cell r="D1814">
            <v>2583.9899999999998</v>
          </cell>
          <cell r="E1814">
            <v>2583.91</v>
          </cell>
          <cell r="F1814">
            <v>2583.1</v>
          </cell>
          <cell r="G1814">
            <v>2582.81</v>
          </cell>
          <cell r="H1814">
            <v>0</v>
          </cell>
          <cell r="I1814">
            <v>0.53</v>
          </cell>
          <cell r="J1814">
            <v>2</v>
          </cell>
          <cell r="K1814">
            <v>1813</v>
          </cell>
        </row>
        <row r="1815">
          <cell r="B1815">
            <v>29392</v>
          </cell>
          <cell r="C1815">
            <v>29217</v>
          </cell>
          <cell r="D1815">
            <v>2584.59</v>
          </cell>
          <cell r="E1815">
            <v>2583.4699999999998</v>
          </cell>
          <cell r="F1815">
            <v>2583.71</v>
          </cell>
          <cell r="G1815">
            <v>2582.5300000000002</v>
          </cell>
          <cell r="H1815">
            <v>0</v>
          </cell>
          <cell r="I1815">
            <v>0.6</v>
          </cell>
          <cell r="J1815">
            <v>1.25</v>
          </cell>
          <cell r="K1815">
            <v>1814</v>
          </cell>
        </row>
        <row r="1816">
          <cell r="B1816">
            <v>29539</v>
          </cell>
          <cell r="C1816">
            <v>29392</v>
          </cell>
          <cell r="D1816">
            <v>2585.9699999999998</v>
          </cell>
          <cell r="E1816">
            <v>2584.59</v>
          </cell>
          <cell r="F1816">
            <v>2584.89</v>
          </cell>
          <cell r="G1816">
            <v>2583.71</v>
          </cell>
          <cell r="H1816">
            <v>0</v>
          </cell>
          <cell r="I1816">
            <v>0.6</v>
          </cell>
          <cell r="J1816">
            <v>1.4</v>
          </cell>
          <cell r="K1816">
            <v>1815</v>
          </cell>
        </row>
        <row r="1817">
          <cell r="B1817">
            <v>29128</v>
          </cell>
          <cell r="C1817">
            <v>28900</v>
          </cell>
          <cell r="D1817">
            <v>2584.1799999999998</v>
          </cell>
          <cell r="E1817">
            <v>2583.79</v>
          </cell>
          <cell r="F1817">
            <v>2583.31</v>
          </cell>
          <cell r="G1817">
            <v>2582.61</v>
          </cell>
          <cell r="H1817">
            <v>0</v>
          </cell>
          <cell r="I1817">
            <v>0.35</v>
          </cell>
          <cell r="J1817">
            <v>0.9</v>
          </cell>
          <cell r="K1817">
            <v>1816</v>
          </cell>
        </row>
        <row r="1818">
          <cell r="B1818">
            <v>29392</v>
          </cell>
          <cell r="C1818">
            <v>29128</v>
          </cell>
          <cell r="D1818">
            <v>2584.59</v>
          </cell>
          <cell r="E1818">
            <v>2584.1799999999998</v>
          </cell>
          <cell r="F1818">
            <v>2583.87</v>
          </cell>
          <cell r="G1818">
            <v>2583.31</v>
          </cell>
          <cell r="H1818">
            <v>0</v>
          </cell>
          <cell r="I1818">
            <v>0.3</v>
          </cell>
          <cell r="J1818">
            <v>0.7</v>
          </cell>
          <cell r="K1818">
            <v>1817</v>
          </cell>
        </row>
        <row r="1819">
          <cell r="B1819">
            <v>29660</v>
          </cell>
          <cell r="C1819">
            <v>29539</v>
          </cell>
          <cell r="D1819">
            <v>2587.5</v>
          </cell>
          <cell r="E1819">
            <v>2585.9699999999998</v>
          </cell>
          <cell r="F1819">
            <v>2586.29</v>
          </cell>
          <cell r="G1819">
            <v>2584.89</v>
          </cell>
          <cell r="H1819">
            <v>0</v>
          </cell>
          <cell r="I1819">
            <v>0.55000000000000004</v>
          </cell>
          <cell r="J1819">
            <v>1.6</v>
          </cell>
          <cell r="K1819">
            <v>1818</v>
          </cell>
        </row>
        <row r="1820">
          <cell r="B1820">
            <v>28939</v>
          </cell>
          <cell r="C1820">
            <v>28622</v>
          </cell>
          <cell r="D1820">
            <v>0</v>
          </cell>
          <cell r="E1820">
            <v>0</v>
          </cell>
          <cell r="F1820">
            <v>0</v>
          </cell>
          <cell r="G1820">
            <v>0</v>
          </cell>
          <cell r="H1820">
            <v>0</v>
          </cell>
          <cell r="I1820">
            <v>0</v>
          </cell>
          <cell r="J1820">
            <v>0.87</v>
          </cell>
          <cell r="K1820">
            <v>1819</v>
          </cell>
        </row>
        <row r="1821">
          <cell r="B1821">
            <v>28622</v>
          </cell>
          <cell r="C1821">
            <v>28507</v>
          </cell>
          <cell r="D1821">
            <v>0</v>
          </cell>
          <cell r="E1821">
            <v>2584.39</v>
          </cell>
          <cell r="F1821">
            <v>0</v>
          </cell>
          <cell r="G1821">
            <v>0</v>
          </cell>
          <cell r="H1821">
            <v>0</v>
          </cell>
          <cell r="I1821">
            <v>0</v>
          </cell>
          <cell r="J1821">
            <v>0</v>
          </cell>
          <cell r="K1821">
            <v>1820</v>
          </cell>
        </row>
        <row r="1822">
          <cell r="B1822">
            <v>28976</v>
          </cell>
          <cell r="C1822">
            <v>28939</v>
          </cell>
          <cell r="D1822">
            <v>2585.5700000000002</v>
          </cell>
          <cell r="E1822">
            <v>0</v>
          </cell>
          <cell r="F1822">
            <v>2584.8000000000002</v>
          </cell>
          <cell r="G1822">
            <v>0</v>
          </cell>
          <cell r="H1822">
            <v>0</v>
          </cell>
          <cell r="I1822">
            <v>0</v>
          </cell>
          <cell r="J1822">
            <v>0.87</v>
          </cell>
          <cell r="K1822">
            <v>1821</v>
          </cell>
        </row>
        <row r="1823">
          <cell r="B1823">
            <v>28507</v>
          </cell>
          <cell r="C1823">
            <v>28441</v>
          </cell>
          <cell r="D1823">
            <v>2584.39</v>
          </cell>
          <cell r="E1823">
            <v>2584.19</v>
          </cell>
          <cell r="F1823">
            <v>2583.14</v>
          </cell>
          <cell r="G1823">
            <v>2582.8000000000002</v>
          </cell>
          <cell r="H1823">
            <v>0</v>
          </cell>
          <cell r="I1823">
            <v>0.53</v>
          </cell>
          <cell r="J1823">
            <v>0.8</v>
          </cell>
          <cell r="K1823">
            <v>1822</v>
          </cell>
        </row>
        <row r="1824">
          <cell r="B1824">
            <v>28617</v>
          </cell>
          <cell r="C1824">
            <v>28507</v>
          </cell>
          <cell r="D1824">
            <v>2585.1999999999998</v>
          </cell>
          <cell r="E1824">
            <v>2584.39</v>
          </cell>
          <cell r="F1824">
            <v>2584.3000000000002</v>
          </cell>
          <cell r="G1824">
            <v>2582.3200000000002</v>
          </cell>
          <cell r="H1824">
            <v>0</v>
          </cell>
          <cell r="I1824">
            <v>0.4</v>
          </cell>
          <cell r="J1824">
            <v>1.33</v>
          </cell>
          <cell r="K1824">
            <v>1823</v>
          </cell>
        </row>
        <row r="1825">
          <cell r="B1825">
            <v>28736</v>
          </cell>
          <cell r="C1825">
            <v>28617</v>
          </cell>
          <cell r="D1825">
            <v>2586.1</v>
          </cell>
          <cell r="E1825">
            <v>2585.1999999999998</v>
          </cell>
          <cell r="F1825">
            <v>2585.3000000000002</v>
          </cell>
          <cell r="G1825">
            <v>2584.3200000000002</v>
          </cell>
          <cell r="H1825">
            <v>0</v>
          </cell>
          <cell r="I1825">
            <v>0.4</v>
          </cell>
          <cell r="J1825">
            <v>1.32</v>
          </cell>
          <cell r="K1825">
            <v>1824</v>
          </cell>
        </row>
        <row r="1826">
          <cell r="B1826">
            <v>28791</v>
          </cell>
          <cell r="C1826">
            <v>28736</v>
          </cell>
          <cell r="D1826">
            <v>2586.63</v>
          </cell>
          <cell r="E1826">
            <v>2586.1</v>
          </cell>
          <cell r="F1826">
            <v>2585.6799999999998</v>
          </cell>
          <cell r="G1826">
            <v>2585.31</v>
          </cell>
          <cell r="H1826">
            <v>0</v>
          </cell>
          <cell r="I1826">
            <v>0.45</v>
          </cell>
          <cell r="J1826">
            <v>0.96</v>
          </cell>
          <cell r="K1826">
            <v>1825</v>
          </cell>
        </row>
        <row r="1827">
          <cell r="B1827">
            <v>28831</v>
          </cell>
          <cell r="C1827">
            <v>28791</v>
          </cell>
          <cell r="D1827">
            <v>2587.38</v>
          </cell>
          <cell r="E1827">
            <v>2586.63</v>
          </cell>
          <cell r="F1827">
            <v>2586.0300000000002</v>
          </cell>
          <cell r="G1827">
            <v>2585.6799999999998</v>
          </cell>
          <cell r="H1827">
            <v>0</v>
          </cell>
          <cell r="I1827">
            <v>0.25</v>
          </cell>
          <cell r="J1827">
            <v>1.5</v>
          </cell>
          <cell r="K1827">
            <v>1826</v>
          </cell>
        </row>
        <row r="1828">
          <cell r="B1828">
            <v>28441</v>
          </cell>
          <cell r="C1828" t="str">
            <v>18I</v>
          </cell>
          <cell r="D1828">
            <v>2584.19</v>
          </cell>
          <cell r="E1828">
            <v>2584.06</v>
          </cell>
          <cell r="F1828">
            <v>0</v>
          </cell>
          <cell r="G1828">
            <v>0</v>
          </cell>
          <cell r="H1828">
            <v>0</v>
          </cell>
          <cell r="I1828">
            <v>0.6</v>
          </cell>
          <cell r="J1828">
            <v>0.7</v>
          </cell>
          <cell r="K1828">
            <v>1827</v>
          </cell>
        </row>
        <row r="1829">
          <cell r="B1829">
            <v>28821</v>
          </cell>
          <cell r="C1829">
            <v>28441</v>
          </cell>
          <cell r="D1829">
            <v>2584.0700000000002</v>
          </cell>
          <cell r="E1829">
            <v>2584.19</v>
          </cell>
          <cell r="F1829">
            <v>2582.96</v>
          </cell>
          <cell r="G1829">
            <v>2582.6</v>
          </cell>
          <cell r="H1829">
            <v>0</v>
          </cell>
          <cell r="I1829">
            <v>0.4</v>
          </cell>
          <cell r="J1829">
            <v>0.3</v>
          </cell>
          <cell r="K1829">
            <v>1828</v>
          </cell>
        </row>
        <row r="1830">
          <cell r="B1830">
            <v>29095</v>
          </cell>
          <cell r="C1830">
            <v>29000</v>
          </cell>
          <cell r="D1830">
            <v>2587.35</v>
          </cell>
          <cell r="E1830">
            <v>2586.5100000000002</v>
          </cell>
          <cell r="F1830">
            <v>2586.54</v>
          </cell>
          <cell r="G1830">
            <v>2585.7600000000002</v>
          </cell>
          <cell r="H1830">
            <v>0</v>
          </cell>
          <cell r="I1830">
            <v>0.23</v>
          </cell>
          <cell r="J1830">
            <v>1.32</v>
          </cell>
          <cell r="K1830">
            <v>1829</v>
          </cell>
        </row>
        <row r="1831">
          <cell r="B1831">
            <v>29102</v>
          </cell>
          <cell r="C1831">
            <v>28942</v>
          </cell>
          <cell r="D1831">
            <v>0</v>
          </cell>
          <cell r="E1831">
            <v>0</v>
          </cell>
          <cell r="F1831">
            <v>0</v>
          </cell>
          <cell r="G1831">
            <v>0</v>
          </cell>
          <cell r="H1831">
            <v>0</v>
          </cell>
          <cell r="I1831">
            <v>0.45</v>
          </cell>
          <cell r="J1831">
            <v>0.95</v>
          </cell>
          <cell r="K1831">
            <v>1830</v>
          </cell>
        </row>
        <row r="1832">
          <cell r="B1832">
            <v>28951</v>
          </cell>
          <cell r="C1832">
            <v>28942</v>
          </cell>
          <cell r="D1832">
            <v>0</v>
          </cell>
          <cell r="E1832">
            <v>0</v>
          </cell>
          <cell r="F1832">
            <v>0</v>
          </cell>
          <cell r="G1832">
            <v>0</v>
          </cell>
          <cell r="H1832">
            <v>0</v>
          </cell>
          <cell r="I1832">
            <v>0.4</v>
          </cell>
          <cell r="J1832">
            <v>1.82</v>
          </cell>
          <cell r="K1832">
            <v>1831</v>
          </cell>
        </row>
        <row r="1833">
          <cell r="B1833">
            <v>28976</v>
          </cell>
          <cell r="C1833">
            <v>28951</v>
          </cell>
          <cell r="D1833">
            <v>2585.5700000000002</v>
          </cell>
          <cell r="E1833">
            <v>0</v>
          </cell>
          <cell r="F1833">
            <v>2584.8000000000002</v>
          </cell>
          <cell r="G1833">
            <v>0</v>
          </cell>
          <cell r="H1833">
            <v>0</v>
          </cell>
          <cell r="I1833">
            <v>0.4</v>
          </cell>
          <cell r="J1833">
            <v>1.76</v>
          </cell>
          <cell r="K1833">
            <v>1832</v>
          </cell>
        </row>
        <row r="1834">
          <cell r="B1834">
            <v>29000</v>
          </cell>
          <cell r="C1834">
            <v>28976</v>
          </cell>
          <cell r="D1834">
            <v>2586.5100000000002</v>
          </cell>
          <cell r="E1834">
            <v>2585.5700000000002</v>
          </cell>
          <cell r="F1834">
            <v>2585.8000000000002</v>
          </cell>
          <cell r="G1834">
            <v>2584.8000000000002</v>
          </cell>
          <cell r="H1834">
            <v>0</v>
          </cell>
          <cell r="I1834">
            <v>0.4</v>
          </cell>
          <cell r="J1834">
            <v>1.76</v>
          </cell>
          <cell r="K1834">
            <v>1833</v>
          </cell>
        </row>
        <row r="1835">
          <cell r="B1835">
            <v>29220</v>
          </cell>
          <cell r="C1835">
            <v>29102</v>
          </cell>
          <cell r="D1835">
            <v>0</v>
          </cell>
          <cell r="E1835">
            <v>0</v>
          </cell>
          <cell r="F1835">
            <v>2584.08</v>
          </cell>
          <cell r="G1835">
            <v>0</v>
          </cell>
          <cell r="H1835">
            <v>0</v>
          </cell>
          <cell r="I1835">
            <v>0</v>
          </cell>
          <cell r="J1835">
            <v>0.8</v>
          </cell>
          <cell r="K1835">
            <v>1834</v>
          </cell>
        </row>
        <row r="1836">
          <cell r="B1836">
            <v>29328</v>
          </cell>
          <cell r="C1836">
            <v>29220</v>
          </cell>
          <cell r="D1836">
            <v>0</v>
          </cell>
          <cell r="E1836">
            <v>0</v>
          </cell>
          <cell r="F1836">
            <v>2585.81</v>
          </cell>
          <cell r="G1836">
            <v>2584.08</v>
          </cell>
          <cell r="H1836">
            <v>0</v>
          </cell>
          <cell r="I1836">
            <v>0.3</v>
          </cell>
          <cell r="J1836">
            <v>2.5299999999999998</v>
          </cell>
          <cell r="K1836">
            <v>1835</v>
          </cell>
        </row>
        <row r="1837">
          <cell r="B1837">
            <v>29456</v>
          </cell>
          <cell r="C1837">
            <v>29328</v>
          </cell>
          <cell r="D1837">
            <v>0</v>
          </cell>
          <cell r="E1837">
            <v>0</v>
          </cell>
          <cell r="F1837">
            <v>2587.67</v>
          </cell>
          <cell r="G1837">
            <v>2585.81</v>
          </cell>
          <cell r="H1837">
            <v>0</v>
          </cell>
          <cell r="I1837">
            <v>0.3</v>
          </cell>
          <cell r="J1837">
            <v>2.5</v>
          </cell>
          <cell r="K1837">
            <v>1836</v>
          </cell>
        </row>
        <row r="1838">
          <cell r="B1838">
            <v>30758</v>
          </cell>
          <cell r="C1838">
            <v>30685</v>
          </cell>
          <cell r="D1838">
            <v>2614.1999999999998</v>
          </cell>
          <cell r="E1838">
            <v>2614.6799999999998</v>
          </cell>
          <cell r="F1838">
            <v>2612.9899999999998</v>
          </cell>
          <cell r="G1838">
            <v>2612.36</v>
          </cell>
          <cell r="H1838">
            <v>0</v>
          </cell>
          <cell r="I1838">
            <v>0.45</v>
          </cell>
          <cell r="J1838">
            <v>1.2</v>
          </cell>
          <cell r="K1838">
            <v>1837</v>
          </cell>
        </row>
        <row r="1839">
          <cell r="B1839">
            <v>30797</v>
          </cell>
          <cell r="C1839">
            <v>30758</v>
          </cell>
          <cell r="D1839">
            <v>2614.1999999999998</v>
          </cell>
          <cell r="E1839">
            <v>2614.1999999999998</v>
          </cell>
          <cell r="F1839">
            <v>2613.2399999999998</v>
          </cell>
          <cell r="G1839">
            <v>2612.9899999999998</v>
          </cell>
          <cell r="H1839">
            <v>0</v>
          </cell>
          <cell r="I1839">
            <v>0.45</v>
          </cell>
          <cell r="J1839">
            <v>1.2</v>
          </cell>
          <cell r="K1839">
            <v>1838</v>
          </cell>
        </row>
        <row r="1840">
          <cell r="B1840">
            <v>30824</v>
          </cell>
          <cell r="C1840">
            <v>30662</v>
          </cell>
          <cell r="D1840">
            <v>0</v>
          </cell>
          <cell r="E1840">
            <v>2613.25</v>
          </cell>
          <cell r="F1840">
            <v>2612.5300000000002</v>
          </cell>
          <cell r="G1840">
            <v>0</v>
          </cell>
          <cell r="H1840">
            <v>0</v>
          </cell>
          <cell r="I1840">
            <v>0.6</v>
          </cell>
          <cell r="J1840">
            <v>2.5</v>
          </cell>
          <cell r="K1840">
            <v>1839</v>
          </cell>
        </row>
        <row r="1841">
          <cell r="B1841">
            <v>30796</v>
          </cell>
          <cell r="C1841">
            <v>30700</v>
          </cell>
          <cell r="D1841">
            <v>2604</v>
          </cell>
          <cell r="E1841">
            <v>2601.34</v>
          </cell>
          <cell r="F1841">
            <v>2602.23</v>
          </cell>
          <cell r="G1841">
            <v>2600.1799999999998</v>
          </cell>
          <cell r="H1841">
            <v>0</v>
          </cell>
          <cell r="I1841">
            <v>0.5</v>
          </cell>
          <cell r="J1841">
            <v>3.5</v>
          </cell>
          <cell r="K1841">
            <v>1840</v>
          </cell>
        </row>
        <row r="1842">
          <cell r="B1842">
            <v>30645</v>
          </cell>
          <cell r="C1842">
            <v>30796</v>
          </cell>
          <cell r="D1842">
            <v>2614.81</v>
          </cell>
          <cell r="E1842">
            <v>2614</v>
          </cell>
          <cell r="F1842">
            <v>2613.14</v>
          </cell>
          <cell r="G1842">
            <v>2612.23</v>
          </cell>
          <cell r="H1842">
            <v>0</v>
          </cell>
          <cell r="I1842">
            <v>0.3</v>
          </cell>
          <cell r="J1842">
            <v>1</v>
          </cell>
          <cell r="K1842">
            <v>1841</v>
          </cell>
        </row>
        <row r="1843">
          <cell r="B1843">
            <v>30486</v>
          </cell>
          <cell r="C1843">
            <v>30700</v>
          </cell>
          <cell r="D1843">
            <v>2601.67</v>
          </cell>
          <cell r="E1843">
            <v>2601.34</v>
          </cell>
          <cell r="F1843">
            <v>2600.98</v>
          </cell>
          <cell r="G1843">
            <v>2600.1999999999998</v>
          </cell>
          <cell r="H1843">
            <v>0</v>
          </cell>
          <cell r="I1843">
            <v>0.3</v>
          </cell>
          <cell r="J1843">
            <v>0.9</v>
          </cell>
          <cell r="K1843">
            <v>1842</v>
          </cell>
        </row>
        <row r="1844">
          <cell r="B1844">
            <v>30551</v>
          </cell>
          <cell r="C1844">
            <v>30486</v>
          </cell>
          <cell r="D1844">
            <v>2603.25</v>
          </cell>
          <cell r="E1844">
            <v>2601.67</v>
          </cell>
          <cell r="F1844">
            <v>2601.16</v>
          </cell>
          <cell r="G1844">
            <v>2600.98</v>
          </cell>
          <cell r="H1844">
            <v>0</v>
          </cell>
          <cell r="I1844">
            <v>0.3</v>
          </cell>
          <cell r="J1844">
            <v>0.5</v>
          </cell>
          <cell r="K1844">
            <v>1843</v>
          </cell>
        </row>
        <row r="1845">
          <cell r="B1845">
            <v>30656</v>
          </cell>
          <cell r="C1845">
            <v>30484</v>
          </cell>
          <cell r="D1845">
            <v>2600</v>
          </cell>
          <cell r="E1845">
            <v>2596</v>
          </cell>
          <cell r="F1845">
            <v>2598.79</v>
          </cell>
          <cell r="G1845">
            <v>2595.2800000000002</v>
          </cell>
          <cell r="H1845">
            <v>0</v>
          </cell>
          <cell r="I1845">
            <v>0.23</v>
          </cell>
          <cell r="J1845">
            <v>3.5</v>
          </cell>
          <cell r="K1845">
            <v>1844</v>
          </cell>
        </row>
        <row r="1846">
          <cell r="B1846">
            <v>30292</v>
          </cell>
          <cell r="C1846">
            <v>30484</v>
          </cell>
          <cell r="D1846">
            <v>0</v>
          </cell>
          <cell r="E1846">
            <v>2596</v>
          </cell>
          <cell r="F1846">
            <v>2595.4699999999998</v>
          </cell>
          <cell r="G1846">
            <v>2595.2800000000002</v>
          </cell>
          <cell r="H1846">
            <v>0</v>
          </cell>
          <cell r="I1846">
            <v>0.3</v>
          </cell>
          <cell r="J1846">
            <v>0.7</v>
          </cell>
          <cell r="K1846">
            <v>1845</v>
          </cell>
        </row>
        <row r="1847">
          <cell r="B1847">
            <v>30487</v>
          </cell>
          <cell r="C1847">
            <v>30403</v>
          </cell>
          <cell r="D1847">
            <v>0</v>
          </cell>
          <cell r="E1847">
            <v>2617.04</v>
          </cell>
          <cell r="F1847">
            <v>0</v>
          </cell>
          <cell r="G1847">
            <v>0</v>
          </cell>
          <cell r="H1847">
            <v>0</v>
          </cell>
          <cell r="I1847">
            <v>0</v>
          </cell>
          <cell r="J1847">
            <v>0</v>
          </cell>
          <cell r="K1847">
            <v>1846</v>
          </cell>
        </row>
        <row r="1848">
          <cell r="B1848">
            <v>30002</v>
          </cell>
          <cell r="C1848">
            <v>29961</v>
          </cell>
          <cell r="D1848">
            <v>2619.5500000000002</v>
          </cell>
          <cell r="E1848">
            <v>2619.0500000000002</v>
          </cell>
          <cell r="F1848">
            <v>2618.75</v>
          </cell>
          <cell r="G1848">
            <v>2618.46</v>
          </cell>
          <cell r="H1848">
            <v>0</v>
          </cell>
          <cell r="I1848">
            <v>0.3</v>
          </cell>
          <cell r="J1848">
            <v>1.65</v>
          </cell>
          <cell r="K1848">
            <v>1847</v>
          </cell>
        </row>
        <row r="1849">
          <cell r="B1849">
            <v>29807</v>
          </cell>
          <cell r="C1849">
            <v>29657</v>
          </cell>
          <cell r="D1849">
            <v>2612.5</v>
          </cell>
          <cell r="E1849">
            <v>2600</v>
          </cell>
          <cell r="F1849">
            <v>2607.85</v>
          </cell>
          <cell r="G1849">
            <v>2598.1</v>
          </cell>
          <cell r="H1849">
            <v>0</v>
          </cell>
          <cell r="I1849">
            <v>0.3</v>
          </cell>
          <cell r="J1849">
            <v>8.08</v>
          </cell>
          <cell r="K1849">
            <v>1848</v>
          </cell>
        </row>
        <row r="1850">
          <cell r="B1850">
            <v>29878</v>
          </cell>
          <cell r="C1850">
            <v>29807</v>
          </cell>
          <cell r="D1850">
            <v>2618.69</v>
          </cell>
          <cell r="E1850">
            <v>2612.5</v>
          </cell>
          <cell r="F1850">
            <v>2615.23</v>
          </cell>
          <cell r="G1850">
            <v>2610.41</v>
          </cell>
          <cell r="H1850">
            <v>0</v>
          </cell>
          <cell r="I1850">
            <v>0.23</v>
          </cell>
          <cell r="J1850">
            <v>12</v>
          </cell>
          <cell r="K1850">
            <v>1849</v>
          </cell>
        </row>
        <row r="1851">
          <cell r="B1851">
            <v>30052</v>
          </cell>
          <cell r="C1851">
            <v>29878</v>
          </cell>
          <cell r="D1851">
            <v>2619.62</v>
          </cell>
          <cell r="E1851">
            <v>2618.69</v>
          </cell>
          <cell r="F1851">
            <v>2618.83</v>
          </cell>
          <cell r="G1851">
            <v>2615.23</v>
          </cell>
          <cell r="H1851">
            <v>0</v>
          </cell>
          <cell r="I1851">
            <v>0.23</v>
          </cell>
          <cell r="J1851">
            <v>3</v>
          </cell>
          <cell r="K1851">
            <v>1850</v>
          </cell>
        </row>
        <row r="1852">
          <cell r="B1852">
            <v>30685</v>
          </cell>
          <cell r="C1852">
            <v>30662</v>
          </cell>
          <cell r="D1852">
            <v>2614.6799999999998</v>
          </cell>
          <cell r="E1852">
            <v>2613.25</v>
          </cell>
          <cell r="F1852">
            <v>2612.36</v>
          </cell>
          <cell r="G1852">
            <v>2611.09</v>
          </cell>
          <cell r="H1852">
            <v>0</v>
          </cell>
          <cell r="I1852">
            <v>0.4</v>
          </cell>
          <cell r="J1852">
            <v>6.4</v>
          </cell>
          <cell r="K1852">
            <v>1851</v>
          </cell>
        </row>
        <row r="1853">
          <cell r="B1853">
            <v>30523</v>
          </cell>
          <cell r="C1853">
            <v>30685</v>
          </cell>
          <cell r="D1853">
            <v>2615.73</v>
          </cell>
          <cell r="E1853">
            <v>2614.6799999999998</v>
          </cell>
          <cell r="F1853">
            <v>2614.3000000000002</v>
          </cell>
          <cell r="G1853">
            <v>2612.36</v>
          </cell>
          <cell r="H1853">
            <v>0</v>
          </cell>
          <cell r="I1853">
            <v>0.4</v>
          </cell>
          <cell r="J1853">
            <v>3</v>
          </cell>
          <cell r="K1853">
            <v>1852</v>
          </cell>
        </row>
        <row r="1854">
          <cell r="B1854">
            <v>30403</v>
          </cell>
          <cell r="C1854">
            <v>30523</v>
          </cell>
          <cell r="D1854">
            <v>2617.04</v>
          </cell>
          <cell r="E1854">
            <v>2615.73</v>
          </cell>
          <cell r="F1854">
            <v>2615.98</v>
          </cell>
          <cell r="G1854">
            <v>2614.3000000000002</v>
          </cell>
          <cell r="H1854">
            <v>0</v>
          </cell>
          <cell r="I1854">
            <v>0.35</v>
          </cell>
          <cell r="J1854">
            <v>3.5</v>
          </cell>
          <cell r="K1854">
            <v>1853</v>
          </cell>
        </row>
        <row r="1855">
          <cell r="B1855">
            <v>30251</v>
          </cell>
          <cell r="C1855">
            <v>30403</v>
          </cell>
          <cell r="D1855">
            <v>2618.7800000000002</v>
          </cell>
          <cell r="E1855">
            <v>2617.04</v>
          </cell>
          <cell r="F1855">
            <v>2617.7800000000002</v>
          </cell>
          <cell r="G1855">
            <v>2615.98</v>
          </cell>
          <cell r="H1855">
            <v>0</v>
          </cell>
          <cell r="I1855">
            <v>0.3</v>
          </cell>
          <cell r="J1855">
            <v>3.5</v>
          </cell>
          <cell r="K1855">
            <v>1854</v>
          </cell>
        </row>
        <row r="1856">
          <cell r="B1856">
            <v>30202</v>
          </cell>
          <cell r="C1856">
            <v>30251</v>
          </cell>
          <cell r="D1856">
            <v>2619.12</v>
          </cell>
          <cell r="E1856">
            <v>2618.7800000000002</v>
          </cell>
          <cell r="F1856">
            <v>2618.29</v>
          </cell>
          <cell r="G1856">
            <v>2617.79</v>
          </cell>
          <cell r="H1856">
            <v>0</v>
          </cell>
          <cell r="I1856">
            <v>0.3</v>
          </cell>
          <cell r="J1856">
            <v>2.5</v>
          </cell>
          <cell r="K1856">
            <v>1855</v>
          </cell>
        </row>
        <row r="1857">
          <cell r="B1857">
            <v>30285</v>
          </cell>
          <cell r="C1857">
            <v>30316</v>
          </cell>
          <cell r="D1857">
            <v>2625.3</v>
          </cell>
          <cell r="E1857">
            <v>2624.85</v>
          </cell>
          <cell r="F1857">
            <v>2623.85</v>
          </cell>
          <cell r="G1857">
            <v>2623.17</v>
          </cell>
          <cell r="H1857">
            <v>0</v>
          </cell>
          <cell r="I1857">
            <v>0.3</v>
          </cell>
          <cell r="J1857">
            <v>5</v>
          </cell>
          <cell r="K1857">
            <v>1856</v>
          </cell>
        </row>
        <row r="1858">
          <cell r="B1858">
            <v>30313</v>
          </cell>
          <cell r="C1858">
            <v>30285</v>
          </cell>
          <cell r="D1858">
            <v>2628.65</v>
          </cell>
          <cell r="E1858">
            <v>2625.3</v>
          </cell>
          <cell r="F1858">
            <v>2625.98</v>
          </cell>
          <cell r="G1858">
            <v>2624</v>
          </cell>
          <cell r="H1858">
            <v>0</v>
          </cell>
          <cell r="I1858">
            <v>0.3</v>
          </cell>
          <cell r="J1858">
            <v>13</v>
          </cell>
          <cell r="K1858">
            <v>1857</v>
          </cell>
        </row>
        <row r="1859">
          <cell r="B1859">
            <v>30281</v>
          </cell>
          <cell r="C1859">
            <v>30251</v>
          </cell>
          <cell r="D1859">
            <v>2622.4</v>
          </cell>
          <cell r="E1859">
            <v>2618.7800000000002</v>
          </cell>
          <cell r="F1859">
            <v>2618.6999999999998</v>
          </cell>
          <cell r="G1859">
            <v>2617.9</v>
          </cell>
          <cell r="H1859">
            <v>0</v>
          </cell>
          <cell r="I1859">
            <v>0.3</v>
          </cell>
          <cell r="J1859">
            <v>8</v>
          </cell>
          <cell r="K1859">
            <v>1858</v>
          </cell>
        </row>
        <row r="1860">
          <cell r="B1860">
            <v>30300</v>
          </cell>
          <cell r="C1860">
            <v>30281</v>
          </cell>
          <cell r="D1860">
            <v>2623.4</v>
          </cell>
          <cell r="E1860">
            <v>2622.4</v>
          </cell>
          <cell r="F1860">
            <v>2620.56</v>
          </cell>
          <cell r="G1860">
            <v>2619.6</v>
          </cell>
          <cell r="H1860">
            <v>0</v>
          </cell>
          <cell r="I1860">
            <v>0.3</v>
          </cell>
          <cell r="J1860">
            <v>8</v>
          </cell>
          <cell r="K1860">
            <v>1859</v>
          </cell>
        </row>
        <row r="1861">
          <cell r="B1861">
            <v>30316</v>
          </cell>
          <cell r="C1861">
            <v>30300</v>
          </cell>
          <cell r="D1861">
            <v>2624.85</v>
          </cell>
          <cell r="E1861">
            <v>2623.4</v>
          </cell>
          <cell r="F1861">
            <v>2622.56</v>
          </cell>
          <cell r="G1861">
            <v>2621.56</v>
          </cell>
          <cell r="H1861">
            <v>0</v>
          </cell>
          <cell r="I1861">
            <v>0.3</v>
          </cell>
          <cell r="J1861">
            <v>8</v>
          </cell>
          <cell r="K1861">
            <v>1860</v>
          </cell>
        </row>
        <row r="1862">
          <cell r="B1862">
            <v>30251</v>
          </cell>
          <cell r="C1862">
            <v>30236</v>
          </cell>
          <cell r="D1862">
            <v>2618.7800000000002</v>
          </cell>
          <cell r="E1862">
            <v>0</v>
          </cell>
          <cell r="F1862">
            <v>2617.7399999999998</v>
          </cell>
          <cell r="G1862">
            <v>2617.3000000000002</v>
          </cell>
          <cell r="H1862">
            <v>0</v>
          </cell>
          <cell r="I1862">
            <v>0.3</v>
          </cell>
          <cell r="J1862">
            <v>4</v>
          </cell>
          <cell r="K1862">
            <v>1861</v>
          </cell>
        </row>
        <row r="1863">
          <cell r="B1863">
            <v>30307</v>
          </cell>
          <cell r="C1863">
            <v>30173</v>
          </cell>
          <cell r="D1863">
            <v>2616.25</v>
          </cell>
          <cell r="E1863">
            <v>2609</v>
          </cell>
          <cell r="F1863">
            <v>2614.29</v>
          </cell>
          <cell r="G1863">
            <v>2608.0500000000002</v>
          </cell>
          <cell r="H1863">
            <v>0</v>
          </cell>
          <cell r="I1863">
            <v>0.3</v>
          </cell>
          <cell r="J1863">
            <v>8</v>
          </cell>
          <cell r="K1863">
            <v>1862</v>
          </cell>
        </row>
        <row r="1864">
          <cell r="B1864">
            <v>30236</v>
          </cell>
          <cell r="C1864">
            <v>30307</v>
          </cell>
          <cell r="D1864">
            <v>0</v>
          </cell>
          <cell r="E1864">
            <v>2616.25</v>
          </cell>
          <cell r="F1864">
            <v>2617.3000000000002</v>
          </cell>
          <cell r="G1864">
            <v>2614.29</v>
          </cell>
          <cell r="H1864">
            <v>0</v>
          </cell>
          <cell r="I1864">
            <v>0.3</v>
          </cell>
          <cell r="J1864">
            <v>7</v>
          </cell>
          <cell r="K1864">
            <v>1863</v>
          </cell>
        </row>
        <row r="1865">
          <cell r="B1865">
            <v>30366</v>
          </cell>
          <cell r="C1865">
            <v>30323</v>
          </cell>
          <cell r="D1865">
            <v>2602.5500000000002</v>
          </cell>
          <cell r="E1865">
            <v>2602.4</v>
          </cell>
          <cell r="F1865">
            <v>2601.75</v>
          </cell>
          <cell r="G1865">
            <v>2601.6</v>
          </cell>
          <cell r="H1865">
            <v>0</v>
          </cell>
          <cell r="I1865">
            <v>0.55000000000000004</v>
          </cell>
          <cell r="J1865">
            <v>1</v>
          </cell>
          <cell r="K1865">
            <v>1864</v>
          </cell>
        </row>
        <row r="1866">
          <cell r="B1866">
            <v>30537</v>
          </cell>
          <cell r="C1866">
            <v>30366</v>
          </cell>
          <cell r="D1866">
            <v>2605.1999999999998</v>
          </cell>
          <cell r="E1866">
            <v>2602.5500000000002</v>
          </cell>
          <cell r="F1866">
            <v>2604.3000000000002</v>
          </cell>
          <cell r="G1866">
            <v>2601.75</v>
          </cell>
          <cell r="H1866">
            <v>0</v>
          </cell>
          <cell r="I1866">
            <v>0.55000000000000004</v>
          </cell>
          <cell r="J1866">
            <v>3.5</v>
          </cell>
          <cell r="K1866">
            <v>1865</v>
          </cell>
        </row>
        <row r="1867">
          <cell r="B1867">
            <v>30662</v>
          </cell>
          <cell r="C1867">
            <v>30537</v>
          </cell>
          <cell r="D1867">
            <v>2613.25</v>
          </cell>
          <cell r="E1867">
            <v>2605.1999999999998</v>
          </cell>
          <cell r="F1867">
            <v>2610.35</v>
          </cell>
          <cell r="G1867">
            <v>2604.3000000000002</v>
          </cell>
          <cell r="H1867">
            <v>0</v>
          </cell>
          <cell r="I1867">
            <v>0.55000000000000004</v>
          </cell>
          <cell r="J1867">
            <v>7</v>
          </cell>
          <cell r="K1867">
            <v>1866</v>
          </cell>
        </row>
        <row r="1868">
          <cell r="B1868">
            <v>30323</v>
          </cell>
          <cell r="C1868">
            <v>30122</v>
          </cell>
          <cell r="D1868">
            <v>2602.4</v>
          </cell>
          <cell r="E1868">
            <v>2602.8000000000002</v>
          </cell>
          <cell r="F1868">
            <v>2601.6</v>
          </cell>
          <cell r="G1868">
            <v>2600.34</v>
          </cell>
          <cell r="H1868">
            <v>0</v>
          </cell>
          <cell r="I1868">
            <v>0.55000000000000004</v>
          </cell>
          <cell r="J1868">
            <v>1.58</v>
          </cell>
          <cell r="K1868">
            <v>1867</v>
          </cell>
        </row>
        <row r="1869">
          <cell r="B1869">
            <v>30122</v>
          </cell>
          <cell r="C1869">
            <v>30064</v>
          </cell>
          <cell r="D1869">
            <v>2602.8000000000002</v>
          </cell>
          <cell r="E1869">
            <v>2601.8000000000002</v>
          </cell>
          <cell r="F1869">
            <v>2600.34</v>
          </cell>
          <cell r="G1869">
            <v>0</v>
          </cell>
          <cell r="H1869">
            <v>0</v>
          </cell>
          <cell r="I1869">
            <v>0.55000000000000004</v>
          </cell>
          <cell r="J1869">
            <v>1</v>
          </cell>
          <cell r="K1869">
            <v>1868</v>
          </cell>
        </row>
        <row r="1870">
          <cell r="B1870">
            <v>30173</v>
          </cell>
          <cell r="C1870">
            <v>30064</v>
          </cell>
          <cell r="D1870">
            <v>2609</v>
          </cell>
          <cell r="E1870">
            <v>2601.8000000000002</v>
          </cell>
          <cell r="F1870">
            <v>2608.0300000000002</v>
          </cell>
          <cell r="G1870">
            <v>2600.5100000000002</v>
          </cell>
          <cell r="H1870">
            <v>0</v>
          </cell>
          <cell r="I1870">
            <v>0.3</v>
          </cell>
          <cell r="J1870">
            <v>8</v>
          </cell>
          <cell r="K1870">
            <v>1869</v>
          </cell>
        </row>
        <row r="1871">
          <cell r="B1871">
            <v>30064</v>
          </cell>
          <cell r="C1871">
            <v>29949</v>
          </cell>
          <cell r="D1871">
            <v>2601.8000000000002</v>
          </cell>
          <cell r="E1871">
            <v>2697</v>
          </cell>
          <cell r="F1871">
            <v>2699.85</v>
          </cell>
          <cell r="G1871">
            <v>2695.67</v>
          </cell>
          <cell r="H1871">
            <v>0</v>
          </cell>
          <cell r="I1871">
            <v>0.55000000000000004</v>
          </cell>
          <cell r="J1871">
            <v>4.7</v>
          </cell>
          <cell r="K1871">
            <v>1870</v>
          </cell>
        </row>
        <row r="1872">
          <cell r="B1872">
            <v>29949</v>
          </cell>
          <cell r="C1872">
            <v>29889</v>
          </cell>
          <cell r="D1872">
            <v>2597</v>
          </cell>
          <cell r="E1872">
            <v>2596</v>
          </cell>
          <cell r="F1872">
            <v>2595.67</v>
          </cell>
          <cell r="G1872">
            <v>2594.39</v>
          </cell>
          <cell r="H1872">
            <v>0</v>
          </cell>
          <cell r="I1872">
            <v>0.55000000000000004</v>
          </cell>
          <cell r="J1872">
            <v>5.0999999999999996</v>
          </cell>
          <cell r="K1872">
            <v>1871</v>
          </cell>
        </row>
        <row r="1873">
          <cell r="B1873">
            <v>30183</v>
          </cell>
          <cell r="C1873">
            <v>29889</v>
          </cell>
          <cell r="D1873">
            <v>0</v>
          </cell>
          <cell r="E1873">
            <v>2596</v>
          </cell>
          <cell r="F1873">
            <v>2595.11</v>
          </cell>
          <cell r="G1873">
            <v>2594.39</v>
          </cell>
          <cell r="H1873">
            <v>0</v>
          </cell>
          <cell r="I1873">
            <v>0.3</v>
          </cell>
          <cell r="J1873">
            <v>0.55000000000000004</v>
          </cell>
          <cell r="K1873">
            <v>1872</v>
          </cell>
        </row>
        <row r="1874">
          <cell r="B1874">
            <v>30115</v>
          </cell>
          <cell r="C1874">
            <v>29875</v>
          </cell>
          <cell r="D1874">
            <v>2619.04</v>
          </cell>
          <cell r="E1874">
            <v>2611</v>
          </cell>
          <cell r="F1874">
            <v>2615.4499999999998</v>
          </cell>
          <cell r="G1874">
            <v>2606.4499999999998</v>
          </cell>
          <cell r="H1874">
            <v>0</v>
          </cell>
          <cell r="I1874">
            <v>0.3</v>
          </cell>
          <cell r="J1874">
            <v>10</v>
          </cell>
          <cell r="K1874">
            <v>1873</v>
          </cell>
        </row>
        <row r="1875">
          <cell r="B1875">
            <v>29875</v>
          </cell>
          <cell r="C1875">
            <v>29710</v>
          </cell>
          <cell r="D1875">
            <v>2611</v>
          </cell>
          <cell r="E1875">
            <v>0</v>
          </cell>
          <cell r="F1875">
            <v>2606.4499999999998</v>
          </cell>
          <cell r="G1875">
            <v>2697.91</v>
          </cell>
          <cell r="H1875">
            <v>0</v>
          </cell>
          <cell r="I1875">
            <v>0.4</v>
          </cell>
          <cell r="J1875">
            <v>7</v>
          </cell>
          <cell r="K1875">
            <v>1874</v>
          </cell>
        </row>
        <row r="1876">
          <cell r="B1876">
            <v>29917</v>
          </cell>
          <cell r="C1876">
            <v>29710</v>
          </cell>
          <cell r="D1876">
            <v>2602.5</v>
          </cell>
          <cell r="E1876">
            <v>0</v>
          </cell>
          <cell r="F1876">
            <v>2699.45</v>
          </cell>
          <cell r="G1876">
            <v>2697.91</v>
          </cell>
          <cell r="H1876">
            <v>0</v>
          </cell>
          <cell r="I1876">
            <v>0.4</v>
          </cell>
          <cell r="J1876">
            <v>2</v>
          </cell>
          <cell r="K1876">
            <v>1875</v>
          </cell>
        </row>
        <row r="1877">
          <cell r="B1877">
            <v>30032</v>
          </cell>
          <cell r="C1877">
            <v>29917</v>
          </cell>
          <cell r="D1877">
            <v>2601.8000000000002</v>
          </cell>
          <cell r="E1877">
            <v>2602.5</v>
          </cell>
          <cell r="F1877">
            <v>2600.5300000000002</v>
          </cell>
          <cell r="G1877">
            <v>2599.4499999999998</v>
          </cell>
          <cell r="H1877">
            <v>0</v>
          </cell>
          <cell r="I1877">
            <v>0.3</v>
          </cell>
          <cell r="J1877">
            <v>2</v>
          </cell>
          <cell r="K1877">
            <v>1876</v>
          </cell>
        </row>
        <row r="1878">
          <cell r="B1878">
            <v>30353</v>
          </cell>
          <cell r="C1878">
            <v>30238</v>
          </cell>
          <cell r="D1878">
            <v>2600</v>
          </cell>
          <cell r="E1878">
            <v>2596.1999999999998</v>
          </cell>
          <cell r="F1878">
            <v>2598.79</v>
          </cell>
          <cell r="G1878">
            <v>2595.39</v>
          </cell>
          <cell r="H1878">
            <v>0</v>
          </cell>
          <cell r="I1878">
            <v>0.23</v>
          </cell>
          <cell r="J1878">
            <v>4.2</v>
          </cell>
          <cell r="K1878">
            <v>1877</v>
          </cell>
        </row>
        <row r="1879">
          <cell r="B1879">
            <v>29710</v>
          </cell>
          <cell r="C1879">
            <v>29548</v>
          </cell>
          <cell r="D1879">
            <v>0</v>
          </cell>
          <cell r="E1879">
            <v>2595</v>
          </cell>
          <cell r="F1879">
            <v>2597.91</v>
          </cell>
          <cell r="G1879">
            <v>2593.0300000000002</v>
          </cell>
          <cell r="H1879">
            <v>0</v>
          </cell>
          <cell r="I1879">
            <v>0.5</v>
          </cell>
          <cell r="J1879">
            <v>4</v>
          </cell>
          <cell r="K1879">
            <v>1878</v>
          </cell>
        </row>
        <row r="1880">
          <cell r="B1880">
            <v>30718</v>
          </cell>
          <cell r="C1880">
            <v>30757</v>
          </cell>
          <cell r="D1880">
            <v>2645.47</v>
          </cell>
          <cell r="E1880">
            <v>2641.96</v>
          </cell>
          <cell r="F1880">
            <v>2641.2</v>
          </cell>
          <cell r="G1880">
            <v>2639.7</v>
          </cell>
          <cell r="H1880">
            <v>0</v>
          </cell>
          <cell r="I1880">
            <v>0.2</v>
          </cell>
          <cell r="J1880">
            <v>8</v>
          </cell>
          <cell r="K1880">
            <v>1879</v>
          </cell>
        </row>
        <row r="1881">
          <cell r="B1881">
            <v>30757</v>
          </cell>
          <cell r="C1881">
            <v>30800</v>
          </cell>
          <cell r="D1881">
            <v>2641.96</v>
          </cell>
          <cell r="E1881">
            <v>2636.33</v>
          </cell>
          <cell r="F1881">
            <v>2639.5</v>
          </cell>
          <cell r="G1881">
            <v>2635.25</v>
          </cell>
          <cell r="H1881">
            <v>0</v>
          </cell>
          <cell r="I1881">
            <v>0.2</v>
          </cell>
          <cell r="J1881">
            <v>12.5</v>
          </cell>
          <cell r="K1881">
            <v>1880</v>
          </cell>
        </row>
        <row r="1882">
          <cell r="B1882">
            <v>30851</v>
          </cell>
          <cell r="C1882">
            <v>30835</v>
          </cell>
          <cell r="D1882">
            <v>0</v>
          </cell>
          <cell r="E1882">
            <v>0</v>
          </cell>
          <cell r="F1882">
            <v>2650.43</v>
          </cell>
          <cell r="G1882">
            <v>2650.34</v>
          </cell>
          <cell r="H1882">
            <v>0</v>
          </cell>
          <cell r="I1882">
            <v>0.2</v>
          </cell>
          <cell r="J1882">
            <v>0.66</v>
          </cell>
          <cell r="K1882">
            <v>1881</v>
          </cell>
        </row>
        <row r="1883">
          <cell r="B1883">
            <v>30790</v>
          </cell>
          <cell r="C1883">
            <v>30780</v>
          </cell>
          <cell r="D1883">
            <v>0</v>
          </cell>
          <cell r="E1883">
            <v>0</v>
          </cell>
          <cell r="F1883">
            <v>2628.84</v>
          </cell>
          <cell r="G1883">
            <v>2625.86</v>
          </cell>
          <cell r="H1883">
            <v>0</v>
          </cell>
          <cell r="I1883">
            <v>0.3</v>
          </cell>
          <cell r="J1883">
            <v>24</v>
          </cell>
          <cell r="K1883">
            <v>1882</v>
          </cell>
        </row>
        <row r="1884">
          <cell r="B1884">
            <v>30800</v>
          </cell>
          <cell r="C1884">
            <v>30790</v>
          </cell>
          <cell r="D1884">
            <v>2636.33</v>
          </cell>
          <cell r="E1884">
            <v>0</v>
          </cell>
          <cell r="F1884">
            <v>2632.98</v>
          </cell>
          <cell r="G1884">
            <v>2630.15</v>
          </cell>
          <cell r="H1884">
            <v>0</v>
          </cell>
          <cell r="I1884">
            <v>0.3</v>
          </cell>
          <cell r="J1884">
            <v>45</v>
          </cell>
          <cell r="K1884">
            <v>1883</v>
          </cell>
        </row>
        <row r="1885">
          <cell r="B1885">
            <v>30814</v>
          </cell>
          <cell r="C1885">
            <v>30800</v>
          </cell>
          <cell r="D1885">
            <v>0</v>
          </cell>
          <cell r="E1885">
            <v>2636.33</v>
          </cell>
          <cell r="F1885">
            <v>2638.23</v>
          </cell>
          <cell r="G1885">
            <v>2632.98</v>
          </cell>
          <cell r="H1885">
            <v>0</v>
          </cell>
          <cell r="I1885">
            <v>0.3</v>
          </cell>
          <cell r="J1885">
            <v>0</v>
          </cell>
          <cell r="K1885">
            <v>1884</v>
          </cell>
        </row>
        <row r="1886">
          <cell r="B1886">
            <v>30835</v>
          </cell>
          <cell r="C1886">
            <v>30814</v>
          </cell>
          <cell r="D1886">
            <v>0</v>
          </cell>
          <cell r="E1886">
            <v>0</v>
          </cell>
          <cell r="F1886">
            <v>2650.34</v>
          </cell>
          <cell r="G1886">
            <v>0</v>
          </cell>
          <cell r="H1886">
            <v>0</v>
          </cell>
          <cell r="I1886">
            <v>0.2</v>
          </cell>
          <cell r="J1886">
            <v>0</v>
          </cell>
          <cell r="K1886">
            <v>1885</v>
          </cell>
        </row>
        <row r="1887">
          <cell r="B1887" t="str">
            <v>2I</v>
          </cell>
          <cell r="C1887" t="str">
            <v>3I</v>
          </cell>
          <cell r="D1887">
            <v>2598.63</v>
          </cell>
          <cell r="E1887">
            <v>2601.9299999999998</v>
          </cell>
          <cell r="F1887">
            <v>2595.46</v>
          </cell>
          <cell r="G1887">
            <v>2590.71</v>
          </cell>
          <cell r="H1887">
            <v>0</v>
          </cell>
          <cell r="I1887">
            <v>0.35</v>
          </cell>
          <cell r="J1887">
            <v>9.5</v>
          </cell>
          <cell r="K1887">
            <v>1886</v>
          </cell>
        </row>
        <row r="1888">
          <cell r="B1888" t="str">
            <v>3I</v>
          </cell>
          <cell r="C1888" t="str">
            <v>4I</v>
          </cell>
          <cell r="D1888">
            <v>2591.9299999999998</v>
          </cell>
          <cell r="E1888">
            <v>2588.3000000000002</v>
          </cell>
          <cell r="F1888">
            <v>2590.71</v>
          </cell>
          <cell r="G1888">
            <v>2587.4</v>
          </cell>
          <cell r="H1888">
            <v>0</v>
          </cell>
          <cell r="I1888">
            <v>0.3</v>
          </cell>
          <cell r="J1888">
            <v>5</v>
          </cell>
          <cell r="K1888">
            <v>1887</v>
          </cell>
        </row>
        <row r="1889">
          <cell r="B1889">
            <v>29124</v>
          </cell>
          <cell r="C1889" t="str">
            <v>8I</v>
          </cell>
          <cell r="D1889">
            <v>2595.3000000000002</v>
          </cell>
          <cell r="E1889">
            <v>2590.9699999999998</v>
          </cell>
          <cell r="F1889">
            <v>2591.73</v>
          </cell>
          <cell r="G1889">
            <v>2588.84</v>
          </cell>
          <cell r="H1889">
            <v>0</v>
          </cell>
          <cell r="I1889">
            <v>0.3</v>
          </cell>
          <cell r="J1889">
            <v>2</v>
          </cell>
          <cell r="K1889">
            <v>1888</v>
          </cell>
        </row>
        <row r="1890">
          <cell r="B1890">
            <v>28805</v>
          </cell>
          <cell r="C1890" t="str">
            <v>11I</v>
          </cell>
          <cell r="D1890">
            <v>2589.08</v>
          </cell>
          <cell r="E1890">
            <v>2588.75</v>
          </cell>
          <cell r="F1890">
            <v>2587.19</v>
          </cell>
          <cell r="G1890">
            <v>2586.7199999999998</v>
          </cell>
          <cell r="H1890">
            <v>0</v>
          </cell>
          <cell r="I1890">
            <v>0.25</v>
          </cell>
          <cell r="J1890">
            <v>0</v>
          </cell>
          <cell r="K1890">
            <v>1889</v>
          </cell>
        </row>
        <row r="1891">
          <cell r="B1891">
            <v>29255</v>
          </cell>
          <cell r="C1891" t="str">
            <v>8I</v>
          </cell>
          <cell r="D1891">
            <v>2592</v>
          </cell>
          <cell r="E1891">
            <v>2592.1</v>
          </cell>
          <cell r="F1891">
            <v>0</v>
          </cell>
          <cell r="G1891">
            <v>2588.81</v>
          </cell>
          <cell r="H1891">
            <v>0</v>
          </cell>
          <cell r="I1891">
            <v>0.23</v>
          </cell>
          <cell r="J1891">
            <v>1.7</v>
          </cell>
          <cell r="K1891">
            <v>1890</v>
          </cell>
        </row>
        <row r="1892">
          <cell r="B1892">
            <v>29172</v>
          </cell>
          <cell r="C1892">
            <v>29124</v>
          </cell>
          <cell r="D1892">
            <v>0</v>
          </cell>
          <cell r="E1892">
            <v>0</v>
          </cell>
          <cell r="F1892">
            <v>0</v>
          </cell>
          <cell r="G1892">
            <v>0</v>
          </cell>
          <cell r="H1892">
            <v>0</v>
          </cell>
          <cell r="I1892">
            <v>0</v>
          </cell>
          <cell r="J1892">
            <v>0</v>
          </cell>
          <cell r="K1892">
            <v>1891</v>
          </cell>
        </row>
        <row r="1893">
          <cell r="B1893" t="str">
            <v>4I</v>
          </cell>
          <cell r="C1893">
            <v>29163</v>
          </cell>
          <cell r="D1893">
            <v>2598.3000000000002</v>
          </cell>
          <cell r="E1893">
            <v>2595.3000000000002</v>
          </cell>
          <cell r="F1893">
            <v>2597.4</v>
          </cell>
          <cell r="G1893">
            <v>2592.2399999999998</v>
          </cell>
          <cell r="H1893">
            <v>0</v>
          </cell>
          <cell r="I1893">
            <v>0.4</v>
          </cell>
          <cell r="J1893">
            <v>4.5</v>
          </cell>
          <cell r="K1893">
            <v>1892</v>
          </cell>
        </row>
        <row r="1894">
          <cell r="B1894">
            <v>29657</v>
          </cell>
          <cell r="C1894" t="str">
            <v>4I</v>
          </cell>
          <cell r="D1894">
            <v>2600</v>
          </cell>
          <cell r="E1894">
            <v>2598.3000000000002</v>
          </cell>
          <cell r="F1894">
            <v>0</v>
          </cell>
          <cell r="G1894">
            <v>2597.4</v>
          </cell>
          <cell r="H1894">
            <v>0</v>
          </cell>
          <cell r="I1894">
            <v>0.3</v>
          </cell>
          <cell r="J1894">
            <v>1.4</v>
          </cell>
          <cell r="K1894">
            <v>1893</v>
          </cell>
        </row>
        <row r="1895">
          <cell r="B1895">
            <v>29657</v>
          </cell>
          <cell r="C1895">
            <v>29470</v>
          </cell>
          <cell r="D1895">
            <v>2600</v>
          </cell>
          <cell r="E1895">
            <v>0</v>
          </cell>
          <cell r="F1895">
            <v>2598.1</v>
          </cell>
          <cell r="G1895">
            <v>2593.1999999999998</v>
          </cell>
          <cell r="H1895">
            <v>0</v>
          </cell>
          <cell r="I1895">
            <v>0.4</v>
          </cell>
          <cell r="J1895">
            <v>4</v>
          </cell>
          <cell r="K1895">
            <v>1894</v>
          </cell>
        </row>
        <row r="1896">
          <cell r="B1896">
            <v>27656</v>
          </cell>
          <cell r="C1896">
            <v>28039</v>
          </cell>
          <cell r="D1896">
            <v>2589.2800000000002</v>
          </cell>
          <cell r="E1896">
            <v>2588.9299999999998</v>
          </cell>
          <cell r="F1896">
            <v>2588</v>
          </cell>
          <cell r="G1896">
            <v>2587.2600000000002</v>
          </cell>
          <cell r="H1896">
            <v>0</v>
          </cell>
          <cell r="I1896">
            <v>0.38</v>
          </cell>
          <cell r="J1896">
            <v>0.6</v>
          </cell>
          <cell r="K1896">
            <v>1895</v>
          </cell>
        </row>
        <row r="1897">
          <cell r="B1897">
            <v>27777</v>
          </cell>
          <cell r="C1897">
            <v>28185</v>
          </cell>
          <cell r="D1897">
            <v>2591.5</v>
          </cell>
          <cell r="E1897">
            <v>2590.77</v>
          </cell>
          <cell r="F1897">
            <v>2590</v>
          </cell>
          <cell r="G1897">
            <v>2589.14</v>
          </cell>
          <cell r="H1897">
            <v>0</v>
          </cell>
          <cell r="I1897">
            <v>0.3</v>
          </cell>
          <cell r="J1897">
            <v>0.7</v>
          </cell>
          <cell r="K1897">
            <v>1896</v>
          </cell>
        </row>
        <row r="1898">
          <cell r="B1898">
            <v>27957</v>
          </cell>
          <cell r="C1898">
            <v>28220</v>
          </cell>
          <cell r="D1898">
            <v>2591.3200000000002</v>
          </cell>
          <cell r="E1898">
            <v>2590.77</v>
          </cell>
          <cell r="F1898">
            <v>2589.6999999999998</v>
          </cell>
          <cell r="G1898">
            <v>2589.17</v>
          </cell>
          <cell r="H1898">
            <v>0</v>
          </cell>
          <cell r="I1898">
            <v>0.75</v>
          </cell>
          <cell r="J1898">
            <v>0.5</v>
          </cell>
          <cell r="K1898">
            <v>1897</v>
          </cell>
        </row>
        <row r="1899">
          <cell r="B1899">
            <v>27699</v>
          </cell>
          <cell r="C1899">
            <v>27957</v>
          </cell>
          <cell r="D1899">
            <v>2591.67</v>
          </cell>
          <cell r="E1899">
            <v>2591.3200000000002</v>
          </cell>
          <cell r="F1899">
            <v>2590.02</v>
          </cell>
          <cell r="G1899">
            <v>2589.6999999999998</v>
          </cell>
          <cell r="H1899">
            <v>0</v>
          </cell>
          <cell r="I1899">
            <v>0.75</v>
          </cell>
          <cell r="J1899">
            <v>0.4</v>
          </cell>
          <cell r="K1899">
            <v>1898</v>
          </cell>
        </row>
        <row r="1900">
          <cell r="B1900">
            <v>28102</v>
          </cell>
          <cell r="C1900">
            <v>28362</v>
          </cell>
          <cell r="D1900">
            <v>2593.1</v>
          </cell>
          <cell r="E1900">
            <v>2592.54</v>
          </cell>
          <cell r="F1900">
            <v>2591.73</v>
          </cell>
          <cell r="G1900">
            <v>2590.5700000000002</v>
          </cell>
          <cell r="H1900">
            <v>0</v>
          </cell>
          <cell r="I1900">
            <v>0.45</v>
          </cell>
          <cell r="J1900">
            <v>1.4</v>
          </cell>
          <cell r="K1900">
            <v>1899</v>
          </cell>
        </row>
        <row r="1901">
          <cell r="B1901">
            <v>27833</v>
          </cell>
          <cell r="C1901">
            <v>28102</v>
          </cell>
          <cell r="D1901">
            <v>2595.2600000000002</v>
          </cell>
          <cell r="E1901">
            <v>2593.1</v>
          </cell>
          <cell r="F1901">
            <v>2593.86</v>
          </cell>
          <cell r="G1901">
            <v>2591.7800000000002</v>
          </cell>
          <cell r="H1901">
            <v>0</v>
          </cell>
          <cell r="I1901">
            <v>0.38</v>
          </cell>
          <cell r="J1901">
            <v>2.6</v>
          </cell>
          <cell r="K1901">
            <v>1900</v>
          </cell>
        </row>
        <row r="1902">
          <cell r="B1902">
            <v>28519</v>
          </cell>
          <cell r="C1902">
            <v>28362</v>
          </cell>
          <cell r="D1902">
            <v>2594.54</v>
          </cell>
          <cell r="E1902">
            <v>2592.54</v>
          </cell>
          <cell r="F1902">
            <v>2592.38</v>
          </cell>
          <cell r="G1902">
            <v>2590.5700000000002</v>
          </cell>
          <cell r="H1902">
            <v>0</v>
          </cell>
          <cell r="I1902">
            <v>0.53</v>
          </cell>
          <cell r="J1902">
            <v>1.9</v>
          </cell>
          <cell r="K1902">
            <v>1901</v>
          </cell>
        </row>
        <row r="1903">
          <cell r="B1903">
            <v>28362</v>
          </cell>
          <cell r="C1903">
            <v>28767</v>
          </cell>
          <cell r="D1903">
            <v>2592.54</v>
          </cell>
          <cell r="E1903">
            <v>2590.8000000000002</v>
          </cell>
          <cell r="F1903">
            <v>2590.5700000000002</v>
          </cell>
          <cell r="G1903">
            <v>2588.61</v>
          </cell>
          <cell r="H1903">
            <v>0</v>
          </cell>
          <cell r="I1903">
            <v>0.68</v>
          </cell>
          <cell r="J1903">
            <v>1.5</v>
          </cell>
          <cell r="K1903">
            <v>1902</v>
          </cell>
        </row>
        <row r="1904">
          <cell r="B1904">
            <v>28767</v>
          </cell>
          <cell r="C1904">
            <v>28816</v>
          </cell>
          <cell r="D1904">
            <v>2590.8000000000002</v>
          </cell>
          <cell r="E1904">
            <v>2590.6999999999998</v>
          </cell>
          <cell r="F1904">
            <v>2588.61</v>
          </cell>
          <cell r="G1904">
            <v>2588.6</v>
          </cell>
          <cell r="H1904">
            <v>0</v>
          </cell>
          <cell r="I1904">
            <v>0.83</v>
          </cell>
          <cell r="J1904">
            <v>0.7</v>
          </cell>
          <cell r="K1904">
            <v>1903</v>
          </cell>
        </row>
        <row r="1905">
          <cell r="B1905">
            <v>28930</v>
          </cell>
          <cell r="C1905">
            <v>28767</v>
          </cell>
          <cell r="D1905">
            <v>2592.7199999999998</v>
          </cell>
          <cell r="E1905">
            <v>2590.8000000000002</v>
          </cell>
          <cell r="F1905">
            <v>2591.08</v>
          </cell>
          <cell r="G1905">
            <v>2588.61</v>
          </cell>
          <cell r="H1905">
            <v>0</v>
          </cell>
          <cell r="I1905">
            <v>0.4</v>
          </cell>
          <cell r="J1905">
            <v>2.2000000000000002</v>
          </cell>
          <cell r="K1905">
            <v>1904</v>
          </cell>
        </row>
        <row r="1906">
          <cell r="B1906">
            <v>29075</v>
          </cell>
          <cell r="C1906">
            <v>28930</v>
          </cell>
          <cell r="D1906">
            <v>2594.1</v>
          </cell>
          <cell r="E1906">
            <v>2592.7199999999998</v>
          </cell>
          <cell r="F1906">
            <v>2592.6</v>
          </cell>
          <cell r="G1906">
            <v>2591.08</v>
          </cell>
          <cell r="H1906">
            <v>0</v>
          </cell>
          <cell r="I1906">
            <v>0.35</v>
          </cell>
          <cell r="J1906">
            <v>1.6</v>
          </cell>
          <cell r="K1906">
            <v>1905</v>
          </cell>
        </row>
        <row r="1907">
          <cell r="B1907">
            <v>28644</v>
          </cell>
          <cell r="C1907">
            <v>28930</v>
          </cell>
          <cell r="D1907">
            <v>2593.7399999999998</v>
          </cell>
          <cell r="E1907">
            <v>2592.7199999999998</v>
          </cell>
          <cell r="F1907">
            <v>2592.4699999999998</v>
          </cell>
          <cell r="G1907">
            <v>2591.08</v>
          </cell>
          <cell r="H1907">
            <v>0</v>
          </cell>
          <cell r="I1907">
            <v>0.3</v>
          </cell>
          <cell r="J1907">
            <v>1.6</v>
          </cell>
          <cell r="K1907">
            <v>1906</v>
          </cell>
        </row>
        <row r="1908">
          <cell r="B1908">
            <v>28801</v>
          </cell>
          <cell r="C1908">
            <v>29075</v>
          </cell>
          <cell r="D1908">
            <v>2596.1999999999998</v>
          </cell>
          <cell r="E1908">
            <v>2594.1</v>
          </cell>
          <cell r="F1908">
            <v>2594.17</v>
          </cell>
          <cell r="G1908">
            <v>2592.6</v>
          </cell>
          <cell r="H1908">
            <v>0</v>
          </cell>
          <cell r="I1908">
            <v>0.3</v>
          </cell>
          <cell r="J1908">
            <v>1.8</v>
          </cell>
          <cell r="K1908">
            <v>1907</v>
          </cell>
        </row>
        <row r="1909">
          <cell r="B1909">
            <v>29118</v>
          </cell>
          <cell r="C1909">
            <v>29075</v>
          </cell>
          <cell r="D1909">
            <v>0</v>
          </cell>
          <cell r="E1909">
            <v>2594.1</v>
          </cell>
          <cell r="F1909">
            <v>2592.8000000000002</v>
          </cell>
          <cell r="G1909">
            <v>2592.6</v>
          </cell>
          <cell r="H1909">
            <v>0</v>
          </cell>
          <cell r="I1909">
            <v>0.3</v>
          </cell>
          <cell r="J1909">
            <v>1.2</v>
          </cell>
          <cell r="K1909">
            <v>1908</v>
          </cell>
        </row>
        <row r="1910">
          <cell r="B1910">
            <v>29253</v>
          </cell>
          <cell r="C1910">
            <v>29118</v>
          </cell>
          <cell r="D1910">
            <v>2597.42</v>
          </cell>
          <cell r="E1910">
            <v>2594.4699999999998</v>
          </cell>
          <cell r="F1910">
            <v>2595.62</v>
          </cell>
          <cell r="G1910">
            <v>2592.8000000000002</v>
          </cell>
          <cell r="H1910">
            <v>0</v>
          </cell>
          <cell r="I1910">
            <v>0.25</v>
          </cell>
          <cell r="J1910">
            <v>3.56</v>
          </cell>
          <cell r="K1910">
            <v>1909</v>
          </cell>
        </row>
        <row r="1911">
          <cell r="B1911">
            <v>29274</v>
          </cell>
          <cell r="C1911">
            <v>29253</v>
          </cell>
          <cell r="D1911">
            <v>2597.86</v>
          </cell>
          <cell r="E1911">
            <v>2597.4699999999998</v>
          </cell>
          <cell r="F1911">
            <v>2596.2399999999998</v>
          </cell>
          <cell r="G1911">
            <v>2596.15</v>
          </cell>
          <cell r="H1911">
            <v>0</v>
          </cell>
          <cell r="I1911">
            <v>0.68</v>
          </cell>
          <cell r="J1911">
            <v>1</v>
          </cell>
          <cell r="K1911">
            <v>1910</v>
          </cell>
        </row>
        <row r="1912">
          <cell r="B1912">
            <v>29223</v>
          </cell>
          <cell r="C1912">
            <v>29274</v>
          </cell>
          <cell r="D1912">
            <v>2597.87</v>
          </cell>
          <cell r="E1912">
            <v>2597.86</v>
          </cell>
          <cell r="F1912">
            <v>2596.54</v>
          </cell>
          <cell r="G1912">
            <v>2596.2399999999998</v>
          </cell>
          <cell r="H1912">
            <v>0</v>
          </cell>
          <cell r="I1912">
            <v>0.6</v>
          </cell>
          <cell r="J1912">
            <v>1.9</v>
          </cell>
          <cell r="K1912">
            <v>1911</v>
          </cell>
        </row>
        <row r="1913">
          <cell r="B1913">
            <v>28815</v>
          </cell>
          <cell r="C1913">
            <v>29223</v>
          </cell>
          <cell r="D1913">
            <v>2599.1999999999998</v>
          </cell>
          <cell r="E1913">
            <v>2597.87</v>
          </cell>
          <cell r="F1913">
            <v>2597.7199999999998</v>
          </cell>
          <cell r="G1913">
            <v>2596.54</v>
          </cell>
          <cell r="H1913">
            <v>0</v>
          </cell>
          <cell r="I1913">
            <v>0.6</v>
          </cell>
          <cell r="J1913">
            <v>0.9</v>
          </cell>
          <cell r="K1913">
            <v>1912</v>
          </cell>
        </row>
        <row r="1914">
          <cell r="B1914">
            <v>27833</v>
          </cell>
          <cell r="C1914">
            <v>27699</v>
          </cell>
          <cell r="D1914">
            <v>2595.2600000000002</v>
          </cell>
          <cell r="E1914">
            <v>2591.67</v>
          </cell>
          <cell r="F1914">
            <v>2594.06</v>
          </cell>
          <cell r="G1914">
            <v>2590.1</v>
          </cell>
          <cell r="H1914">
            <v>0</v>
          </cell>
          <cell r="I1914">
            <v>0.23</v>
          </cell>
          <cell r="J1914">
            <v>4.5</v>
          </cell>
          <cell r="K1914">
            <v>1913</v>
          </cell>
        </row>
        <row r="1915">
          <cell r="B1915">
            <v>28002</v>
          </cell>
          <cell r="C1915">
            <v>27833</v>
          </cell>
          <cell r="D1915">
            <v>2596.16</v>
          </cell>
          <cell r="E1915">
            <v>2595.2600000000002</v>
          </cell>
          <cell r="F1915">
            <v>2595.7600000000002</v>
          </cell>
          <cell r="G1915">
            <v>2593.86</v>
          </cell>
          <cell r="H1915">
            <v>0</v>
          </cell>
          <cell r="I1915">
            <v>0.35</v>
          </cell>
          <cell r="J1915">
            <v>2</v>
          </cell>
          <cell r="K1915">
            <v>1914</v>
          </cell>
        </row>
        <row r="1916">
          <cell r="B1916">
            <v>27621</v>
          </cell>
          <cell r="C1916">
            <v>27699</v>
          </cell>
          <cell r="D1916">
            <v>2591.79</v>
          </cell>
          <cell r="E1916">
            <v>2591.67</v>
          </cell>
          <cell r="F1916">
            <v>2590.2800000000002</v>
          </cell>
          <cell r="G1916">
            <v>2590.1</v>
          </cell>
          <cell r="H1916">
            <v>0</v>
          </cell>
          <cell r="I1916">
            <v>0.6</v>
          </cell>
          <cell r="J1916">
            <v>0.9</v>
          </cell>
          <cell r="K1916">
            <v>1915</v>
          </cell>
        </row>
        <row r="1917">
          <cell r="B1917">
            <v>28155</v>
          </cell>
          <cell r="C1917">
            <v>28002</v>
          </cell>
          <cell r="D1917">
            <v>2600.59</v>
          </cell>
          <cell r="E1917">
            <v>2596.16</v>
          </cell>
          <cell r="F1917">
            <v>2598.46</v>
          </cell>
          <cell r="G1917">
            <v>2595.7600000000002</v>
          </cell>
          <cell r="H1917">
            <v>0</v>
          </cell>
          <cell r="I1917">
            <v>0.3</v>
          </cell>
          <cell r="J1917">
            <v>3</v>
          </cell>
          <cell r="K1917">
            <v>1916</v>
          </cell>
        </row>
        <row r="1918">
          <cell r="B1918">
            <v>28670</v>
          </cell>
          <cell r="C1918">
            <v>28519</v>
          </cell>
          <cell r="D1918">
            <v>2596.9499999999998</v>
          </cell>
          <cell r="E1918">
            <v>2594.54</v>
          </cell>
          <cell r="F1918">
            <v>2594.85</v>
          </cell>
          <cell r="G1918">
            <v>2592.38</v>
          </cell>
          <cell r="H1918">
            <v>0</v>
          </cell>
          <cell r="I1918">
            <v>0.35</v>
          </cell>
          <cell r="J1918">
            <v>2.6</v>
          </cell>
          <cell r="K1918">
            <v>1917</v>
          </cell>
        </row>
        <row r="1919">
          <cell r="B1919">
            <v>28815</v>
          </cell>
          <cell r="C1919">
            <v>28670</v>
          </cell>
          <cell r="D1919">
            <v>2599.1999999999998</v>
          </cell>
          <cell r="E1919">
            <v>2596.9499999999998</v>
          </cell>
          <cell r="F1919">
            <v>2598</v>
          </cell>
          <cell r="G1919">
            <v>2594.85</v>
          </cell>
          <cell r="H1919">
            <v>0</v>
          </cell>
          <cell r="I1919">
            <v>0.25</v>
          </cell>
          <cell r="J1919">
            <v>3.5</v>
          </cell>
          <cell r="K1919">
            <v>1918</v>
          </cell>
        </row>
        <row r="1920">
          <cell r="B1920">
            <v>28265</v>
          </cell>
          <cell r="C1920">
            <v>28519</v>
          </cell>
          <cell r="D1920">
            <v>2596.3000000000002</v>
          </cell>
          <cell r="E1920">
            <v>2594.54</v>
          </cell>
          <cell r="F1920">
            <v>2594.67</v>
          </cell>
          <cell r="G1920">
            <v>2592.38</v>
          </cell>
          <cell r="H1920">
            <v>0</v>
          </cell>
          <cell r="I1920">
            <v>0.38</v>
          </cell>
          <cell r="J1920">
            <v>2.7</v>
          </cell>
          <cell r="K1920">
            <v>1919</v>
          </cell>
        </row>
        <row r="1921">
          <cell r="B1921">
            <v>28128</v>
          </cell>
          <cell r="C1921">
            <v>28265</v>
          </cell>
          <cell r="D1921">
            <v>2597.1799999999998</v>
          </cell>
          <cell r="E1921">
            <v>2596.3000000000002</v>
          </cell>
          <cell r="F1921">
            <v>2585.09</v>
          </cell>
          <cell r="G1921">
            <v>2594.67</v>
          </cell>
          <cell r="H1921">
            <v>0</v>
          </cell>
          <cell r="I1921">
            <v>0.23</v>
          </cell>
          <cell r="J1921">
            <v>1</v>
          </cell>
          <cell r="K1921">
            <v>1920</v>
          </cell>
        </row>
        <row r="1922">
          <cell r="B1922">
            <v>28414</v>
          </cell>
          <cell r="C1922">
            <v>28265</v>
          </cell>
          <cell r="D1922">
            <v>2598.83</v>
          </cell>
          <cell r="E1922">
            <v>2596.3000000000002</v>
          </cell>
          <cell r="F1922">
            <v>2596.92</v>
          </cell>
          <cell r="G1922">
            <v>2594.67</v>
          </cell>
          <cell r="H1922">
            <v>0</v>
          </cell>
          <cell r="I1922">
            <v>0.35</v>
          </cell>
          <cell r="J1922">
            <v>2.5</v>
          </cell>
          <cell r="K1922">
            <v>1921</v>
          </cell>
        </row>
        <row r="1923">
          <cell r="B1923">
            <v>27745</v>
          </cell>
          <cell r="C1923">
            <v>27621</v>
          </cell>
          <cell r="D1923">
            <v>2595.2600000000002</v>
          </cell>
          <cell r="E1923">
            <v>2591.79</v>
          </cell>
          <cell r="F1923">
            <v>2592.89</v>
          </cell>
          <cell r="G1923">
            <v>2590.2800000000002</v>
          </cell>
          <cell r="H1923">
            <v>0</v>
          </cell>
          <cell r="I1923">
            <v>0.6</v>
          </cell>
          <cell r="J1923">
            <v>3</v>
          </cell>
          <cell r="K1923">
            <v>1922</v>
          </cell>
        </row>
        <row r="1924">
          <cell r="B1924">
            <v>27924</v>
          </cell>
          <cell r="C1924">
            <v>27745</v>
          </cell>
          <cell r="D1924">
            <v>0</v>
          </cell>
          <cell r="E1924">
            <v>2595.2600000000002</v>
          </cell>
          <cell r="F1924">
            <v>2596.98</v>
          </cell>
          <cell r="G1924">
            <v>2593.73</v>
          </cell>
          <cell r="H1924">
            <v>0</v>
          </cell>
          <cell r="I1924">
            <v>0.4</v>
          </cell>
          <cell r="J1924">
            <v>3.1</v>
          </cell>
          <cell r="K1924">
            <v>1923</v>
          </cell>
        </row>
        <row r="1925">
          <cell r="B1925">
            <v>27720</v>
          </cell>
          <cell r="C1925">
            <v>27924</v>
          </cell>
          <cell r="D1925">
            <v>2600.1999999999998</v>
          </cell>
          <cell r="E1925">
            <v>0</v>
          </cell>
          <cell r="F1925">
            <v>2597.4699999999998</v>
          </cell>
          <cell r="G1925">
            <v>2596.98</v>
          </cell>
          <cell r="H1925">
            <v>0</v>
          </cell>
          <cell r="I1925">
            <v>0.3</v>
          </cell>
          <cell r="J1925">
            <v>0.8</v>
          </cell>
          <cell r="K1925">
            <v>1924</v>
          </cell>
        </row>
        <row r="1926">
          <cell r="B1926">
            <v>27548</v>
          </cell>
          <cell r="C1926">
            <v>27745</v>
          </cell>
          <cell r="D1926">
            <v>2595.7199999999998</v>
          </cell>
          <cell r="E1926">
            <v>2595.2600000000002</v>
          </cell>
          <cell r="F1926">
            <v>2593.73</v>
          </cell>
          <cell r="G1926">
            <v>2592.54</v>
          </cell>
          <cell r="H1926">
            <v>0</v>
          </cell>
          <cell r="I1926">
            <v>0.25</v>
          </cell>
          <cell r="J1926">
            <v>1.8</v>
          </cell>
          <cell r="K1926">
            <v>1925</v>
          </cell>
        </row>
        <row r="1927">
          <cell r="B1927">
            <v>27418</v>
          </cell>
          <cell r="C1927">
            <v>27621</v>
          </cell>
          <cell r="D1927">
            <v>2592.3000000000002</v>
          </cell>
          <cell r="E1927">
            <v>2591.79</v>
          </cell>
          <cell r="F1927">
            <v>2591</v>
          </cell>
          <cell r="G1927">
            <v>2590.2800000000002</v>
          </cell>
          <cell r="H1927">
            <v>0</v>
          </cell>
          <cell r="I1927">
            <v>0.25</v>
          </cell>
          <cell r="J1927">
            <v>1.5</v>
          </cell>
          <cell r="K1927">
            <v>1926</v>
          </cell>
        </row>
        <row r="1928">
          <cell r="B1928">
            <v>27653</v>
          </cell>
          <cell r="C1928">
            <v>27428</v>
          </cell>
          <cell r="D1928">
            <v>2591.86</v>
          </cell>
          <cell r="E1928">
            <v>2588.17</v>
          </cell>
          <cell r="F1928">
            <v>2589.5</v>
          </cell>
          <cell r="G1928">
            <v>2585.67</v>
          </cell>
          <cell r="H1928">
            <v>0</v>
          </cell>
          <cell r="I1928">
            <v>0.3</v>
          </cell>
          <cell r="J1928">
            <v>2</v>
          </cell>
          <cell r="K1928">
            <v>1927</v>
          </cell>
        </row>
        <row r="1929">
          <cell r="B1929">
            <v>27567</v>
          </cell>
          <cell r="C1929">
            <v>27352</v>
          </cell>
          <cell r="D1929">
            <v>2591.66</v>
          </cell>
          <cell r="E1929">
            <v>2588.17</v>
          </cell>
          <cell r="F1929">
            <v>2589.5</v>
          </cell>
          <cell r="G1929">
            <v>2586.67</v>
          </cell>
          <cell r="H1929">
            <v>0</v>
          </cell>
          <cell r="I1929">
            <v>0.3</v>
          </cell>
          <cell r="J1929">
            <v>2</v>
          </cell>
          <cell r="K1929">
            <v>1928</v>
          </cell>
        </row>
        <row r="1930">
          <cell r="B1930">
            <v>28185</v>
          </cell>
          <cell r="C1930">
            <v>28573</v>
          </cell>
          <cell r="D1930">
            <v>2590.77</v>
          </cell>
          <cell r="E1930">
            <v>2589.69</v>
          </cell>
          <cell r="F1930">
            <v>2589.5700000000002</v>
          </cell>
          <cell r="G1930">
            <v>2587.1999999999998</v>
          </cell>
          <cell r="H1930">
            <v>0</v>
          </cell>
          <cell r="I1930">
            <v>0.25</v>
          </cell>
          <cell r="J1930">
            <v>1.8</v>
          </cell>
          <cell r="K1930">
            <v>1929</v>
          </cell>
        </row>
        <row r="1931">
          <cell r="B1931">
            <v>28185</v>
          </cell>
          <cell r="C1931">
            <v>28039</v>
          </cell>
          <cell r="D1931">
            <v>2590.77</v>
          </cell>
          <cell r="E1931">
            <v>2588.9299999999998</v>
          </cell>
          <cell r="F1931">
            <v>2589.12</v>
          </cell>
          <cell r="G1931">
            <v>2587.29</v>
          </cell>
          <cell r="H1931">
            <v>0</v>
          </cell>
          <cell r="I1931">
            <v>0.3</v>
          </cell>
          <cell r="J1931">
            <v>2.2000000000000002</v>
          </cell>
          <cell r="K1931">
            <v>1930</v>
          </cell>
        </row>
        <row r="1932">
          <cell r="B1932">
            <v>29523</v>
          </cell>
          <cell r="C1932">
            <v>29320</v>
          </cell>
          <cell r="D1932">
            <v>0</v>
          </cell>
          <cell r="E1932">
            <v>0</v>
          </cell>
          <cell r="F1932">
            <v>2593.33</v>
          </cell>
          <cell r="G1932">
            <v>2589.73</v>
          </cell>
          <cell r="H1932">
            <v>0</v>
          </cell>
          <cell r="I1932">
            <v>0.23</v>
          </cell>
          <cell r="J1932">
            <v>3.5</v>
          </cell>
          <cell r="K1932">
            <v>1931</v>
          </cell>
        </row>
        <row r="1933">
          <cell r="B1933">
            <v>29424</v>
          </cell>
          <cell r="C1933">
            <v>29255</v>
          </cell>
          <cell r="D1933">
            <v>2598.0700000000002</v>
          </cell>
          <cell r="E1933">
            <v>2592</v>
          </cell>
          <cell r="F1933">
            <v>2593.4</v>
          </cell>
          <cell r="G1933">
            <v>2590.62</v>
          </cell>
          <cell r="H1933">
            <v>0</v>
          </cell>
          <cell r="I1933">
            <v>0.23</v>
          </cell>
          <cell r="J1933">
            <v>2.73</v>
          </cell>
          <cell r="K1933">
            <v>1932</v>
          </cell>
        </row>
        <row r="1934">
          <cell r="B1934">
            <v>30811</v>
          </cell>
          <cell r="C1934">
            <v>30684</v>
          </cell>
          <cell r="D1934">
            <v>2594.67</v>
          </cell>
          <cell r="E1934">
            <v>2591.86</v>
          </cell>
          <cell r="F1934">
            <v>2592.3000000000002</v>
          </cell>
          <cell r="G1934">
            <v>2589.9</v>
          </cell>
          <cell r="H1934">
            <v>0</v>
          </cell>
          <cell r="I1934">
            <v>1.3</v>
          </cell>
          <cell r="J1934">
            <v>2.31</v>
          </cell>
          <cell r="K1934">
            <v>1933</v>
          </cell>
        </row>
        <row r="1935">
          <cell r="B1935">
            <v>28373</v>
          </cell>
          <cell r="C1935">
            <v>28232</v>
          </cell>
          <cell r="D1935">
            <v>2586.2600000000002</v>
          </cell>
          <cell r="E1935">
            <v>2584.6799999999998</v>
          </cell>
          <cell r="F1935">
            <v>2584.64</v>
          </cell>
          <cell r="G1935">
            <v>2583.4499999999998</v>
          </cell>
          <cell r="H1935">
            <v>0</v>
          </cell>
          <cell r="I1935">
            <v>0.53</v>
          </cell>
          <cell r="J1935">
            <v>1.3</v>
          </cell>
          <cell r="K1935">
            <v>1934</v>
          </cell>
        </row>
        <row r="1936">
          <cell r="B1936">
            <v>29217</v>
          </cell>
          <cell r="C1936">
            <v>28841</v>
          </cell>
          <cell r="D1936">
            <v>2583.4699999999998</v>
          </cell>
          <cell r="E1936">
            <v>2582.75</v>
          </cell>
          <cell r="F1936">
            <v>2582.5300000000002</v>
          </cell>
          <cell r="G1936">
            <v>2581.94</v>
          </cell>
          <cell r="H1936">
            <v>0</v>
          </cell>
          <cell r="I1936">
            <v>0.75</v>
          </cell>
          <cell r="J1936">
            <v>0.5</v>
          </cell>
          <cell r="K1936">
            <v>1935</v>
          </cell>
        </row>
        <row r="1937">
          <cell r="B1937">
            <v>30503</v>
          </cell>
          <cell r="C1937">
            <v>30312</v>
          </cell>
          <cell r="D1937">
            <v>2588.7600000000002</v>
          </cell>
          <cell r="E1937">
            <v>0</v>
          </cell>
          <cell r="F1937">
            <v>2587.13</v>
          </cell>
          <cell r="G1937">
            <v>2584.48</v>
          </cell>
          <cell r="H1937">
            <v>0</v>
          </cell>
          <cell r="I1937">
            <v>1.35</v>
          </cell>
          <cell r="J1937">
            <v>0</v>
          </cell>
          <cell r="K1937">
            <v>1936</v>
          </cell>
        </row>
        <row r="1938">
          <cell r="B1938">
            <v>30684</v>
          </cell>
          <cell r="C1938">
            <v>30503</v>
          </cell>
          <cell r="D1938">
            <v>2591.86</v>
          </cell>
          <cell r="E1938">
            <v>2588.7600000000002</v>
          </cell>
          <cell r="F1938">
            <v>2589.9</v>
          </cell>
          <cell r="G1938">
            <v>2587.16</v>
          </cell>
          <cell r="H1938">
            <v>0</v>
          </cell>
          <cell r="I1938">
            <v>1.3</v>
          </cell>
          <cell r="J1938">
            <v>2.38</v>
          </cell>
          <cell r="K1938">
            <v>1937</v>
          </cell>
        </row>
        <row r="1939">
          <cell r="B1939">
            <v>27471</v>
          </cell>
          <cell r="C1939">
            <v>27305</v>
          </cell>
          <cell r="D1939">
            <v>2584</v>
          </cell>
          <cell r="E1939">
            <v>2582.5300000000002</v>
          </cell>
          <cell r="F1939">
            <v>2582.4299999999998</v>
          </cell>
          <cell r="G1939">
            <v>2580.98</v>
          </cell>
          <cell r="H1939">
            <v>0</v>
          </cell>
          <cell r="I1939">
            <v>0.75</v>
          </cell>
          <cell r="J1939">
            <v>1.5</v>
          </cell>
          <cell r="K1939">
            <v>1938</v>
          </cell>
        </row>
        <row r="1940">
          <cell r="B1940">
            <v>27905</v>
          </cell>
          <cell r="C1940">
            <v>27753</v>
          </cell>
          <cell r="D1940">
            <v>2583.04</v>
          </cell>
          <cell r="E1940">
            <v>2581.9</v>
          </cell>
          <cell r="F1940">
            <v>2581.6999999999998</v>
          </cell>
          <cell r="G1940">
            <v>2580.54</v>
          </cell>
          <cell r="H1940">
            <v>0</v>
          </cell>
          <cell r="I1940">
            <v>0.68</v>
          </cell>
          <cell r="J1940">
            <v>1.2</v>
          </cell>
          <cell r="K1940">
            <v>1939</v>
          </cell>
        </row>
        <row r="1941">
          <cell r="B1941">
            <v>28057</v>
          </cell>
          <cell r="C1941">
            <v>27905</v>
          </cell>
          <cell r="D1941">
            <v>2584.0300000000002</v>
          </cell>
          <cell r="E1941">
            <v>2583.04</v>
          </cell>
          <cell r="F1941">
            <v>2582.6999999999998</v>
          </cell>
          <cell r="G1941">
            <v>2581.75</v>
          </cell>
          <cell r="H1941">
            <v>0</v>
          </cell>
          <cell r="I1941">
            <v>0.6</v>
          </cell>
          <cell r="J1941">
            <v>1.1000000000000001</v>
          </cell>
          <cell r="K1941">
            <v>1940</v>
          </cell>
        </row>
        <row r="1942">
          <cell r="B1942" t="str">
            <v>19I</v>
          </cell>
          <cell r="C1942" t="str">
            <v>20I</v>
          </cell>
          <cell r="D1942">
            <v>2583.34</v>
          </cell>
          <cell r="E1942">
            <v>2582.61</v>
          </cell>
          <cell r="F1942">
            <v>2581.7399999999998</v>
          </cell>
          <cell r="G1942">
            <v>2580.9499999999998</v>
          </cell>
          <cell r="H1942">
            <v>0</v>
          </cell>
          <cell r="I1942">
            <v>0.6</v>
          </cell>
          <cell r="J1942">
            <v>1.1000000000000001</v>
          </cell>
          <cell r="K1942">
            <v>1941</v>
          </cell>
        </row>
        <row r="1943">
          <cell r="B1943">
            <v>27727</v>
          </cell>
          <cell r="C1943">
            <v>27618</v>
          </cell>
          <cell r="D1943">
            <v>2581.8000000000002</v>
          </cell>
          <cell r="E1943">
            <v>2579.79</v>
          </cell>
          <cell r="F1943">
            <v>2579.64</v>
          </cell>
          <cell r="G1943">
            <v>2578.39</v>
          </cell>
          <cell r="H1943">
            <v>0</v>
          </cell>
          <cell r="I1943">
            <v>0.35</v>
          </cell>
          <cell r="J1943">
            <v>1.78</v>
          </cell>
          <cell r="K1943">
            <v>1942</v>
          </cell>
        </row>
        <row r="1944">
          <cell r="B1944">
            <v>27753</v>
          </cell>
          <cell r="C1944">
            <v>27727</v>
          </cell>
          <cell r="D1944">
            <v>2581.9</v>
          </cell>
          <cell r="E1944">
            <v>2581.8000000000002</v>
          </cell>
          <cell r="F1944">
            <v>2580.6999999999998</v>
          </cell>
          <cell r="G1944">
            <v>2580.61</v>
          </cell>
          <cell r="H1944">
            <v>0</v>
          </cell>
          <cell r="I1944">
            <v>1.3</v>
          </cell>
          <cell r="J1944">
            <v>0.45</v>
          </cell>
          <cell r="K1944">
            <v>1943</v>
          </cell>
        </row>
        <row r="1945">
          <cell r="B1945" t="str">
            <v>20I</v>
          </cell>
          <cell r="C1945" t="str">
            <v>21I</v>
          </cell>
          <cell r="D1945">
            <v>2582.61</v>
          </cell>
          <cell r="E1945">
            <v>2581.48</v>
          </cell>
          <cell r="F1945">
            <v>2580.9299999999998</v>
          </cell>
          <cell r="G1945">
            <v>2580.66</v>
          </cell>
          <cell r="H1945">
            <v>0</v>
          </cell>
          <cell r="I1945">
            <v>0.6</v>
          </cell>
          <cell r="J1945">
            <v>0.39</v>
          </cell>
          <cell r="K1945">
            <v>1944</v>
          </cell>
        </row>
        <row r="1946">
          <cell r="B1946">
            <v>28900</v>
          </cell>
          <cell r="C1946">
            <v>28841</v>
          </cell>
          <cell r="D1946">
            <v>2583.79</v>
          </cell>
          <cell r="E1946">
            <v>2582.75</v>
          </cell>
          <cell r="F1946">
            <v>2582.61</v>
          </cell>
          <cell r="G1946">
            <v>2581.9299999999998</v>
          </cell>
          <cell r="H1946">
            <v>0</v>
          </cell>
          <cell r="I1946">
            <v>0.75</v>
          </cell>
          <cell r="J1946">
            <v>0.65</v>
          </cell>
          <cell r="K1946">
            <v>1945</v>
          </cell>
        </row>
        <row r="1947">
          <cell r="B1947">
            <v>28841</v>
          </cell>
          <cell r="C1947">
            <v>28802</v>
          </cell>
          <cell r="D1947">
            <v>2582.75</v>
          </cell>
          <cell r="E1947">
            <v>2582.6999999999998</v>
          </cell>
          <cell r="F1947">
            <v>2581.6799999999998</v>
          </cell>
          <cell r="G1947">
            <v>2581.58</v>
          </cell>
          <cell r="H1947">
            <v>0</v>
          </cell>
          <cell r="I1947">
            <v>0.83</v>
          </cell>
          <cell r="J1947">
            <v>0.71</v>
          </cell>
          <cell r="K1947">
            <v>1946</v>
          </cell>
        </row>
        <row r="1948">
          <cell r="B1948">
            <v>27305</v>
          </cell>
          <cell r="C1948">
            <v>27753</v>
          </cell>
          <cell r="D1948">
            <v>2582.5300000000002</v>
          </cell>
          <cell r="E1948">
            <v>2581.9</v>
          </cell>
          <cell r="F1948">
            <v>2581.14</v>
          </cell>
          <cell r="G1948">
            <v>2580.6999999999998</v>
          </cell>
          <cell r="H1948">
            <v>0</v>
          </cell>
          <cell r="I1948">
            <v>1.3</v>
          </cell>
          <cell r="J1948">
            <v>0.3</v>
          </cell>
          <cell r="K1948">
            <v>1947</v>
          </cell>
        </row>
        <row r="1949">
          <cell r="B1949" t="str">
            <v>18I</v>
          </cell>
          <cell r="C1949" t="str">
            <v>19I</v>
          </cell>
          <cell r="D1949">
            <v>2584.06</v>
          </cell>
          <cell r="E1949">
            <v>2583.34</v>
          </cell>
          <cell r="F1949">
            <v>2582.31</v>
          </cell>
          <cell r="G1949">
            <v>2581.8000000000002</v>
          </cell>
          <cell r="H1949">
            <v>0</v>
          </cell>
          <cell r="I1949">
            <v>0.6</v>
          </cell>
          <cell r="J1949">
            <v>0.71</v>
          </cell>
          <cell r="K1949">
            <v>1948</v>
          </cell>
        </row>
        <row r="1950">
          <cell r="B1950">
            <v>28232</v>
          </cell>
          <cell r="C1950">
            <v>28057</v>
          </cell>
          <cell r="D1950">
            <v>2584.6799999999998</v>
          </cell>
          <cell r="E1950">
            <v>2584.0300000000002</v>
          </cell>
          <cell r="F1950">
            <v>2583.4499999999998</v>
          </cell>
          <cell r="G1950">
            <v>2582.73</v>
          </cell>
          <cell r="H1950">
            <v>0</v>
          </cell>
          <cell r="I1950">
            <v>0.6</v>
          </cell>
          <cell r="J1950">
            <v>0.8</v>
          </cell>
          <cell r="K1950">
            <v>1949</v>
          </cell>
        </row>
        <row r="1951">
          <cell r="B1951" t="str">
            <v>6I</v>
          </cell>
          <cell r="C1951">
            <v>29172</v>
          </cell>
          <cell r="D1951">
            <v>0</v>
          </cell>
          <cell r="E1951">
            <v>0</v>
          </cell>
          <cell r="F1951">
            <v>0</v>
          </cell>
          <cell r="G1951">
            <v>0</v>
          </cell>
          <cell r="H1951">
            <v>0</v>
          </cell>
          <cell r="I1951">
            <v>0</v>
          </cell>
          <cell r="J1951">
            <v>0</v>
          </cell>
          <cell r="K1951">
            <v>1950</v>
          </cell>
        </row>
        <row r="1952">
          <cell r="B1952">
            <v>29163</v>
          </cell>
          <cell r="C1952">
            <v>29172</v>
          </cell>
          <cell r="D1952">
            <v>0</v>
          </cell>
          <cell r="E1952">
            <v>0</v>
          </cell>
          <cell r="F1952">
            <v>0</v>
          </cell>
          <cell r="G1952">
            <v>0</v>
          </cell>
          <cell r="H1952">
            <v>0</v>
          </cell>
          <cell r="I1952">
            <v>0</v>
          </cell>
          <cell r="J1952">
            <v>0</v>
          </cell>
          <cell r="K1952">
            <v>1951</v>
          </cell>
        </row>
        <row r="1953">
          <cell r="B1953">
            <v>29748</v>
          </cell>
          <cell r="C1953">
            <v>29548</v>
          </cell>
          <cell r="D1953">
            <v>2595.62</v>
          </cell>
          <cell r="E1953">
            <v>2595</v>
          </cell>
          <cell r="F1953">
            <v>2593.7800000000002</v>
          </cell>
          <cell r="G1953">
            <v>2593.0300000000002</v>
          </cell>
          <cell r="H1953">
            <v>0</v>
          </cell>
          <cell r="I1953">
            <v>0.7</v>
          </cell>
          <cell r="J1953">
            <v>0.97</v>
          </cell>
          <cell r="K1953">
            <v>1952</v>
          </cell>
        </row>
        <row r="1954">
          <cell r="B1954">
            <v>29548</v>
          </cell>
          <cell r="C1954">
            <v>29470</v>
          </cell>
          <cell r="D1954">
            <v>2595</v>
          </cell>
          <cell r="E1954">
            <v>2595.06</v>
          </cell>
          <cell r="F1954">
            <v>2593.0300000000002</v>
          </cell>
          <cell r="G1954">
            <v>2592.8000000000002</v>
          </cell>
          <cell r="H1954">
            <v>0</v>
          </cell>
          <cell r="I1954">
            <v>0.85</v>
          </cell>
          <cell r="J1954">
            <v>1</v>
          </cell>
          <cell r="K1954">
            <v>1953</v>
          </cell>
        </row>
        <row r="1955">
          <cell r="B1955">
            <v>29470</v>
          </cell>
          <cell r="C1955" t="str">
            <v>6I</v>
          </cell>
          <cell r="D1955">
            <v>2595.06</v>
          </cell>
          <cell r="E1955">
            <v>2595.23</v>
          </cell>
          <cell r="F1955">
            <v>2592.8000000000002</v>
          </cell>
          <cell r="G1955">
            <v>2592.14</v>
          </cell>
          <cell r="H1955">
            <v>0</v>
          </cell>
          <cell r="I1955">
            <v>0.9</v>
          </cell>
          <cell r="J1955">
            <v>1</v>
          </cell>
          <cell r="K1955">
            <v>1954</v>
          </cell>
        </row>
        <row r="1956">
          <cell r="B1956" t="str">
            <v>11I</v>
          </cell>
          <cell r="C1956" t="str">
            <v>12I</v>
          </cell>
          <cell r="D1956">
            <v>2588.75</v>
          </cell>
          <cell r="E1956">
            <v>2589.14</v>
          </cell>
          <cell r="F1956">
            <v>2586.85</v>
          </cell>
          <cell r="G1956">
            <v>2586.2399999999998</v>
          </cell>
          <cell r="H1956">
            <v>0</v>
          </cell>
          <cell r="I1956">
            <v>0.4</v>
          </cell>
          <cell r="J1956">
            <v>2.0299999999999998</v>
          </cell>
          <cell r="K1956">
            <v>1955</v>
          </cell>
        </row>
        <row r="1957">
          <cell r="B1957">
            <v>28716</v>
          </cell>
          <cell r="C1957" t="str">
            <v>12I</v>
          </cell>
          <cell r="D1957">
            <v>2589.13</v>
          </cell>
          <cell r="E1957">
            <v>2589.14</v>
          </cell>
          <cell r="F1957">
            <v>2586.69</v>
          </cell>
          <cell r="G1957">
            <v>2586.66</v>
          </cell>
          <cell r="H1957">
            <v>0</v>
          </cell>
          <cell r="I1957">
            <v>0.8</v>
          </cell>
          <cell r="J1957">
            <v>0.57999999999999996</v>
          </cell>
          <cell r="K1957">
            <v>1956</v>
          </cell>
        </row>
        <row r="1958">
          <cell r="B1958">
            <v>28629</v>
          </cell>
          <cell r="C1958">
            <v>28573</v>
          </cell>
          <cell r="D1958">
            <v>2589.4899999999998</v>
          </cell>
          <cell r="E1958">
            <v>2589.69</v>
          </cell>
          <cell r="F1958">
            <v>2587.21</v>
          </cell>
          <cell r="G1958">
            <v>2587.1</v>
          </cell>
          <cell r="H1958">
            <v>0</v>
          </cell>
          <cell r="I1958">
            <v>0.35</v>
          </cell>
          <cell r="J1958">
            <v>0.63</v>
          </cell>
          <cell r="K1958">
            <v>1957</v>
          </cell>
        </row>
        <row r="1959">
          <cell r="B1959">
            <v>28650</v>
          </cell>
          <cell r="C1959">
            <v>28629</v>
          </cell>
          <cell r="D1959">
            <v>2589.35</v>
          </cell>
          <cell r="E1959">
            <v>2589.4899999999998</v>
          </cell>
          <cell r="F1959">
            <v>2587.46</v>
          </cell>
          <cell r="G1959">
            <v>2587.33</v>
          </cell>
          <cell r="H1959">
            <v>0</v>
          </cell>
          <cell r="I1959">
            <v>0.35</v>
          </cell>
          <cell r="J1959">
            <v>1.3</v>
          </cell>
          <cell r="K1959">
            <v>1958</v>
          </cell>
        </row>
        <row r="1960">
          <cell r="B1960" t="str">
            <v>8I</v>
          </cell>
          <cell r="C1960">
            <v>28842</v>
          </cell>
          <cell r="D1960">
            <v>2590.9699999999998</v>
          </cell>
          <cell r="E1960">
            <v>2590.2399999999998</v>
          </cell>
          <cell r="F1960">
            <v>2588.84</v>
          </cell>
          <cell r="G1960">
            <v>2588.12</v>
          </cell>
          <cell r="H1960">
            <v>0</v>
          </cell>
          <cell r="I1960">
            <v>0.4</v>
          </cell>
          <cell r="J1960">
            <v>1.38</v>
          </cell>
          <cell r="K1960">
            <v>1959</v>
          </cell>
        </row>
        <row r="1961">
          <cell r="B1961">
            <v>28842</v>
          </cell>
          <cell r="C1961">
            <v>28746</v>
          </cell>
          <cell r="D1961">
            <v>2590.2399999999998</v>
          </cell>
          <cell r="E1961">
            <v>2589.4299999999998</v>
          </cell>
          <cell r="F1961">
            <v>2588.12</v>
          </cell>
          <cell r="G1961">
            <v>2586.94</v>
          </cell>
          <cell r="H1961">
            <v>0</v>
          </cell>
          <cell r="I1961">
            <v>0.4</v>
          </cell>
          <cell r="J1961">
            <v>2.0299999999999998</v>
          </cell>
          <cell r="K1961">
            <v>1960</v>
          </cell>
        </row>
        <row r="1962">
          <cell r="B1962">
            <v>28746</v>
          </cell>
          <cell r="C1962" t="str">
            <v>11I</v>
          </cell>
          <cell r="D1962">
            <v>2589.4299999999998</v>
          </cell>
          <cell r="E1962">
            <v>2588.75</v>
          </cell>
          <cell r="F1962">
            <v>2586.94</v>
          </cell>
          <cell r="G1962">
            <v>2586.85</v>
          </cell>
          <cell r="H1962">
            <v>0</v>
          </cell>
          <cell r="I1962">
            <v>0.4</v>
          </cell>
          <cell r="J1962">
            <v>1.5</v>
          </cell>
          <cell r="K1962">
            <v>1961</v>
          </cell>
        </row>
        <row r="1963">
          <cell r="B1963">
            <v>28816</v>
          </cell>
          <cell r="C1963">
            <v>28675</v>
          </cell>
          <cell r="D1963">
            <v>2590.6999999999998</v>
          </cell>
          <cell r="E1963">
            <v>2589.62</v>
          </cell>
          <cell r="F1963">
            <v>2588.65</v>
          </cell>
          <cell r="G1963">
            <v>2588.21</v>
          </cell>
          <cell r="H1963">
            <v>0</v>
          </cell>
          <cell r="I1963">
            <v>0.9</v>
          </cell>
          <cell r="J1963">
            <v>0.51</v>
          </cell>
          <cell r="K1963">
            <v>1962</v>
          </cell>
        </row>
        <row r="1964">
          <cell r="B1964">
            <v>28675</v>
          </cell>
          <cell r="C1964">
            <v>28650</v>
          </cell>
          <cell r="D1964">
            <v>2589.62</v>
          </cell>
          <cell r="E1964">
            <v>2589.35</v>
          </cell>
          <cell r="F1964">
            <v>2588.21</v>
          </cell>
          <cell r="G1964">
            <v>2588.0700000000002</v>
          </cell>
          <cell r="H1964">
            <v>0</v>
          </cell>
          <cell r="I1964">
            <v>0.9</v>
          </cell>
          <cell r="J1964">
            <v>1.3</v>
          </cell>
          <cell r="K1964">
            <v>1963</v>
          </cell>
        </row>
        <row r="1965">
          <cell r="B1965">
            <v>28220</v>
          </cell>
          <cell r="C1965">
            <v>28675</v>
          </cell>
          <cell r="D1965">
            <v>2590.77</v>
          </cell>
          <cell r="E1965">
            <v>2589.62</v>
          </cell>
          <cell r="F1965">
            <v>2589.29</v>
          </cell>
          <cell r="G1965">
            <v>2588.2600000000002</v>
          </cell>
          <cell r="H1965">
            <v>0</v>
          </cell>
          <cell r="I1965">
            <v>0.75</v>
          </cell>
          <cell r="J1965">
            <v>0.7</v>
          </cell>
          <cell r="K1965">
            <v>1964</v>
          </cell>
        </row>
        <row r="1966">
          <cell r="B1966">
            <v>29889</v>
          </cell>
          <cell r="C1966">
            <v>29748</v>
          </cell>
          <cell r="D1966">
            <v>2596</v>
          </cell>
          <cell r="E1966">
            <v>2595.62</v>
          </cell>
          <cell r="F1966">
            <v>2594.23</v>
          </cell>
          <cell r="G1966">
            <v>2593.83</v>
          </cell>
          <cell r="H1966">
            <v>0</v>
          </cell>
          <cell r="I1966">
            <v>0.75</v>
          </cell>
          <cell r="J1966">
            <v>0.75</v>
          </cell>
          <cell r="K1966">
            <v>1965</v>
          </cell>
        </row>
        <row r="1967">
          <cell r="B1967">
            <v>29452</v>
          </cell>
          <cell r="C1967">
            <v>29304</v>
          </cell>
          <cell r="D1967">
            <v>2589.12</v>
          </cell>
          <cell r="E1967">
            <v>2588.6799999999998</v>
          </cell>
          <cell r="F1967">
            <v>2588.4699999999998</v>
          </cell>
          <cell r="G1967">
            <v>2588.0700000000002</v>
          </cell>
          <cell r="H1967">
            <v>0</v>
          </cell>
          <cell r="I1967">
            <v>0.6</v>
          </cell>
          <cell r="J1967">
            <v>0.8</v>
          </cell>
          <cell r="K1967">
            <v>1966</v>
          </cell>
        </row>
        <row r="1968">
          <cell r="B1968">
            <v>29565</v>
          </cell>
          <cell r="C1968">
            <v>29452</v>
          </cell>
          <cell r="D1968">
            <v>2589.4</v>
          </cell>
          <cell r="E1968">
            <v>2589.12</v>
          </cell>
          <cell r="F1968">
            <v>2588.7399999999998</v>
          </cell>
          <cell r="G1968">
            <v>2588.4699999999998</v>
          </cell>
          <cell r="H1968">
            <v>0</v>
          </cell>
          <cell r="I1968">
            <v>0.6</v>
          </cell>
          <cell r="J1968">
            <v>0.91</v>
          </cell>
          <cell r="K1968">
            <v>1967</v>
          </cell>
        </row>
        <row r="1969">
          <cell r="B1969">
            <v>29304</v>
          </cell>
          <cell r="C1969">
            <v>29029</v>
          </cell>
          <cell r="D1969">
            <v>2588.6799999999998</v>
          </cell>
          <cell r="E1969">
            <v>2588.75</v>
          </cell>
          <cell r="F1969">
            <v>2588.0700000000002</v>
          </cell>
          <cell r="G1969">
            <v>2587.4899999999998</v>
          </cell>
          <cell r="H1969">
            <v>0</v>
          </cell>
          <cell r="I1969">
            <v>0.6</v>
          </cell>
          <cell r="J1969">
            <v>0.6</v>
          </cell>
          <cell r="K1969">
            <v>1968</v>
          </cell>
        </row>
        <row r="1970">
          <cell r="B1970">
            <v>30853</v>
          </cell>
          <cell r="C1970">
            <v>30830</v>
          </cell>
          <cell r="D1970">
            <v>2595.21</v>
          </cell>
          <cell r="E1970">
            <v>0</v>
          </cell>
          <cell r="F1970">
            <v>2593.3000000000002</v>
          </cell>
          <cell r="G1970">
            <v>2591.8000000000002</v>
          </cell>
          <cell r="H1970">
            <v>0</v>
          </cell>
          <cell r="I1970">
            <v>1.25</v>
          </cell>
          <cell r="J1970">
            <v>2.6</v>
          </cell>
          <cell r="K1970">
            <v>1969</v>
          </cell>
        </row>
        <row r="1971">
          <cell r="B1971">
            <v>28464</v>
          </cell>
          <cell r="C1971">
            <v>28313</v>
          </cell>
          <cell r="D1971">
            <v>2588.13</v>
          </cell>
          <cell r="E1971">
            <v>2586.34</v>
          </cell>
          <cell r="F1971">
            <v>2586.56</v>
          </cell>
          <cell r="G1971">
            <v>2585</v>
          </cell>
          <cell r="H1971">
            <v>0</v>
          </cell>
          <cell r="I1971">
            <v>0.38</v>
          </cell>
          <cell r="J1971">
            <v>1.8</v>
          </cell>
          <cell r="K1971">
            <v>1970</v>
          </cell>
        </row>
        <row r="1972">
          <cell r="B1972">
            <v>28313</v>
          </cell>
          <cell r="C1972">
            <v>28373</v>
          </cell>
          <cell r="D1972">
            <v>2586.34</v>
          </cell>
          <cell r="E1972">
            <v>2586.2600000000002</v>
          </cell>
          <cell r="F1972">
            <v>2585</v>
          </cell>
          <cell r="G1972">
            <v>2584.77</v>
          </cell>
          <cell r="H1972">
            <v>0</v>
          </cell>
          <cell r="I1972">
            <v>0.45</v>
          </cell>
          <cell r="J1972">
            <v>1.28</v>
          </cell>
          <cell r="K1972">
            <v>1971</v>
          </cell>
        </row>
        <row r="1973">
          <cell r="B1973">
            <v>30830</v>
          </cell>
          <cell r="C1973">
            <v>30811</v>
          </cell>
          <cell r="D1973">
            <v>0</v>
          </cell>
          <cell r="E1973">
            <v>2594.67</v>
          </cell>
          <cell r="F1973">
            <v>0</v>
          </cell>
          <cell r="G1973">
            <v>2592.33</v>
          </cell>
          <cell r="H1973">
            <v>0</v>
          </cell>
          <cell r="I1973">
            <v>1.25</v>
          </cell>
          <cell r="J1973">
            <v>2.6</v>
          </cell>
          <cell r="K1973">
            <v>1972</v>
          </cell>
        </row>
        <row r="1974">
          <cell r="B1974">
            <v>29029</v>
          </cell>
          <cell r="C1974">
            <v>28716</v>
          </cell>
          <cell r="D1974">
            <v>2588.75</v>
          </cell>
          <cell r="E1974">
            <v>2589.13</v>
          </cell>
          <cell r="F1974">
            <v>2587.34</v>
          </cell>
          <cell r="G1974">
            <v>2586.4899999999998</v>
          </cell>
          <cell r="H1974">
            <v>0</v>
          </cell>
          <cell r="I1974">
            <v>0.6</v>
          </cell>
          <cell r="J1974">
            <v>0.85</v>
          </cell>
          <cell r="K1974">
            <v>1973</v>
          </cell>
        </row>
        <row r="1975">
          <cell r="B1975">
            <v>28573</v>
          </cell>
          <cell r="C1975">
            <v>28464</v>
          </cell>
          <cell r="D1975">
            <v>2589.69</v>
          </cell>
          <cell r="E1975">
            <v>2588.13</v>
          </cell>
          <cell r="F1975">
            <v>2587.1</v>
          </cell>
          <cell r="G1975">
            <v>2586.6</v>
          </cell>
          <cell r="H1975">
            <v>0</v>
          </cell>
          <cell r="I1975">
            <v>0.35</v>
          </cell>
          <cell r="J1975">
            <v>0.6</v>
          </cell>
          <cell r="K1975">
            <v>1974</v>
          </cell>
        </row>
        <row r="1976">
          <cell r="B1976">
            <v>30700</v>
          </cell>
          <cell r="C1976">
            <v>30918</v>
          </cell>
          <cell r="D1976">
            <v>2601.34</v>
          </cell>
          <cell r="E1976">
            <v>2601.81</v>
          </cell>
          <cell r="F1976">
            <v>2600.19</v>
          </cell>
          <cell r="G1976">
            <v>2598.7399999999998</v>
          </cell>
          <cell r="H1976">
            <v>0</v>
          </cell>
          <cell r="I1976">
            <v>0.7</v>
          </cell>
          <cell r="J1976">
            <v>0.99</v>
          </cell>
          <cell r="K1976">
            <v>1975</v>
          </cell>
        </row>
        <row r="1977">
          <cell r="B1977">
            <v>30922</v>
          </cell>
          <cell r="C1977">
            <v>30853</v>
          </cell>
          <cell r="D1977">
            <v>2595.5</v>
          </cell>
          <cell r="E1977">
            <v>2595.21</v>
          </cell>
          <cell r="F1977">
            <v>2593.75</v>
          </cell>
          <cell r="G1977">
            <v>2593.3200000000002</v>
          </cell>
          <cell r="H1977">
            <v>0</v>
          </cell>
          <cell r="I1977">
            <v>1.25</v>
          </cell>
          <cell r="J1977">
            <v>1.41</v>
          </cell>
          <cell r="K1977">
            <v>1976</v>
          </cell>
        </row>
        <row r="1978">
          <cell r="B1978">
            <v>30484</v>
          </cell>
          <cell r="C1978">
            <v>30706</v>
          </cell>
          <cell r="D1978">
            <v>2596</v>
          </cell>
          <cell r="E1978">
            <v>2594.9299999999998</v>
          </cell>
          <cell r="F1978">
            <v>0</v>
          </cell>
          <cell r="G1978">
            <v>2594.15</v>
          </cell>
          <cell r="H1978">
            <v>0</v>
          </cell>
          <cell r="I1978">
            <v>0.25</v>
          </cell>
          <cell r="J1978">
            <v>1</v>
          </cell>
          <cell r="K1978">
            <v>1977</v>
          </cell>
        </row>
        <row r="1979">
          <cell r="B1979">
            <v>30780</v>
          </cell>
          <cell r="C1979">
            <v>30874</v>
          </cell>
          <cell r="D1979">
            <v>0</v>
          </cell>
          <cell r="E1979">
            <v>2624.1</v>
          </cell>
          <cell r="F1979">
            <v>2625.49</v>
          </cell>
          <cell r="G1979">
            <v>2622.02</v>
          </cell>
          <cell r="H1979">
            <v>0</v>
          </cell>
          <cell r="I1979">
            <v>0.3</v>
          </cell>
          <cell r="J1979">
            <v>6.4</v>
          </cell>
          <cell r="K1979">
            <v>1978</v>
          </cell>
        </row>
        <row r="1980">
          <cell r="B1980">
            <v>30874</v>
          </cell>
          <cell r="C1980">
            <v>30858</v>
          </cell>
          <cell r="D1980">
            <v>2624.1</v>
          </cell>
          <cell r="E1980">
            <v>2621.17</v>
          </cell>
          <cell r="F1980">
            <v>2621.77</v>
          </cell>
          <cell r="G1980">
            <v>2619.9899999999998</v>
          </cell>
          <cell r="H1980">
            <v>0</v>
          </cell>
          <cell r="I1980">
            <v>0.3</v>
          </cell>
          <cell r="J1980">
            <v>10</v>
          </cell>
          <cell r="K1980">
            <v>1979</v>
          </cell>
        </row>
        <row r="1981">
          <cell r="B1981">
            <v>30858</v>
          </cell>
          <cell r="C1981">
            <v>30849</v>
          </cell>
          <cell r="D1981">
            <v>2621.17</v>
          </cell>
          <cell r="E1981">
            <v>2618.9499999999998</v>
          </cell>
          <cell r="F1981">
            <v>2619.98</v>
          </cell>
          <cell r="G1981">
            <v>2618.04</v>
          </cell>
          <cell r="H1981">
            <v>0</v>
          </cell>
          <cell r="I1981">
            <v>0.3</v>
          </cell>
          <cell r="J1981">
            <v>10.4</v>
          </cell>
          <cell r="K1981">
            <v>1980</v>
          </cell>
        </row>
        <row r="1982">
          <cell r="B1982">
            <v>30849</v>
          </cell>
          <cell r="C1982">
            <v>30892</v>
          </cell>
          <cell r="D1982">
            <v>2618.9499999999998</v>
          </cell>
          <cell r="E1982">
            <v>2616.2800000000002</v>
          </cell>
          <cell r="F1982">
            <v>2617.4</v>
          </cell>
          <cell r="G1982">
            <v>2616.2199999999998</v>
          </cell>
          <cell r="H1982">
            <v>0</v>
          </cell>
          <cell r="I1982">
            <v>0.35</v>
          </cell>
          <cell r="J1982">
            <v>6.8</v>
          </cell>
          <cell r="K1982">
            <v>1981</v>
          </cell>
        </row>
        <row r="1983">
          <cell r="B1983">
            <v>30892</v>
          </cell>
          <cell r="C1983">
            <v>30869</v>
          </cell>
          <cell r="D1983">
            <v>2616.2800000000002</v>
          </cell>
          <cell r="E1983">
            <v>2614.42</v>
          </cell>
          <cell r="F1983">
            <v>2614.81</v>
          </cell>
          <cell r="G1983">
            <v>2613.75</v>
          </cell>
          <cell r="H1983">
            <v>0</v>
          </cell>
          <cell r="I1983">
            <v>0.35</v>
          </cell>
          <cell r="J1983">
            <v>0.6</v>
          </cell>
          <cell r="K1983">
            <v>1982</v>
          </cell>
        </row>
        <row r="1984">
          <cell r="B1984">
            <v>30869</v>
          </cell>
          <cell r="C1984">
            <v>30797</v>
          </cell>
          <cell r="D1984">
            <v>2614.42</v>
          </cell>
          <cell r="E1984">
            <v>2614.1999999999998</v>
          </cell>
          <cell r="F1984">
            <v>2613.75</v>
          </cell>
          <cell r="G1984">
            <v>2613.2199999999998</v>
          </cell>
          <cell r="H1984">
            <v>0</v>
          </cell>
          <cell r="I1984">
            <v>0.45</v>
          </cell>
          <cell r="J1984">
            <v>1.4</v>
          </cell>
          <cell r="K1984">
            <v>1983</v>
          </cell>
        </row>
        <row r="1985">
          <cell r="B1985">
            <v>29557</v>
          </cell>
          <cell r="C1985">
            <v>29320</v>
          </cell>
          <cell r="D1985">
            <v>2592.5</v>
          </cell>
          <cell r="E1985">
            <v>0</v>
          </cell>
          <cell r="F1985">
            <v>2590.31</v>
          </cell>
          <cell r="G1985">
            <v>2589.73</v>
          </cell>
          <cell r="H1985">
            <v>0</v>
          </cell>
          <cell r="I1985">
            <v>0.4</v>
          </cell>
          <cell r="J1985">
            <v>0.8</v>
          </cell>
          <cell r="K1985">
            <v>1984</v>
          </cell>
        </row>
        <row r="1986">
          <cell r="B1986">
            <v>29699</v>
          </cell>
          <cell r="C1986" t="str">
            <v>3I</v>
          </cell>
          <cell r="D1986">
            <v>2594.46</v>
          </cell>
          <cell r="E1986">
            <v>2591.9299999999998</v>
          </cell>
          <cell r="F1986">
            <v>2592.15</v>
          </cell>
          <cell r="G1986">
            <v>2590.71</v>
          </cell>
          <cell r="H1986">
            <v>0</v>
          </cell>
          <cell r="I1986">
            <v>0.2</v>
          </cell>
          <cell r="J1986">
            <v>9</v>
          </cell>
          <cell r="K1986">
            <v>1985</v>
          </cell>
        </row>
        <row r="1987">
          <cell r="B1987">
            <v>29634</v>
          </cell>
          <cell r="C1987" t="str">
            <v>2I</v>
          </cell>
          <cell r="D1987">
            <v>2598.52</v>
          </cell>
          <cell r="E1987">
            <v>2598.63</v>
          </cell>
          <cell r="F1987">
            <v>2597.3200000000002</v>
          </cell>
          <cell r="G1987">
            <v>2596.8000000000002</v>
          </cell>
          <cell r="H1987">
            <v>0</v>
          </cell>
          <cell r="I1987">
            <v>0.23</v>
          </cell>
          <cell r="J1987">
            <v>1</v>
          </cell>
          <cell r="K1987">
            <v>1986</v>
          </cell>
        </row>
        <row r="1988">
          <cell r="B1988">
            <v>28362</v>
          </cell>
          <cell r="C1988">
            <v>28220</v>
          </cell>
          <cell r="D1988">
            <v>2592.54</v>
          </cell>
          <cell r="E1988">
            <v>2590.77</v>
          </cell>
          <cell r="F1988">
            <v>2591</v>
          </cell>
          <cell r="G1988">
            <v>2589.17</v>
          </cell>
          <cell r="H1988">
            <v>0</v>
          </cell>
          <cell r="I1988">
            <v>0.3</v>
          </cell>
          <cell r="J1988">
            <v>2.1</v>
          </cell>
          <cell r="K1988">
            <v>1987</v>
          </cell>
        </row>
        <row r="1989">
          <cell r="B1989">
            <v>28043</v>
          </cell>
          <cell r="C1989" t="str">
            <v>CURVA2</v>
          </cell>
          <cell r="D1989">
            <v>2581.4699999999998</v>
          </cell>
          <cell r="E1989">
            <v>2581.39</v>
          </cell>
          <cell r="F1989">
            <v>2580.46</v>
          </cell>
          <cell r="G1989">
            <v>2580.4</v>
          </cell>
          <cell r="H1989">
            <v>2.7</v>
          </cell>
          <cell r="I1989">
            <v>1.6</v>
          </cell>
          <cell r="J1989">
            <v>0.3</v>
          </cell>
          <cell r="K1989">
            <v>1988</v>
          </cell>
        </row>
        <row r="1990">
          <cell r="B1990">
            <v>27985</v>
          </cell>
          <cell r="C1990">
            <v>27936</v>
          </cell>
          <cell r="D1990">
            <v>2581.39</v>
          </cell>
          <cell r="E1990">
            <v>2581.3200000000002</v>
          </cell>
          <cell r="F1990">
            <v>2580.4</v>
          </cell>
          <cell r="G1990">
            <v>2580.38</v>
          </cell>
          <cell r="H1990">
            <v>2.7</v>
          </cell>
          <cell r="I1990">
            <v>1.6</v>
          </cell>
          <cell r="J1990">
            <v>0.2</v>
          </cell>
          <cell r="K1990">
            <v>1989</v>
          </cell>
        </row>
        <row r="1991">
          <cell r="B1991">
            <v>28093</v>
          </cell>
          <cell r="C1991">
            <v>28043</v>
          </cell>
          <cell r="D1991">
            <v>0</v>
          </cell>
          <cell r="E1991">
            <v>0</v>
          </cell>
          <cell r="F1991">
            <v>2579.9899999999998</v>
          </cell>
          <cell r="G1991">
            <v>2579.9699999999998</v>
          </cell>
          <cell r="H1991">
            <v>0</v>
          </cell>
          <cell r="I1991">
            <v>0.4</v>
          </cell>
          <cell r="J1991">
            <v>0.02</v>
          </cell>
          <cell r="K1991">
            <v>1990</v>
          </cell>
        </row>
        <row r="1992">
          <cell r="B1992">
            <v>30162</v>
          </cell>
          <cell r="C1992">
            <v>30285</v>
          </cell>
          <cell r="D1992">
            <v>2627.32</v>
          </cell>
          <cell r="E1992">
            <v>2625.3</v>
          </cell>
          <cell r="F1992">
            <v>2625.9</v>
          </cell>
          <cell r="G1992">
            <v>0</v>
          </cell>
          <cell r="H1992">
            <v>0</v>
          </cell>
          <cell r="I1992">
            <v>0.3</v>
          </cell>
          <cell r="J1992">
            <v>5</v>
          </cell>
          <cell r="K1992">
            <v>1991</v>
          </cell>
        </row>
        <row r="1993">
          <cell r="B1993">
            <v>29402</v>
          </cell>
          <cell r="C1993">
            <v>29365</v>
          </cell>
          <cell r="D1993">
            <v>0</v>
          </cell>
          <cell r="E1993">
            <v>2602.2600000000002</v>
          </cell>
          <cell r="F1993">
            <v>0</v>
          </cell>
          <cell r="G1993">
            <v>0</v>
          </cell>
          <cell r="H1993">
            <v>0</v>
          </cell>
          <cell r="I1993">
            <v>0</v>
          </cell>
          <cell r="J1993">
            <v>0</v>
          </cell>
          <cell r="K1993">
            <v>1992</v>
          </cell>
        </row>
        <row r="1994">
          <cell r="B1994">
            <v>29365</v>
          </cell>
          <cell r="C1994">
            <v>29223</v>
          </cell>
          <cell r="D1994">
            <v>2602.2600000000002</v>
          </cell>
          <cell r="E1994">
            <v>2597.87</v>
          </cell>
          <cell r="F1994">
            <v>2599.12</v>
          </cell>
          <cell r="G1994">
            <v>2596.54</v>
          </cell>
          <cell r="H1994">
            <v>0</v>
          </cell>
          <cell r="I1994">
            <v>0.45</v>
          </cell>
          <cell r="J1994">
            <v>3</v>
          </cell>
          <cell r="K1994">
            <v>1993</v>
          </cell>
        </row>
        <row r="1995">
          <cell r="B1995">
            <v>28092</v>
          </cell>
          <cell r="C1995">
            <v>27924</v>
          </cell>
          <cell r="D1995">
            <v>2600.9</v>
          </cell>
          <cell r="E1995">
            <v>0</v>
          </cell>
          <cell r="F1995">
            <v>2599.4</v>
          </cell>
          <cell r="G1995">
            <v>2596.98</v>
          </cell>
          <cell r="H1995">
            <v>0</v>
          </cell>
          <cell r="I1995">
            <v>0.38</v>
          </cell>
          <cell r="J1995">
            <v>2.5</v>
          </cell>
          <cell r="K1995">
            <v>1994</v>
          </cell>
        </row>
        <row r="1996">
          <cell r="B1996">
            <v>27359</v>
          </cell>
          <cell r="C1996">
            <v>27085</v>
          </cell>
          <cell r="D1996">
            <v>2592.04</v>
          </cell>
          <cell r="E1996">
            <v>2589.0700000000002</v>
          </cell>
          <cell r="F1996">
            <v>2590.4</v>
          </cell>
          <cell r="G1996">
            <v>2587.5700000000002</v>
          </cell>
          <cell r="H1996">
            <v>0</v>
          </cell>
          <cell r="I1996">
            <v>0.3</v>
          </cell>
          <cell r="J1996">
            <v>2</v>
          </cell>
          <cell r="K1996">
            <v>1995</v>
          </cell>
        </row>
        <row r="1997">
          <cell r="B1997">
            <v>30262</v>
          </cell>
          <cell r="C1997">
            <v>30227</v>
          </cell>
          <cell r="D1997">
            <v>2652.09</v>
          </cell>
          <cell r="E1997">
            <v>2647.24</v>
          </cell>
          <cell r="F1997">
            <v>2646.58</v>
          </cell>
          <cell r="G1997">
            <v>2644.64</v>
          </cell>
          <cell r="H1997">
            <v>0</v>
          </cell>
          <cell r="I1997">
            <v>0.2</v>
          </cell>
          <cell r="J1997">
            <v>20</v>
          </cell>
          <cell r="K1997">
            <v>1996</v>
          </cell>
        </row>
        <row r="1998">
          <cell r="B1998">
            <v>30310</v>
          </cell>
          <cell r="C1998">
            <v>30262</v>
          </cell>
          <cell r="D1998">
            <v>2655.6</v>
          </cell>
          <cell r="E1998">
            <v>2652.09</v>
          </cell>
          <cell r="F1998">
            <v>2653.29</v>
          </cell>
          <cell r="G1998">
            <v>2650.79</v>
          </cell>
          <cell r="H1998">
            <v>0</v>
          </cell>
          <cell r="I1998">
            <v>0.2</v>
          </cell>
          <cell r="J1998">
            <v>12.5</v>
          </cell>
          <cell r="K1998">
            <v>1997</v>
          </cell>
        </row>
        <row r="1999">
          <cell r="B1999">
            <v>30225</v>
          </cell>
          <cell r="C1999">
            <v>30158</v>
          </cell>
          <cell r="D1999">
            <v>2639.69</v>
          </cell>
          <cell r="E1999">
            <v>2638.42</v>
          </cell>
          <cell r="F1999">
            <v>2636.46</v>
          </cell>
          <cell r="G1999">
            <v>2635.7</v>
          </cell>
          <cell r="H1999">
            <v>0</v>
          </cell>
          <cell r="I1999">
            <v>0.25</v>
          </cell>
          <cell r="J1999">
            <v>3.5</v>
          </cell>
          <cell r="K1999">
            <v>1998</v>
          </cell>
        </row>
        <row r="2000">
          <cell r="B2000">
            <v>30256</v>
          </cell>
          <cell r="C2000">
            <v>30225</v>
          </cell>
          <cell r="D2000">
            <v>2642.74</v>
          </cell>
          <cell r="E2000">
            <v>2639.69</v>
          </cell>
          <cell r="F2000">
            <v>2639.21</v>
          </cell>
          <cell r="G2000">
            <v>2637.91</v>
          </cell>
          <cell r="H2000">
            <v>0</v>
          </cell>
          <cell r="I2000">
            <v>0.23</v>
          </cell>
          <cell r="J2000">
            <v>6.5</v>
          </cell>
          <cell r="K2000">
            <v>1999</v>
          </cell>
        </row>
        <row r="2001">
          <cell r="B2001">
            <v>30276</v>
          </cell>
          <cell r="C2001">
            <v>30256</v>
          </cell>
          <cell r="D2001">
            <v>2643.37</v>
          </cell>
          <cell r="E2001">
            <v>2642.74</v>
          </cell>
          <cell r="F2001">
            <v>2640.2</v>
          </cell>
          <cell r="G2001">
            <v>2639.78</v>
          </cell>
          <cell r="H2001">
            <v>0</v>
          </cell>
          <cell r="I2001">
            <v>0.53</v>
          </cell>
          <cell r="J2001">
            <v>4.78</v>
          </cell>
          <cell r="K2001">
            <v>2000</v>
          </cell>
        </row>
        <row r="2002">
          <cell r="B2002">
            <v>30049</v>
          </cell>
          <cell r="C2002">
            <v>29940</v>
          </cell>
          <cell r="D2002">
            <v>2636.68</v>
          </cell>
          <cell r="E2002">
            <v>2634.35</v>
          </cell>
          <cell r="F2002">
            <v>2634.98</v>
          </cell>
          <cell r="G2002">
            <v>2633.52</v>
          </cell>
          <cell r="H2002">
            <v>0</v>
          </cell>
          <cell r="I2002">
            <v>0.3</v>
          </cell>
          <cell r="J2002">
            <v>3.5</v>
          </cell>
          <cell r="K2002">
            <v>2001</v>
          </cell>
        </row>
        <row r="2003">
          <cell r="B2003">
            <v>30158</v>
          </cell>
          <cell r="C2003">
            <v>30049</v>
          </cell>
          <cell r="D2003">
            <v>2638.42</v>
          </cell>
          <cell r="E2003">
            <v>2636.68</v>
          </cell>
          <cell r="F2003">
            <v>2635.7</v>
          </cell>
          <cell r="G2003">
            <v>2634.99</v>
          </cell>
          <cell r="H2003">
            <v>0</v>
          </cell>
          <cell r="I2003">
            <v>0.3</v>
          </cell>
          <cell r="J2003">
            <v>1.6</v>
          </cell>
          <cell r="K2003">
            <v>2002</v>
          </cell>
        </row>
        <row r="2004">
          <cell r="B2004">
            <v>30365</v>
          </cell>
          <cell r="C2004">
            <v>30336</v>
          </cell>
          <cell r="D2004">
            <v>2646.38</v>
          </cell>
          <cell r="E2004">
            <v>2644.39</v>
          </cell>
          <cell r="F2004">
            <v>2644.34</v>
          </cell>
          <cell r="G2004">
            <v>2642.01</v>
          </cell>
          <cell r="H2004">
            <v>0</v>
          </cell>
          <cell r="I2004">
            <v>0.2</v>
          </cell>
          <cell r="J2004">
            <v>18</v>
          </cell>
          <cell r="K2004">
            <v>2003</v>
          </cell>
        </row>
        <row r="2005">
          <cell r="B2005">
            <v>30417</v>
          </cell>
          <cell r="C2005">
            <v>30365</v>
          </cell>
          <cell r="D2005">
            <v>2650.4</v>
          </cell>
          <cell r="E2005">
            <v>2646.38</v>
          </cell>
          <cell r="F2005">
            <v>2647.18</v>
          </cell>
          <cell r="G2005">
            <v>2644.34</v>
          </cell>
          <cell r="H2005">
            <v>0</v>
          </cell>
          <cell r="I2005">
            <v>0.2</v>
          </cell>
          <cell r="J2005">
            <v>14</v>
          </cell>
          <cell r="K2005">
            <v>2004</v>
          </cell>
        </row>
        <row r="2006">
          <cell r="B2006">
            <v>30336</v>
          </cell>
          <cell r="C2006">
            <v>30276</v>
          </cell>
          <cell r="D2006">
            <v>2644.39</v>
          </cell>
          <cell r="E2006">
            <v>2643.37</v>
          </cell>
          <cell r="F2006">
            <v>2641.94</v>
          </cell>
          <cell r="G2006">
            <v>2640.63</v>
          </cell>
          <cell r="H2006">
            <v>0</v>
          </cell>
          <cell r="I2006">
            <v>0.45</v>
          </cell>
          <cell r="J2006">
            <v>5.5</v>
          </cell>
          <cell r="K2006">
            <v>2005</v>
          </cell>
        </row>
        <row r="2007">
          <cell r="B2007">
            <v>30227</v>
          </cell>
          <cell r="C2007">
            <v>30276</v>
          </cell>
          <cell r="D2007">
            <v>2647.24</v>
          </cell>
          <cell r="E2007">
            <v>2643.37</v>
          </cell>
          <cell r="F2007">
            <v>2643.77</v>
          </cell>
          <cell r="G2007">
            <v>2640.97</v>
          </cell>
          <cell r="H2007">
            <v>0</v>
          </cell>
          <cell r="I2007">
            <v>0.3</v>
          </cell>
          <cell r="J2007">
            <v>10</v>
          </cell>
          <cell r="K2007">
            <v>2006</v>
          </cell>
        </row>
        <row r="2008">
          <cell r="B2008">
            <v>30360</v>
          </cell>
          <cell r="C2008">
            <v>30336</v>
          </cell>
          <cell r="D2008">
            <v>2648.19</v>
          </cell>
          <cell r="E2008">
            <v>2644.39</v>
          </cell>
          <cell r="F2008">
            <v>2643.81</v>
          </cell>
          <cell r="G2008">
            <v>2641.94</v>
          </cell>
          <cell r="H2008">
            <v>0</v>
          </cell>
          <cell r="I2008">
            <v>0.38</v>
          </cell>
          <cell r="J2008">
            <v>10.9</v>
          </cell>
          <cell r="K2008">
            <v>2007</v>
          </cell>
        </row>
        <row r="2009">
          <cell r="B2009">
            <v>30450</v>
          </cell>
          <cell r="C2009">
            <v>30360</v>
          </cell>
          <cell r="D2009">
            <v>2655.58</v>
          </cell>
          <cell r="E2009">
            <v>2648.19</v>
          </cell>
          <cell r="F2009">
            <v>2651.65</v>
          </cell>
          <cell r="G2009">
            <v>2647.37</v>
          </cell>
          <cell r="H2009">
            <v>0</v>
          </cell>
          <cell r="I2009">
            <v>0.38</v>
          </cell>
          <cell r="J2009">
            <v>10.4</v>
          </cell>
          <cell r="K2009">
            <v>2008</v>
          </cell>
        </row>
        <row r="2010">
          <cell r="B2010">
            <v>30418</v>
          </cell>
          <cell r="C2010">
            <v>30450</v>
          </cell>
          <cell r="D2010">
            <v>2656.36</v>
          </cell>
          <cell r="E2010">
            <v>2655.58</v>
          </cell>
          <cell r="F2010">
            <v>2654.29</v>
          </cell>
          <cell r="G2010">
            <v>2651.65</v>
          </cell>
          <cell r="H2010">
            <v>0</v>
          </cell>
          <cell r="I2010">
            <v>0.38</v>
          </cell>
          <cell r="J2010">
            <v>10.9</v>
          </cell>
          <cell r="K2010">
            <v>2009</v>
          </cell>
        </row>
        <row r="2011">
          <cell r="B2011">
            <v>30437</v>
          </cell>
          <cell r="C2011">
            <v>30418</v>
          </cell>
          <cell r="D2011">
            <v>2660.57</v>
          </cell>
          <cell r="E2011">
            <v>2656.36</v>
          </cell>
          <cell r="F2011">
            <v>2655.81</v>
          </cell>
          <cell r="G2011">
            <v>2654.29</v>
          </cell>
          <cell r="H2011">
            <v>0</v>
          </cell>
          <cell r="I2011">
            <v>0.38</v>
          </cell>
          <cell r="J2011">
            <v>11.1</v>
          </cell>
          <cell r="K2011">
            <v>2010</v>
          </cell>
        </row>
        <row r="2012">
          <cell r="B2012">
            <v>30476</v>
          </cell>
          <cell r="C2012">
            <v>30437</v>
          </cell>
          <cell r="D2012">
            <v>2665.08</v>
          </cell>
          <cell r="E2012">
            <v>2660.57</v>
          </cell>
          <cell r="F2012">
            <v>2661.4</v>
          </cell>
          <cell r="G2012">
            <v>2657.23</v>
          </cell>
          <cell r="H2012">
            <v>0</v>
          </cell>
          <cell r="I2012">
            <v>0.38</v>
          </cell>
          <cell r="J2012">
            <v>11.4</v>
          </cell>
          <cell r="K2012">
            <v>2011</v>
          </cell>
        </row>
        <row r="2013">
          <cell r="B2013">
            <v>30518</v>
          </cell>
          <cell r="C2013">
            <v>30476</v>
          </cell>
          <cell r="D2013">
            <v>2664.71</v>
          </cell>
          <cell r="E2013">
            <v>2665.06</v>
          </cell>
          <cell r="F2013">
            <v>2662.02</v>
          </cell>
          <cell r="G2013">
            <v>2661.4</v>
          </cell>
          <cell r="H2013">
            <v>0</v>
          </cell>
          <cell r="I2013">
            <v>0.38</v>
          </cell>
          <cell r="J2013">
            <v>4</v>
          </cell>
          <cell r="K2013">
            <v>2012</v>
          </cell>
        </row>
        <row r="2014">
          <cell r="B2014">
            <v>30548</v>
          </cell>
          <cell r="C2014">
            <v>30518</v>
          </cell>
          <cell r="D2014">
            <v>2664.83</v>
          </cell>
          <cell r="E2014">
            <v>2664.71</v>
          </cell>
          <cell r="F2014">
            <v>2662.82</v>
          </cell>
          <cell r="G2014">
            <v>2662.59</v>
          </cell>
          <cell r="H2014">
            <v>0</v>
          </cell>
          <cell r="I2014">
            <v>0.25</v>
          </cell>
          <cell r="J2014">
            <v>4.5</v>
          </cell>
          <cell r="K2014">
            <v>2013</v>
          </cell>
        </row>
        <row r="2015">
          <cell r="B2015">
            <v>29551</v>
          </cell>
          <cell r="C2015">
            <v>29505</v>
          </cell>
          <cell r="D2015">
            <v>2617.8000000000002</v>
          </cell>
          <cell r="E2015">
            <v>2612.3000000000002</v>
          </cell>
          <cell r="F2015">
            <v>2613.0500000000002</v>
          </cell>
          <cell r="G2015">
            <v>2611.12</v>
          </cell>
          <cell r="H2015">
            <v>0</v>
          </cell>
          <cell r="I2015">
            <v>0.3</v>
          </cell>
          <cell r="J2015">
            <v>3.5</v>
          </cell>
          <cell r="K2015">
            <v>2014</v>
          </cell>
        </row>
        <row r="2016">
          <cell r="B2016">
            <v>29551</v>
          </cell>
          <cell r="C2016">
            <v>29606</v>
          </cell>
          <cell r="D2016">
            <v>2617.8000000000002</v>
          </cell>
          <cell r="E2016">
            <v>2617.6</v>
          </cell>
          <cell r="F2016">
            <v>0</v>
          </cell>
          <cell r="G2016">
            <v>0</v>
          </cell>
          <cell r="H2016">
            <v>0</v>
          </cell>
          <cell r="I2016">
            <v>0</v>
          </cell>
          <cell r="J2016">
            <v>0</v>
          </cell>
          <cell r="K2016">
            <v>2015</v>
          </cell>
        </row>
        <row r="2017">
          <cell r="B2017">
            <v>29574</v>
          </cell>
          <cell r="C2017">
            <v>29551</v>
          </cell>
          <cell r="D2017">
            <v>2618.1999999999998</v>
          </cell>
          <cell r="E2017">
            <v>2617.8000000000002</v>
          </cell>
          <cell r="F2017">
            <v>2617.13</v>
          </cell>
          <cell r="G2017">
            <v>2615.87</v>
          </cell>
          <cell r="H2017">
            <v>0</v>
          </cell>
          <cell r="I2017">
            <v>0.3</v>
          </cell>
          <cell r="J2017">
            <v>0.9</v>
          </cell>
          <cell r="K2017">
            <v>2016</v>
          </cell>
        </row>
        <row r="2018">
          <cell r="B2018">
            <v>29606</v>
          </cell>
          <cell r="C2018">
            <v>29580</v>
          </cell>
          <cell r="D2018">
            <v>2617.6</v>
          </cell>
          <cell r="E2018">
            <v>2619.3000000000002</v>
          </cell>
          <cell r="F2018">
            <v>2615.5700000000002</v>
          </cell>
          <cell r="G2018">
            <v>2615.19</v>
          </cell>
          <cell r="H2018">
            <v>0</v>
          </cell>
          <cell r="I2018">
            <v>0</v>
          </cell>
          <cell r="J2018">
            <v>0</v>
          </cell>
          <cell r="K2018">
            <v>2017</v>
          </cell>
        </row>
        <row r="2019">
          <cell r="B2019">
            <v>29620</v>
          </cell>
          <cell r="C2019">
            <v>29606</v>
          </cell>
          <cell r="D2019">
            <v>2617.6</v>
          </cell>
          <cell r="E2019">
            <v>2617.6</v>
          </cell>
          <cell r="F2019">
            <v>2616.35</v>
          </cell>
          <cell r="G2019">
            <v>2615.5700000000002</v>
          </cell>
          <cell r="H2019">
            <v>0</v>
          </cell>
          <cell r="I2019">
            <v>0.35</v>
          </cell>
          <cell r="J2019">
            <v>6</v>
          </cell>
          <cell r="K2019">
            <v>2018</v>
          </cell>
        </row>
        <row r="2020">
          <cell r="B2020">
            <v>29689</v>
          </cell>
          <cell r="C2020">
            <v>29620</v>
          </cell>
          <cell r="D2020">
            <v>2617.91</v>
          </cell>
          <cell r="E2020">
            <v>2617.6</v>
          </cell>
          <cell r="F2020">
            <v>2616.83</v>
          </cell>
          <cell r="G2020">
            <v>2616.35</v>
          </cell>
          <cell r="H2020">
            <v>0</v>
          </cell>
          <cell r="I2020">
            <v>0.35</v>
          </cell>
          <cell r="J2020">
            <v>1.7</v>
          </cell>
          <cell r="K2020">
            <v>2019</v>
          </cell>
        </row>
        <row r="2021">
          <cell r="B2021">
            <v>29727</v>
          </cell>
          <cell r="C2021">
            <v>29689</v>
          </cell>
          <cell r="D2021">
            <v>2624.86</v>
          </cell>
          <cell r="E2021">
            <v>2617.91</v>
          </cell>
          <cell r="F2021">
            <v>2623.2</v>
          </cell>
          <cell r="G2021">
            <v>2616.83</v>
          </cell>
          <cell r="H2021">
            <v>0</v>
          </cell>
          <cell r="I2021">
            <v>0.2</v>
          </cell>
          <cell r="J2021">
            <v>18</v>
          </cell>
          <cell r="K2021">
            <v>2020</v>
          </cell>
        </row>
        <row r="2022">
          <cell r="B2022">
            <v>29814</v>
          </cell>
          <cell r="C2022">
            <v>29727</v>
          </cell>
          <cell r="D2022">
            <v>2626.07</v>
          </cell>
          <cell r="E2022">
            <v>2624.86</v>
          </cell>
          <cell r="F2022">
            <v>2624.73</v>
          </cell>
          <cell r="G2022">
            <v>2623.5</v>
          </cell>
          <cell r="H2022">
            <v>0</v>
          </cell>
          <cell r="I2022">
            <v>0.2</v>
          </cell>
          <cell r="J2022">
            <v>3.5</v>
          </cell>
          <cell r="K2022">
            <v>2021</v>
          </cell>
        </row>
        <row r="2023">
          <cell r="B2023">
            <v>29803</v>
          </cell>
          <cell r="C2023">
            <v>29689</v>
          </cell>
          <cell r="D2023">
            <v>2618.44</v>
          </cell>
          <cell r="E2023">
            <v>2607.91</v>
          </cell>
          <cell r="F2023">
            <v>2617.62</v>
          </cell>
          <cell r="G2023">
            <v>2606.83</v>
          </cell>
          <cell r="H2023">
            <v>0</v>
          </cell>
          <cell r="I2023">
            <v>0.35</v>
          </cell>
          <cell r="J2023">
            <v>1.7</v>
          </cell>
          <cell r="K2023">
            <v>2022</v>
          </cell>
        </row>
        <row r="2024">
          <cell r="B2024">
            <v>29981</v>
          </cell>
          <cell r="C2024">
            <v>30057</v>
          </cell>
          <cell r="D2024">
            <v>2630.11</v>
          </cell>
          <cell r="E2024">
            <v>2629.23</v>
          </cell>
          <cell r="F2024">
            <v>2627.91</v>
          </cell>
          <cell r="G2024">
            <v>2626.94</v>
          </cell>
          <cell r="H2024">
            <v>0</v>
          </cell>
          <cell r="I2024">
            <v>0.2</v>
          </cell>
          <cell r="J2024">
            <v>3.3</v>
          </cell>
          <cell r="K2024">
            <v>2023</v>
          </cell>
        </row>
        <row r="2025">
          <cell r="B2025">
            <v>30128</v>
          </cell>
          <cell r="C2025">
            <v>30057</v>
          </cell>
          <cell r="D2025">
            <v>2629.55</v>
          </cell>
          <cell r="E2025">
            <v>2629.23</v>
          </cell>
          <cell r="F2025">
            <v>2627.41</v>
          </cell>
          <cell r="G2025">
            <v>2626.91</v>
          </cell>
          <cell r="H2025">
            <v>0</v>
          </cell>
          <cell r="I2025">
            <v>0.2</v>
          </cell>
          <cell r="J2025">
            <v>1.6</v>
          </cell>
          <cell r="K2025">
            <v>2024</v>
          </cell>
        </row>
        <row r="2026">
          <cell r="B2026">
            <v>29838</v>
          </cell>
          <cell r="C2026">
            <v>29935</v>
          </cell>
          <cell r="D2026">
            <v>2652.65</v>
          </cell>
          <cell r="E2026">
            <v>2652.39</v>
          </cell>
          <cell r="F2026">
            <v>2651.27</v>
          </cell>
          <cell r="G2026">
            <v>2650.84</v>
          </cell>
          <cell r="H2026">
            <v>0</v>
          </cell>
          <cell r="I2026">
            <v>0.23</v>
          </cell>
          <cell r="J2026">
            <v>1.2</v>
          </cell>
          <cell r="K2026">
            <v>2025</v>
          </cell>
        </row>
        <row r="2027">
          <cell r="B2027">
            <v>29935</v>
          </cell>
          <cell r="C2027">
            <v>29988</v>
          </cell>
          <cell r="D2027">
            <v>2652.39</v>
          </cell>
          <cell r="E2027">
            <v>2651.73</v>
          </cell>
          <cell r="F2027">
            <v>2650.83</v>
          </cell>
          <cell r="G2027">
            <v>2650.58</v>
          </cell>
          <cell r="H2027">
            <v>0</v>
          </cell>
          <cell r="I2027">
            <v>0.23</v>
          </cell>
          <cell r="J2027">
            <v>1.2</v>
          </cell>
          <cell r="K2027">
            <v>2026</v>
          </cell>
        </row>
        <row r="2028">
          <cell r="B2028">
            <v>30075</v>
          </cell>
          <cell r="C2028">
            <v>30227</v>
          </cell>
          <cell r="D2028">
            <v>2651.68</v>
          </cell>
          <cell r="E2028">
            <v>2647.24</v>
          </cell>
          <cell r="F2028">
            <v>2648.78</v>
          </cell>
          <cell r="G2028">
            <v>2644.59</v>
          </cell>
          <cell r="H2028">
            <v>0</v>
          </cell>
          <cell r="I2028">
            <v>0.3</v>
          </cell>
          <cell r="J2028">
            <v>6.5</v>
          </cell>
          <cell r="K2028">
            <v>2027</v>
          </cell>
        </row>
        <row r="2029">
          <cell r="B2029">
            <v>29988</v>
          </cell>
          <cell r="C2029">
            <v>30075</v>
          </cell>
          <cell r="D2029">
            <v>2651.73</v>
          </cell>
          <cell r="E2029">
            <v>2651.68</v>
          </cell>
          <cell r="F2029">
            <v>2649.99</v>
          </cell>
          <cell r="G2029">
            <v>2648.77</v>
          </cell>
          <cell r="H2029">
            <v>0</v>
          </cell>
          <cell r="I2029">
            <v>0.3</v>
          </cell>
          <cell r="J2029">
            <v>3.5</v>
          </cell>
          <cell r="K2029">
            <v>2028</v>
          </cell>
        </row>
        <row r="2030">
          <cell r="B2030">
            <v>30006</v>
          </cell>
          <cell r="C2030">
            <v>29988</v>
          </cell>
          <cell r="D2030">
            <v>2656.96</v>
          </cell>
          <cell r="E2030">
            <v>2651.73</v>
          </cell>
          <cell r="F2030">
            <v>2653.96</v>
          </cell>
          <cell r="G2030">
            <v>2650.61</v>
          </cell>
          <cell r="H2030">
            <v>0</v>
          </cell>
          <cell r="I2030">
            <v>0.23</v>
          </cell>
          <cell r="J2030">
            <v>11.2</v>
          </cell>
          <cell r="K2030">
            <v>2029</v>
          </cell>
        </row>
        <row r="2031">
          <cell r="B2031">
            <v>30257</v>
          </cell>
          <cell r="C2031">
            <v>30006</v>
          </cell>
          <cell r="D2031">
            <v>2660.64</v>
          </cell>
          <cell r="E2031">
            <v>2656.96</v>
          </cell>
          <cell r="F2031">
            <v>2659.35</v>
          </cell>
          <cell r="G2031">
            <v>2654.42</v>
          </cell>
          <cell r="H2031">
            <v>0</v>
          </cell>
          <cell r="I2031">
            <v>0.23</v>
          </cell>
          <cell r="J2031">
            <v>9.1</v>
          </cell>
          <cell r="K2031">
            <v>2030</v>
          </cell>
        </row>
        <row r="2032">
          <cell r="B2032">
            <v>29940</v>
          </cell>
          <cell r="C2032">
            <v>29835</v>
          </cell>
          <cell r="D2032">
            <v>2634.35</v>
          </cell>
          <cell r="E2032">
            <v>2631.3</v>
          </cell>
          <cell r="F2032">
            <v>2631.22</v>
          </cell>
          <cell r="G2032">
            <v>2629.4</v>
          </cell>
          <cell r="H2032">
            <v>0</v>
          </cell>
          <cell r="I2032">
            <v>0.3</v>
          </cell>
          <cell r="J2032">
            <v>5</v>
          </cell>
          <cell r="K2032">
            <v>2031</v>
          </cell>
        </row>
        <row r="2033">
          <cell r="B2033">
            <v>29880</v>
          </cell>
          <cell r="C2033">
            <v>29856</v>
          </cell>
          <cell r="D2033">
            <v>2644</v>
          </cell>
          <cell r="E2033">
            <v>2642.68</v>
          </cell>
          <cell r="F2033">
            <v>2638.11</v>
          </cell>
          <cell r="G2033">
            <v>2634.61</v>
          </cell>
          <cell r="H2033">
            <v>0</v>
          </cell>
          <cell r="I2033">
            <v>0.2</v>
          </cell>
          <cell r="J2033">
            <v>2</v>
          </cell>
          <cell r="K2033">
            <v>2032</v>
          </cell>
        </row>
        <row r="2034">
          <cell r="B2034">
            <v>29930</v>
          </cell>
          <cell r="C2034">
            <v>29880</v>
          </cell>
          <cell r="D2034">
            <v>2642.39</v>
          </cell>
          <cell r="E2034">
            <v>2644</v>
          </cell>
          <cell r="F2034">
            <v>2640.4</v>
          </cell>
          <cell r="G2034">
            <v>2640.15</v>
          </cell>
          <cell r="H2034">
            <v>0</v>
          </cell>
          <cell r="I2034">
            <v>0.2</v>
          </cell>
          <cell r="J2034">
            <v>1.2</v>
          </cell>
          <cell r="K2034">
            <v>2033</v>
          </cell>
        </row>
        <row r="2035">
          <cell r="B2035">
            <v>29856</v>
          </cell>
          <cell r="C2035">
            <v>29835</v>
          </cell>
          <cell r="D2035">
            <v>2642.68</v>
          </cell>
          <cell r="E2035">
            <v>2631.3</v>
          </cell>
          <cell r="F2035">
            <v>2632.8</v>
          </cell>
          <cell r="G2035">
            <v>2629.4</v>
          </cell>
          <cell r="H2035">
            <v>0</v>
          </cell>
          <cell r="I2035">
            <v>0.2</v>
          </cell>
          <cell r="J2035">
            <v>20</v>
          </cell>
          <cell r="K2035">
            <v>2034</v>
          </cell>
        </row>
        <row r="2036">
          <cell r="B2036">
            <v>29835</v>
          </cell>
          <cell r="C2036">
            <v>29665</v>
          </cell>
          <cell r="D2036">
            <v>2631.3</v>
          </cell>
          <cell r="E2036">
            <v>2624.85</v>
          </cell>
          <cell r="F2036">
            <v>2626.66</v>
          </cell>
          <cell r="G2036">
            <v>2621.41</v>
          </cell>
          <cell r="H2036">
            <v>0</v>
          </cell>
          <cell r="I2036">
            <v>0.3</v>
          </cell>
          <cell r="J2036">
            <v>8.4</v>
          </cell>
          <cell r="K2036">
            <v>2035</v>
          </cell>
        </row>
        <row r="2037">
          <cell r="B2037">
            <v>29616</v>
          </cell>
          <cell r="C2037">
            <v>29574</v>
          </cell>
          <cell r="D2037">
            <v>2621.08</v>
          </cell>
          <cell r="E2037">
            <v>2618.1999999999998</v>
          </cell>
          <cell r="F2037">
            <v>2619.9</v>
          </cell>
          <cell r="G2037">
            <v>2617.12</v>
          </cell>
          <cell r="H2037">
            <v>0</v>
          </cell>
          <cell r="I2037">
            <v>0.3</v>
          </cell>
          <cell r="J2037">
            <v>8.9</v>
          </cell>
          <cell r="K2037">
            <v>2036</v>
          </cell>
        </row>
        <row r="2038">
          <cell r="B2038">
            <v>29665</v>
          </cell>
          <cell r="C2038">
            <v>29616</v>
          </cell>
          <cell r="D2038">
            <v>2624.85</v>
          </cell>
          <cell r="E2038">
            <v>2621.08</v>
          </cell>
          <cell r="F2038">
            <v>2621.41</v>
          </cell>
          <cell r="G2038">
            <v>2619.92</v>
          </cell>
          <cell r="H2038">
            <v>0</v>
          </cell>
          <cell r="I2038">
            <v>0.3</v>
          </cell>
          <cell r="J2038">
            <v>9.5</v>
          </cell>
          <cell r="K2038">
            <v>2037</v>
          </cell>
        </row>
        <row r="2039">
          <cell r="B2039">
            <v>29611</v>
          </cell>
          <cell r="C2039">
            <v>29585</v>
          </cell>
          <cell r="D2039">
            <v>2621.1</v>
          </cell>
          <cell r="E2039">
            <v>2617.8000000000002</v>
          </cell>
          <cell r="F2039">
            <v>2616.98</v>
          </cell>
          <cell r="G2039">
            <v>2615.98</v>
          </cell>
          <cell r="H2039">
            <v>0</v>
          </cell>
          <cell r="I2039">
            <v>1.1499999999999999</v>
          </cell>
          <cell r="J2039">
            <v>0</v>
          </cell>
          <cell r="K2039">
            <v>2038</v>
          </cell>
        </row>
        <row r="2040">
          <cell r="B2040">
            <v>30215</v>
          </cell>
          <cell r="C2040">
            <v>30246</v>
          </cell>
          <cell r="D2040">
            <v>2636.6</v>
          </cell>
          <cell r="E2040">
            <v>2636.38</v>
          </cell>
          <cell r="F2040">
            <v>2634.56</v>
          </cell>
          <cell r="G2040">
            <v>2633.96</v>
          </cell>
          <cell r="H2040">
            <v>0</v>
          </cell>
          <cell r="I2040">
            <v>0.3</v>
          </cell>
          <cell r="J2040">
            <v>5</v>
          </cell>
          <cell r="K2040">
            <v>2039</v>
          </cell>
        </row>
        <row r="2041">
          <cell r="B2041">
            <v>30209</v>
          </cell>
          <cell r="C2041">
            <v>30191</v>
          </cell>
          <cell r="D2041">
            <v>2631.7</v>
          </cell>
          <cell r="E2041">
            <v>2629.5</v>
          </cell>
          <cell r="F2041">
            <v>2629</v>
          </cell>
          <cell r="G2041">
            <v>2628</v>
          </cell>
          <cell r="H2041">
            <v>0</v>
          </cell>
          <cell r="I2041">
            <v>0.3</v>
          </cell>
          <cell r="J2041">
            <v>10</v>
          </cell>
          <cell r="K2041">
            <v>2040</v>
          </cell>
        </row>
        <row r="2042">
          <cell r="B2042">
            <v>30230</v>
          </cell>
          <cell r="C2042">
            <v>30209</v>
          </cell>
          <cell r="D2042">
            <v>2634.3</v>
          </cell>
          <cell r="E2042">
            <v>2631.7</v>
          </cell>
          <cell r="F2042">
            <v>2631</v>
          </cell>
          <cell r="G2042">
            <v>2630</v>
          </cell>
          <cell r="H2042">
            <v>0</v>
          </cell>
          <cell r="I2042">
            <v>0.3</v>
          </cell>
          <cell r="J2042">
            <v>10</v>
          </cell>
          <cell r="K2042">
            <v>2041</v>
          </cell>
        </row>
        <row r="2043">
          <cell r="B2043">
            <v>30246</v>
          </cell>
          <cell r="C2043">
            <v>30230</v>
          </cell>
          <cell r="D2043">
            <v>2636.38</v>
          </cell>
          <cell r="E2043">
            <v>2634.3</v>
          </cell>
          <cell r="F2043">
            <v>2632.98</v>
          </cell>
          <cell r="G2043">
            <v>2632</v>
          </cell>
          <cell r="H2043">
            <v>0</v>
          </cell>
          <cell r="I2043">
            <v>0.3</v>
          </cell>
          <cell r="J2043">
            <v>10</v>
          </cell>
          <cell r="K2043">
            <v>2042</v>
          </cell>
        </row>
        <row r="2044">
          <cell r="B2044">
            <v>30287</v>
          </cell>
          <cell r="C2044">
            <v>30246</v>
          </cell>
          <cell r="D2044">
            <v>2635.5</v>
          </cell>
          <cell r="E2044">
            <v>2636.38</v>
          </cell>
          <cell r="F2044">
            <v>2633.74</v>
          </cell>
          <cell r="G2044">
            <v>2633.5</v>
          </cell>
          <cell r="H2044">
            <v>0</v>
          </cell>
          <cell r="I2044">
            <v>0.3</v>
          </cell>
          <cell r="J2044">
            <v>2</v>
          </cell>
          <cell r="K2044">
            <v>2043</v>
          </cell>
        </row>
        <row r="2045">
          <cell r="B2045" t="str">
            <v>1I</v>
          </cell>
          <cell r="C2045">
            <v>29550</v>
          </cell>
          <cell r="D2045">
            <v>2616.09</v>
          </cell>
          <cell r="E2045">
            <v>2612.64</v>
          </cell>
          <cell r="F2045">
            <v>2612.5300000000002</v>
          </cell>
          <cell r="G2045">
            <v>2609.67</v>
          </cell>
          <cell r="H2045">
            <v>0</v>
          </cell>
          <cell r="I2045">
            <v>0</v>
          </cell>
          <cell r="J2045">
            <v>0</v>
          </cell>
          <cell r="K2045">
            <v>2044</v>
          </cell>
        </row>
        <row r="2046">
          <cell r="B2046">
            <v>29580</v>
          </cell>
          <cell r="C2046" t="str">
            <v>1I</v>
          </cell>
          <cell r="D2046">
            <v>2619.3000000000002</v>
          </cell>
          <cell r="E2046">
            <v>2616.09</v>
          </cell>
          <cell r="F2046">
            <v>2615.19</v>
          </cell>
          <cell r="G2046">
            <v>2612.5300000000002</v>
          </cell>
          <cell r="H2046">
            <v>0</v>
          </cell>
          <cell r="I2046">
            <v>0</v>
          </cell>
          <cell r="J2046">
            <v>0</v>
          </cell>
          <cell r="K2046">
            <v>2045</v>
          </cell>
        </row>
        <row r="2047">
          <cell r="B2047">
            <v>29490</v>
          </cell>
          <cell r="C2047">
            <v>29572</v>
          </cell>
          <cell r="D2047">
            <v>2659.16</v>
          </cell>
          <cell r="E2047">
            <v>2657.53</v>
          </cell>
          <cell r="F2047">
            <v>2657.75</v>
          </cell>
          <cell r="G2047">
            <v>2655.19</v>
          </cell>
          <cell r="H2047">
            <v>0</v>
          </cell>
          <cell r="I2047">
            <v>0.4</v>
          </cell>
          <cell r="J2047">
            <v>1</v>
          </cell>
          <cell r="K2047">
            <v>2046</v>
          </cell>
        </row>
        <row r="2048">
          <cell r="B2048">
            <v>29542</v>
          </cell>
          <cell r="C2048">
            <v>29522</v>
          </cell>
          <cell r="D2048">
            <v>2650.77</v>
          </cell>
          <cell r="E2048">
            <v>2647.53</v>
          </cell>
          <cell r="F2048">
            <v>2647.6</v>
          </cell>
          <cell r="G2048">
            <v>2646.48</v>
          </cell>
          <cell r="H2048">
            <v>0</v>
          </cell>
          <cell r="I2048">
            <v>0.4</v>
          </cell>
          <cell r="J2048">
            <v>11.3</v>
          </cell>
          <cell r="K2048">
            <v>2047</v>
          </cell>
        </row>
        <row r="2049">
          <cell r="B2049">
            <v>29559</v>
          </cell>
          <cell r="C2049">
            <v>29542</v>
          </cell>
          <cell r="D2049">
            <v>2657.86</v>
          </cell>
          <cell r="E2049">
            <v>2650.77</v>
          </cell>
          <cell r="F2049">
            <v>2656.52</v>
          </cell>
          <cell r="G2049">
            <v>2650.17</v>
          </cell>
          <cell r="H2049">
            <v>0</v>
          </cell>
          <cell r="I2049">
            <v>0.4</v>
          </cell>
          <cell r="J2049">
            <v>24.2</v>
          </cell>
          <cell r="K2049">
            <v>2048</v>
          </cell>
        </row>
        <row r="2050">
          <cell r="B2050">
            <v>29572</v>
          </cell>
          <cell r="C2050">
            <v>29559</v>
          </cell>
          <cell r="D2050">
            <v>2657.53</v>
          </cell>
          <cell r="E2050">
            <v>2657.86</v>
          </cell>
          <cell r="F2050">
            <v>2655.19</v>
          </cell>
          <cell r="G2050">
            <v>2653.82</v>
          </cell>
          <cell r="H2050">
            <v>0</v>
          </cell>
          <cell r="I2050">
            <v>0.4</v>
          </cell>
          <cell r="J2050">
            <v>18.3</v>
          </cell>
          <cell r="K2050">
            <v>2049</v>
          </cell>
        </row>
        <row r="2051">
          <cell r="B2051">
            <v>30646</v>
          </cell>
          <cell r="C2051">
            <v>30658</v>
          </cell>
          <cell r="D2051">
            <v>2652.07</v>
          </cell>
          <cell r="E2051">
            <v>2648.44</v>
          </cell>
          <cell r="F2051">
            <v>2651</v>
          </cell>
          <cell r="G2051">
            <v>2648.06</v>
          </cell>
          <cell r="H2051">
            <v>0</v>
          </cell>
          <cell r="I2051">
            <v>0.2</v>
          </cell>
          <cell r="J2051">
            <v>22</v>
          </cell>
          <cell r="K2051">
            <v>2050</v>
          </cell>
        </row>
        <row r="2052">
          <cell r="B2052">
            <v>30626</v>
          </cell>
          <cell r="C2052">
            <v>30646</v>
          </cell>
          <cell r="D2052">
            <v>2654.59</v>
          </cell>
          <cell r="E2052">
            <v>2652.07</v>
          </cell>
          <cell r="F2052">
            <v>2653.79</v>
          </cell>
          <cell r="G2052">
            <v>2651.24</v>
          </cell>
          <cell r="H2052">
            <v>0</v>
          </cell>
          <cell r="I2052">
            <v>0.2</v>
          </cell>
          <cell r="J2052">
            <v>15</v>
          </cell>
          <cell r="K2052">
            <v>2051</v>
          </cell>
        </row>
        <row r="2053">
          <cell r="B2053">
            <v>30617</v>
          </cell>
          <cell r="C2053">
            <v>30626</v>
          </cell>
          <cell r="D2053">
            <v>2656.38</v>
          </cell>
          <cell r="E2053">
            <v>2654.59</v>
          </cell>
          <cell r="F2053">
            <v>2655.2</v>
          </cell>
          <cell r="G2053">
            <v>2653.95</v>
          </cell>
          <cell r="H2053">
            <v>0</v>
          </cell>
          <cell r="I2053">
            <v>0.2</v>
          </cell>
          <cell r="J2053">
            <v>8.3000000000000007</v>
          </cell>
          <cell r="K2053">
            <v>2052</v>
          </cell>
        </row>
        <row r="2054">
          <cell r="B2054">
            <v>30621</v>
          </cell>
          <cell r="C2054">
            <v>30617</v>
          </cell>
          <cell r="D2054">
            <v>2658.92</v>
          </cell>
          <cell r="E2054">
            <v>2656.38</v>
          </cell>
          <cell r="F2054">
            <v>2657.8</v>
          </cell>
          <cell r="G2054">
            <v>2655.4</v>
          </cell>
          <cell r="H2054">
            <v>0</v>
          </cell>
          <cell r="I2054">
            <v>0.2</v>
          </cell>
          <cell r="J2054">
            <v>12</v>
          </cell>
          <cell r="K2054">
            <v>2053</v>
          </cell>
        </row>
        <row r="2055">
          <cell r="B2055">
            <v>30635</v>
          </cell>
          <cell r="C2055">
            <v>30621</v>
          </cell>
          <cell r="D2055">
            <v>2663.27</v>
          </cell>
          <cell r="E2055">
            <v>2658.92</v>
          </cell>
          <cell r="F2055">
            <v>2661.6</v>
          </cell>
          <cell r="G2055">
            <v>2658</v>
          </cell>
          <cell r="H2055">
            <v>0</v>
          </cell>
          <cell r="I2055">
            <v>0.2</v>
          </cell>
          <cell r="J2055">
            <v>9</v>
          </cell>
          <cell r="K2055">
            <v>2054</v>
          </cell>
        </row>
        <row r="2056">
          <cell r="B2056">
            <v>30669</v>
          </cell>
          <cell r="C2056">
            <v>30635</v>
          </cell>
          <cell r="D2056">
            <v>2672.99</v>
          </cell>
          <cell r="E2056">
            <v>2663.27</v>
          </cell>
          <cell r="F2056">
            <v>2670.8</v>
          </cell>
          <cell r="G2056">
            <v>2661.8</v>
          </cell>
          <cell r="H2056">
            <v>0</v>
          </cell>
          <cell r="I2056">
            <v>0.2</v>
          </cell>
          <cell r="J2056">
            <v>30</v>
          </cell>
          <cell r="K2056">
            <v>2055</v>
          </cell>
        </row>
        <row r="2057">
          <cell r="B2057">
            <v>30691</v>
          </cell>
          <cell r="C2057">
            <v>30669</v>
          </cell>
          <cell r="D2057">
            <v>2674.89</v>
          </cell>
          <cell r="E2057">
            <v>2672.99</v>
          </cell>
          <cell r="F2057">
            <v>2673.4</v>
          </cell>
          <cell r="G2057">
            <v>2671</v>
          </cell>
          <cell r="H2057">
            <v>0</v>
          </cell>
          <cell r="I2057">
            <v>0.2</v>
          </cell>
          <cell r="J2057">
            <v>12</v>
          </cell>
          <cell r="K2057">
            <v>2056</v>
          </cell>
        </row>
        <row r="2058">
          <cell r="B2058">
            <v>30708</v>
          </cell>
          <cell r="C2058">
            <v>30691</v>
          </cell>
          <cell r="D2058">
            <v>2679.88</v>
          </cell>
          <cell r="E2058">
            <v>2674.89</v>
          </cell>
          <cell r="F2058">
            <v>2678.4</v>
          </cell>
          <cell r="G2058">
            <v>2673.8</v>
          </cell>
          <cell r="H2058">
            <v>0</v>
          </cell>
          <cell r="I2058">
            <v>0.2</v>
          </cell>
          <cell r="J2058">
            <v>20</v>
          </cell>
          <cell r="K2058">
            <v>2057</v>
          </cell>
        </row>
        <row r="2059">
          <cell r="B2059">
            <v>29138</v>
          </cell>
          <cell r="C2059">
            <v>28830</v>
          </cell>
          <cell r="D2059">
            <v>2617.54</v>
          </cell>
          <cell r="E2059">
            <v>2617.44</v>
          </cell>
          <cell r="F2059">
            <v>2616</v>
          </cell>
          <cell r="G2059">
            <v>2615.02</v>
          </cell>
          <cell r="H2059">
            <v>0</v>
          </cell>
          <cell r="I2059">
            <v>0.35</v>
          </cell>
          <cell r="J2059">
            <v>0.98</v>
          </cell>
          <cell r="K2059">
            <v>2058</v>
          </cell>
        </row>
        <row r="2060">
          <cell r="B2060">
            <v>29465</v>
          </cell>
          <cell r="C2060">
            <v>29138</v>
          </cell>
          <cell r="D2060">
            <v>2617.79</v>
          </cell>
          <cell r="E2060">
            <v>2617.54</v>
          </cell>
          <cell r="F2060">
            <v>2617.9899999999998</v>
          </cell>
          <cell r="G2060">
            <v>2616</v>
          </cell>
          <cell r="H2060">
            <v>0</v>
          </cell>
          <cell r="I2060">
            <v>0.3</v>
          </cell>
          <cell r="J2060">
            <v>1.99</v>
          </cell>
          <cell r="K2060">
            <v>2059</v>
          </cell>
        </row>
        <row r="2061">
          <cell r="B2061">
            <v>28830</v>
          </cell>
          <cell r="C2061">
            <v>28601</v>
          </cell>
          <cell r="D2061">
            <v>2617.44</v>
          </cell>
          <cell r="E2061">
            <v>2618.5</v>
          </cell>
          <cell r="F2061">
            <v>2615.02</v>
          </cell>
          <cell r="G2061">
            <v>2614.29</v>
          </cell>
          <cell r="H2061">
            <v>0</v>
          </cell>
          <cell r="I2061">
            <v>0.45</v>
          </cell>
          <cell r="J2061">
            <v>1</v>
          </cell>
          <cell r="K2061">
            <v>2060</v>
          </cell>
        </row>
        <row r="2062">
          <cell r="B2062">
            <v>28601</v>
          </cell>
          <cell r="C2062">
            <v>28581</v>
          </cell>
          <cell r="D2062">
            <v>2618.5</v>
          </cell>
          <cell r="E2062">
            <v>0</v>
          </cell>
          <cell r="F2062">
            <v>2614.29</v>
          </cell>
          <cell r="G2062">
            <v>2613.79</v>
          </cell>
          <cell r="H2062">
            <v>0</v>
          </cell>
          <cell r="I2062">
            <v>0</v>
          </cell>
          <cell r="J2062">
            <v>0</v>
          </cell>
          <cell r="K2062">
            <v>2061</v>
          </cell>
        </row>
        <row r="2063">
          <cell r="B2063">
            <v>29390</v>
          </cell>
          <cell r="C2063">
            <v>29433</v>
          </cell>
          <cell r="D2063">
            <v>2605.75</v>
          </cell>
          <cell r="E2063">
            <v>0</v>
          </cell>
          <cell r="F2063">
            <v>2602.65</v>
          </cell>
          <cell r="G2063">
            <v>2602.4</v>
          </cell>
          <cell r="H2063">
            <v>0</v>
          </cell>
          <cell r="I2063">
            <v>0.3</v>
          </cell>
          <cell r="J2063">
            <v>1.3</v>
          </cell>
          <cell r="K2063">
            <v>2062</v>
          </cell>
        </row>
        <row r="2064">
          <cell r="B2064">
            <v>29335</v>
          </cell>
          <cell r="C2064">
            <v>29358</v>
          </cell>
          <cell r="D2064">
            <v>0</v>
          </cell>
          <cell r="E2064">
            <v>0</v>
          </cell>
          <cell r="F2064">
            <v>0</v>
          </cell>
          <cell r="G2064">
            <v>2610.1</v>
          </cell>
          <cell r="H2064">
            <v>0</v>
          </cell>
          <cell r="I2064">
            <v>0.23</v>
          </cell>
          <cell r="J2064">
            <v>19</v>
          </cell>
          <cell r="K2064">
            <v>2063</v>
          </cell>
        </row>
        <row r="2065">
          <cell r="B2065">
            <v>29290</v>
          </cell>
          <cell r="C2065">
            <v>29551</v>
          </cell>
          <cell r="D2065">
            <v>2617.65</v>
          </cell>
          <cell r="E2065">
            <v>2617.8000000000002</v>
          </cell>
          <cell r="F2065">
            <v>2615.66</v>
          </cell>
          <cell r="G2065">
            <v>2613.79</v>
          </cell>
          <cell r="H2065">
            <v>0</v>
          </cell>
          <cell r="I2065">
            <v>0.3</v>
          </cell>
          <cell r="J2065">
            <v>0.5</v>
          </cell>
          <cell r="K2065">
            <v>2064</v>
          </cell>
        </row>
        <row r="2066">
          <cell r="B2066">
            <v>28995</v>
          </cell>
          <cell r="C2066">
            <v>29290</v>
          </cell>
          <cell r="D2066">
            <v>2617.19</v>
          </cell>
          <cell r="E2066">
            <v>2617.65</v>
          </cell>
          <cell r="F2066">
            <v>2616.08</v>
          </cell>
          <cell r="G2066">
            <v>2615.66</v>
          </cell>
          <cell r="H2066">
            <v>0</v>
          </cell>
          <cell r="I2066">
            <v>0.3</v>
          </cell>
          <cell r="J2066">
            <v>0.5</v>
          </cell>
          <cell r="K2066">
            <v>2065</v>
          </cell>
        </row>
        <row r="2067">
          <cell r="B2067">
            <v>28620</v>
          </cell>
          <cell r="C2067">
            <v>28995</v>
          </cell>
          <cell r="D2067">
            <v>2618.1999999999998</v>
          </cell>
          <cell r="E2067">
            <v>2617.19</v>
          </cell>
          <cell r="F2067">
            <v>2616.59</v>
          </cell>
          <cell r="G2067">
            <v>2616.09</v>
          </cell>
          <cell r="H2067">
            <v>0</v>
          </cell>
          <cell r="I2067">
            <v>0.3</v>
          </cell>
          <cell r="J2067">
            <v>0</v>
          </cell>
          <cell r="K2067">
            <v>2066</v>
          </cell>
        </row>
        <row r="2068">
          <cell r="B2068">
            <v>29477</v>
          </cell>
          <cell r="C2068">
            <v>29405</v>
          </cell>
          <cell r="D2068">
            <v>2610.25</v>
          </cell>
          <cell r="E2068">
            <v>0</v>
          </cell>
          <cell r="F2068">
            <v>2607.54</v>
          </cell>
          <cell r="G2068">
            <v>0</v>
          </cell>
          <cell r="H2068">
            <v>0</v>
          </cell>
          <cell r="I2068">
            <v>0.3</v>
          </cell>
          <cell r="J2068">
            <v>13</v>
          </cell>
          <cell r="K2068">
            <v>2067</v>
          </cell>
        </row>
        <row r="2069">
          <cell r="B2069">
            <v>29505</v>
          </cell>
          <cell r="C2069">
            <v>29477</v>
          </cell>
          <cell r="D2069">
            <v>2612.3000000000002</v>
          </cell>
          <cell r="E2069">
            <v>2610.25</v>
          </cell>
          <cell r="F2069">
            <v>2609.3200000000002</v>
          </cell>
          <cell r="G2069">
            <v>2607.98</v>
          </cell>
          <cell r="H2069">
            <v>0</v>
          </cell>
          <cell r="I2069">
            <v>0.3</v>
          </cell>
          <cell r="J2069">
            <v>13</v>
          </cell>
          <cell r="K2069">
            <v>2068</v>
          </cell>
        </row>
        <row r="2070">
          <cell r="B2070">
            <v>29407</v>
          </cell>
          <cell r="C2070">
            <v>29242</v>
          </cell>
          <cell r="D2070">
            <v>2643.91</v>
          </cell>
          <cell r="E2070">
            <v>2638.94</v>
          </cell>
          <cell r="F2070">
            <v>2642.3</v>
          </cell>
          <cell r="G2070">
            <v>2637.56</v>
          </cell>
          <cell r="H2070">
            <v>0</v>
          </cell>
          <cell r="I2070">
            <v>0.4</v>
          </cell>
          <cell r="J2070">
            <v>9.06</v>
          </cell>
          <cell r="K2070">
            <v>2069</v>
          </cell>
        </row>
        <row r="2071">
          <cell r="B2071">
            <v>29391</v>
          </cell>
          <cell r="C2071">
            <v>29407</v>
          </cell>
          <cell r="D2071">
            <v>2644.54</v>
          </cell>
          <cell r="E2071">
            <v>2643.91</v>
          </cell>
          <cell r="F2071">
            <v>2643.27</v>
          </cell>
          <cell r="G2071">
            <v>2642.59</v>
          </cell>
          <cell r="H2071">
            <v>0</v>
          </cell>
          <cell r="I2071">
            <v>0.4</v>
          </cell>
          <cell r="J2071">
            <v>9.9</v>
          </cell>
          <cell r="K2071">
            <v>2070</v>
          </cell>
        </row>
        <row r="2072">
          <cell r="B2072">
            <v>29463</v>
          </cell>
          <cell r="C2072">
            <v>29391</v>
          </cell>
          <cell r="D2072">
            <v>2645.96</v>
          </cell>
          <cell r="E2072">
            <v>2644.54</v>
          </cell>
          <cell r="F2072">
            <v>2644.71</v>
          </cell>
          <cell r="G2072">
            <v>2643.3</v>
          </cell>
          <cell r="H2072">
            <v>0</v>
          </cell>
          <cell r="I2072">
            <v>0.4</v>
          </cell>
          <cell r="J2072">
            <v>7.7</v>
          </cell>
          <cell r="K2072">
            <v>2071</v>
          </cell>
        </row>
        <row r="2073">
          <cell r="B2073">
            <v>29522</v>
          </cell>
          <cell r="C2073">
            <v>29407</v>
          </cell>
          <cell r="D2073">
            <v>2647.53</v>
          </cell>
          <cell r="E2073">
            <v>2643.91</v>
          </cell>
          <cell r="F2073">
            <v>2645.19</v>
          </cell>
          <cell r="G2073">
            <v>2642.3</v>
          </cell>
          <cell r="H2073">
            <v>0</v>
          </cell>
          <cell r="I2073">
            <v>0.2</v>
          </cell>
          <cell r="J2073">
            <v>9.84</v>
          </cell>
          <cell r="K2073">
            <v>2072</v>
          </cell>
        </row>
        <row r="2074">
          <cell r="B2074">
            <v>29522</v>
          </cell>
          <cell r="C2074">
            <v>29463</v>
          </cell>
          <cell r="D2074">
            <v>2647.53</v>
          </cell>
          <cell r="E2074">
            <v>2645.96</v>
          </cell>
          <cell r="F2074">
            <v>2646.37</v>
          </cell>
          <cell r="G2074">
            <v>2644.74</v>
          </cell>
          <cell r="H2074">
            <v>0</v>
          </cell>
          <cell r="I2074">
            <v>0.4</v>
          </cell>
          <cell r="J2074">
            <v>10</v>
          </cell>
          <cell r="K2074">
            <v>2073</v>
          </cell>
        </row>
        <row r="2075">
          <cell r="B2075">
            <v>29360</v>
          </cell>
          <cell r="C2075">
            <v>29490</v>
          </cell>
          <cell r="D2075">
            <v>2661.72</v>
          </cell>
          <cell r="E2075">
            <v>2659.16</v>
          </cell>
          <cell r="F2075">
            <v>2660.75</v>
          </cell>
          <cell r="G2075">
            <v>2657.75</v>
          </cell>
          <cell r="H2075">
            <v>0</v>
          </cell>
          <cell r="I2075">
            <v>0.4</v>
          </cell>
          <cell r="J2075">
            <v>6.4</v>
          </cell>
          <cell r="K2075">
            <v>2074</v>
          </cell>
        </row>
        <row r="2076">
          <cell r="B2076">
            <v>28925</v>
          </cell>
          <cell r="C2076">
            <v>28955</v>
          </cell>
          <cell r="D2076">
            <v>2604.14</v>
          </cell>
          <cell r="E2076">
            <v>2603.7399999999998</v>
          </cell>
          <cell r="F2076">
            <v>2602.1799999999998</v>
          </cell>
          <cell r="G2076">
            <v>2601.08</v>
          </cell>
          <cell r="H2076">
            <v>0</v>
          </cell>
          <cell r="I2076">
            <v>0.23</v>
          </cell>
          <cell r="J2076">
            <v>6</v>
          </cell>
          <cell r="K2076">
            <v>2075</v>
          </cell>
        </row>
        <row r="2077">
          <cell r="B2077">
            <v>28817</v>
          </cell>
          <cell r="C2077">
            <v>28925</v>
          </cell>
          <cell r="D2077">
            <v>2606.1999999999998</v>
          </cell>
          <cell r="E2077">
            <v>2604.14</v>
          </cell>
          <cell r="F2077">
            <v>2604.42</v>
          </cell>
          <cell r="G2077">
            <v>2602.1799999999998</v>
          </cell>
          <cell r="H2077">
            <v>0</v>
          </cell>
          <cell r="I2077">
            <v>0.23</v>
          </cell>
          <cell r="J2077">
            <v>1.8</v>
          </cell>
          <cell r="K2077">
            <v>2076</v>
          </cell>
        </row>
        <row r="2078">
          <cell r="B2078">
            <v>28571</v>
          </cell>
          <cell r="C2078">
            <v>28955</v>
          </cell>
          <cell r="D2078">
            <v>2609.33</v>
          </cell>
          <cell r="E2078">
            <v>2603.7399999999998</v>
          </cell>
          <cell r="F2078">
            <v>2604.6999999999998</v>
          </cell>
          <cell r="G2078">
            <v>2601.08</v>
          </cell>
          <cell r="H2078">
            <v>0</v>
          </cell>
          <cell r="I2078">
            <v>0.3</v>
          </cell>
          <cell r="J2078">
            <v>3</v>
          </cell>
          <cell r="K2078">
            <v>2077</v>
          </cell>
        </row>
        <row r="2079">
          <cell r="B2079">
            <v>28221</v>
          </cell>
          <cell r="C2079">
            <v>28310</v>
          </cell>
          <cell r="D2079">
            <v>2603.29</v>
          </cell>
          <cell r="E2079">
            <v>2603.29</v>
          </cell>
          <cell r="F2079">
            <v>2601.5</v>
          </cell>
          <cell r="G2079">
            <v>2600</v>
          </cell>
          <cell r="H2079">
            <v>0</v>
          </cell>
          <cell r="I2079">
            <v>0.35</v>
          </cell>
          <cell r="J2079">
            <v>2.4</v>
          </cell>
          <cell r="K2079">
            <v>2078</v>
          </cell>
        </row>
        <row r="2080">
          <cell r="B2080">
            <v>28380</v>
          </cell>
          <cell r="C2080">
            <v>28221</v>
          </cell>
          <cell r="D2080">
            <v>2612.09</v>
          </cell>
          <cell r="E2080">
            <v>2603.29</v>
          </cell>
          <cell r="F2080">
            <v>2608.98</v>
          </cell>
          <cell r="G2080">
            <v>2601.5</v>
          </cell>
          <cell r="H2080">
            <v>0</v>
          </cell>
          <cell r="I2080">
            <v>0.3</v>
          </cell>
          <cell r="J2080">
            <v>5</v>
          </cell>
          <cell r="K2080">
            <v>2079</v>
          </cell>
        </row>
        <row r="2081">
          <cell r="B2081">
            <v>28409</v>
          </cell>
          <cell r="C2081">
            <v>28380</v>
          </cell>
          <cell r="D2081">
            <v>2608.1</v>
          </cell>
          <cell r="E2081">
            <v>2612.09</v>
          </cell>
          <cell r="F2081">
            <v>2606.5</v>
          </cell>
          <cell r="G2081">
            <v>0</v>
          </cell>
          <cell r="H2081">
            <v>0</v>
          </cell>
          <cell r="I2081">
            <v>0.23</v>
          </cell>
          <cell r="J2081">
            <v>1.5</v>
          </cell>
          <cell r="K2081">
            <v>2080</v>
          </cell>
        </row>
        <row r="2082">
          <cell r="B2082">
            <v>28936</v>
          </cell>
          <cell r="C2082">
            <v>29066</v>
          </cell>
          <cell r="D2082">
            <v>2609.15</v>
          </cell>
          <cell r="E2082">
            <v>2607.5</v>
          </cell>
          <cell r="F2082">
            <v>2607.0700000000002</v>
          </cell>
          <cell r="G2082">
            <v>2606.4899999999998</v>
          </cell>
          <cell r="H2082">
            <v>0</v>
          </cell>
          <cell r="I2082">
            <v>1.9</v>
          </cell>
          <cell r="J2082">
            <v>1.18</v>
          </cell>
          <cell r="K2082">
            <v>2081</v>
          </cell>
        </row>
        <row r="2083">
          <cell r="B2083">
            <v>29066</v>
          </cell>
          <cell r="C2083">
            <v>29390</v>
          </cell>
          <cell r="D2083">
            <v>2605.75</v>
          </cell>
          <cell r="E2083">
            <v>2605.75</v>
          </cell>
          <cell r="F2083">
            <v>2606.59</v>
          </cell>
          <cell r="G2083">
            <v>2605.56</v>
          </cell>
          <cell r="H2083">
            <v>0</v>
          </cell>
          <cell r="I2083">
            <v>1.9</v>
          </cell>
          <cell r="J2083">
            <v>1.02</v>
          </cell>
          <cell r="K2083">
            <v>2082</v>
          </cell>
        </row>
        <row r="2084">
          <cell r="B2084">
            <v>28640</v>
          </cell>
          <cell r="C2084">
            <v>28723</v>
          </cell>
          <cell r="D2084">
            <v>2614.64</v>
          </cell>
          <cell r="E2084">
            <v>2612.3000000000002</v>
          </cell>
          <cell r="F2084">
            <v>2612.0300000000002</v>
          </cell>
          <cell r="G2084">
            <v>2611.67</v>
          </cell>
          <cell r="H2084">
            <v>0</v>
          </cell>
          <cell r="I2084">
            <v>1.9</v>
          </cell>
          <cell r="J2084">
            <v>1.38</v>
          </cell>
          <cell r="K2084">
            <v>2083</v>
          </cell>
        </row>
        <row r="2085">
          <cell r="B2085">
            <v>28723</v>
          </cell>
          <cell r="C2085">
            <v>28803</v>
          </cell>
          <cell r="D2085">
            <v>2612.3000000000002</v>
          </cell>
          <cell r="E2085">
            <v>2610.8000000000002</v>
          </cell>
          <cell r="F2085">
            <v>2610.4699999999998</v>
          </cell>
          <cell r="G2085">
            <v>2610.16</v>
          </cell>
          <cell r="H2085">
            <v>0</v>
          </cell>
          <cell r="I2085">
            <v>1.9</v>
          </cell>
          <cell r="J2085">
            <v>1.23</v>
          </cell>
          <cell r="K2085">
            <v>2084</v>
          </cell>
        </row>
        <row r="2086">
          <cell r="B2086">
            <v>28803</v>
          </cell>
          <cell r="C2086">
            <v>28936</v>
          </cell>
          <cell r="D2086">
            <v>2610.8000000000002</v>
          </cell>
          <cell r="E2086">
            <v>2609.15</v>
          </cell>
          <cell r="F2086">
            <v>2608.9299999999998</v>
          </cell>
          <cell r="G2086">
            <v>2608.62</v>
          </cell>
          <cell r="H2086">
            <v>0</v>
          </cell>
          <cell r="I2086">
            <v>1.9</v>
          </cell>
          <cell r="J2086">
            <v>0.77</v>
          </cell>
          <cell r="K2086">
            <v>2085</v>
          </cell>
        </row>
        <row r="2087">
          <cell r="B2087">
            <v>29606</v>
          </cell>
          <cell r="C2087">
            <v>29651</v>
          </cell>
          <cell r="D2087">
            <v>2617.6</v>
          </cell>
          <cell r="E2087">
            <v>2617.5700000000002</v>
          </cell>
          <cell r="F2087">
            <v>0</v>
          </cell>
          <cell r="G2087">
            <v>2615.0700000000002</v>
          </cell>
          <cell r="H2087">
            <v>0</v>
          </cell>
          <cell r="I2087">
            <v>0</v>
          </cell>
          <cell r="J2087">
            <v>0</v>
          </cell>
          <cell r="K2087">
            <v>2086</v>
          </cell>
        </row>
        <row r="2088">
          <cell r="B2088">
            <v>28585</v>
          </cell>
          <cell r="C2088">
            <v>28640</v>
          </cell>
          <cell r="D2088">
            <v>2617.1999999999998</v>
          </cell>
          <cell r="E2088">
            <v>2614.64</v>
          </cell>
          <cell r="F2088">
            <v>2613.5300000000002</v>
          </cell>
          <cell r="G2088">
            <v>2613.33</v>
          </cell>
          <cell r="H2088">
            <v>0</v>
          </cell>
          <cell r="I2088">
            <v>1.9</v>
          </cell>
          <cell r="J2088">
            <v>0.73</v>
          </cell>
          <cell r="K2088">
            <v>2087</v>
          </cell>
        </row>
        <row r="2089">
          <cell r="B2089">
            <v>28566</v>
          </cell>
          <cell r="C2089">
            <v>28581</v>
          </cell>
          <cell r="D2089">
            <v>2619.0300000000002</v>
          </cell>
          <cell r="E2089">
            <v>0</v>
          </cell>
          <cell r="F2089">
            <v>2614.08</v>
          </cell>
          <cell r="G2089">
            <v>2613.79</v>
          </cell>
          <cell r="H2089">
            <v>0</v>
          </cell>
          <cell r="I2089">
            <v>0</v>
          </cell>
          <cell r="J2089">
            <v>0</v>
          </cell>
          <cell r="K2089">
            <v>2088</v>
          </cell>
        </row>
        <row r="2090">
          <cell r="B2090">
            <v>28581</v>
          </cell>
          <cell r="C2090">
            <v>28585</v>
          </cell>
          <cell r="D2090">
            <v>0</v>
          </cell>
          <cell r="E2090">
            <v>2617.1999999999998</v>
          </cell>
          <cell r="F2090">
            <v>2613.79</v>
          </cell>
          <cell r="G2090">
            <v>2613.5300000000002</v>
          </cell>
          <cell r="H2090">
            <v>0</v>
          </cell>
          <cell r="I2090">
            <v>1.9</v>
          </cell>
          <cell r="J2090">
            <v>1.18</v>
          </cell>
          <cell r="K2090">
            <v>2089</v>
          </cell>
        </row>
        <row r="2091">
          <cell r="B2091">
            <v>26513</v>
          </cell>
          <cell r="C2091">
            <v>26340</v>
          </cell>
          <cell r="D2091">
            <v>2582.84</v>
          </cell>
          <cell r="E2091">
            <v>2582.44</v>
          </cell>
          <cell r="F2091">
            <v>2581.59</v>
          </cell>
          <cell r="G2091">
            <v>2581.11</v>
          </cell>
          <cell r="H2091">
            <v>0</v>
          </cell>
          <cell r="I2091">
            <v>0.53</v>
          </cell>
          <cell r="J2091">
            <v>0.4</v>
          </cell>
          <cell r="K2091">
            <v>2090</v>
          </cell>
        </row>
        <row r="2092">
          <cell r="B2092">
            <v>26713</v>
          </cell>
          <cell r="C2092">
            <v>26513</v>
          </cell>
          <cell r="D2092">
            <v>2583.35</v>
          </cell>
          <cell r="E2092">
            <v>2582.84</v>
          </cell>
          <cell r="F2092">
            <v>2582.12</v>
          </cell>
          <cell r="G2092">
            <v>2581.58</v>
          </cell>
          <cell r="H2092">
            <v>0</v>
          </cell>
          <cell r="I2092">
            <v>0.38</v>
          </cell>
          <cell r="J2092">
            <v>0.42</v>
          </cell>
          <cell r="K2092">
            <v>2091</v>
          </cell>
        </row>
        <row r="2093">
          <cell r="B2093">
            <v>26524</v>
          </cell>
          <cell r="C2093">
            <v>26394</v>
          </cell>
          <cell r="D2093">
            <v>2582.67</v>
          </cell>
          <cell r="E2093">
            <v>2582.38</v>
          </cell>
          <cell r="F2093">
            <v>2581.35</v>
          </cell>
          <cell r="G2093">
            <v>2580.9699999999998</v>
          </cell>
          <cell r="H2093">
            <v>0</v>
          </cell>
          <cell r="I2093">
            <v>0.4</v>
          </cell>
          <cell r="J2093">
            <v>0.4</v>
          </cell>
          <cell r="K2093">
            <v>2092</v>
          </cell>
        </row>
        <row r="2094">
          <cell r="B2094">
            <v>26654</v>
          </cell>
          <cell r="C2094">
            <v>26524</v>
          </cell>
          <cell r="D2094">
            <v>2582.96</v>
          </cell>
          <cell r="E2094">
            <v>2582.67</v>
          </cell>
          <cell r="F2094">
            <v>2581.69</v>
          </cell>
          <cell r="G2094">
            <v>2581.31</v>
          </cell>
          <cell r="H2094">
            <v>0</v>
          </cell>
          <cell r="I2094">
            <v>0.38</v>
          </cell>
          <cell r="J2094">
            <v>0.44</v>
          </cell>
          <cell r="K2094">
            <v>2093</v>
          </cell>
        </row>
        <row r="2095">
          <cell r="B2095">
            <v>26793</v>
          </cell>
          <cell r="C2095">
            <v>26654</v>
          </cell>
          <cell r="D2095">
            <v>2583.23</v>
          </cell>
          <cell r="E2095">
            <v>2582.96</v>
          </cell>
          <cell r="F2095">
            <v>2582.0700000000002</v>
          </cell>
          <cell r="G2095">
            <v>2581.7399999999998</v>
          </cell>
          <cell r="H2095">
            <v>0</v>
          </cell>
          <cell r="I2095">
            <v>0.35</v>
          </cell>
          <cell r="J2095">
            <v>0.4</v>
          </cell>
          <cell r="K2095">
            <v>2094</v>
          </cell>
        </row>
        <row r="2096">
          <cell r="B2096">
            <v>26713</v>
          </cell>
          <cell r="C2096">
            <v>26793</v>
          </cell>
          <cell r="D2096">
            <v>2583.35</v>
          </cell>
          <cell r="E2096">
            <v>2583.23</v>
          </cell>
          <cell r="F2096">
            <v>2581.8000000000002</v>
          </cell>
          <cell r="G2096">
            <v>2581.64</v>
          </cell>
          <cell r="H2096">
            <v>0</v>
          </cell>
          <cell r="I2096">
            <v>0.75</v>
          </cell>
          <cell r="J2096">
            <v>0.6</v>
          </cell>
          <cell r="K2096">
            <v>2095</v>
          </cell>
        </row>
        <row r="2097">
          <cell r="B2097">
            <v>26438</v>
          </cell>
          <cell r="C2097">
            <v>26713</v>
          </cell>
          <cell r="D2097">
            <v>2583.7600000000002</v>
          </cell>
          <cell r="E2097">
            <v>2583.35</v>
          </cell>
          <cell r="F2097">
            <v>2582.08</v>
          </cell>
          <cell r="G2097">
            <v>2581.6999999999998</v>
          </cell>
          <cell r="H2097">
            <v>0</v>
          </cell>
          <cell r="I2097">
            <v>0.6</v>
          </cell>
          <cell r="J2097">
            <v>0.4</v>
          </cell>
          <cell r="K2097">
            <v>2096</v>
          </cell>
        </row>
        <row r="2098">
          <cell r="B2098">
            <v>26256</v>
          </cell>
          <cell r="C2098">
            <v>26062</v>
          </cell>
          <cell r="D2098">
            <v>0</v>
          </cell>
          <cell r="E2098">
            <v>2582.1999999999998</v>
          </cell>
          <cell r="F2098">
            <v>2581.59</v>
          </cell>
          <cell r="G2098">
            <v>2580.8200000000002</v>
          </cell>
          <cell r="H2098">
            <v>0</v>
          </cell>
          <cell r="I2098">
            <v>0.45</v>
          </cell>
          <cell r="J2098">
            <v>0.6</v>
          </cell>
          <cell r="K2098">
            <v>2097</v>
          </cell>
        </row>
        <row r="2099">
          <cell r="B2099">
            <v>26438</v>
          </cell>
          <cell r="C2099">
            <v>26256</v>
          </cell>
          <cell r="D2099">
            <v>2583.7600000000002</v>
          </cell>
          <cell r="E2099">
            <v>0</v>
          </cell>
          <cell r="F2099">
            <v>2582.5</v>
          </cell>
          <cell r="G2099">
            <v>2581.59</v>
          </cell>
          <cell r="H2099">
            <v>0</v>
          </cell>
          <cell r="I2099">
            <v>0.35</v>
          </cell>
          <cell r="J2099">
            <v>0.7</v>
          </cell>
          <cell r="K2099">
            <v>2098</v>
          </cell>
        </row>
        <row r="2100">
          <cell r="B2100">
            <v>26659</v>
          </cell>
          <cell r="C2100">
            <v>26438</v>
          </cell>
          <cell r="D2100">
            <v>2584.88</v>
          </cell>
          <cell r="E2100">
            <v>2583.7600000000002</v>
          </cell>
          <cell r="F2100">
            <v>2583.02</v>
          </cell>
          <cell r="G2100">
            <v>2582.08</v>
          </cell>
          <cell r="H2100">
            <v>0</v>
          </cell>
          <cell r="I2100">
            <v>0.53</v>
          </cell>
          <cell r="J2100">
            <v>0.7</v>
          </cell>
          <cell r="K2100">
            <v>2099</v>
          </cell>
        </row>
        <row r="2101">
          <cell r="B2101">
            <v>26654</v>
          </cell>
          <cell r="C2101">
            <v>26883</v>
          </cell>
          <cell r="D2101">
            <v>2582.96</v>
          </cell>
          <cell r="E2101">
            <v>2582.31</v>
          </cell>
          <cell r="F2101">
            <v>2581.69</v>
          </cell>
          <cell r="G2101">
            <v>2581.0500000000002</v>
          </cell>
          <cell r="H2101">
            <v>0</v>
          </cell>
          <cell r="I2101">
            <v>0.3</v>
          </cell>
          <cell r="J2101">
            <v>0.84</v>
          </cell>
          <cell r="K2101">
            <v>2100</v>
          </cell>
        </row>
        <row r="2102">
          <cell r="B2102">
            <v>26641</v>
          </cell>
          <cell r="C2102">
            <v>27004</v>
          </cell>
          <cell r="D2102">
            <v>2582.94</v>
          </cell>
          <cell r="E2102">
            <v>2581.54</v>
          </cell>
          <cell r="F2102">
            <v>2581.75</v>
          </cell>
          <cell r="G2102">
            <v>2580.2600000000002</v>
          </cell>
          <cell r="H2102">
            <v>0</v>
          </cell>
          <cell r="I2102">
            <v>0.35</v>
          </cell>
          <cell r="J2102">
            <v>1.2</v>
          </cell>
          <cell r="K2102">
            <v>2101</v>
          </cell>
        </row>
        <row r="2103">
          <cell r="B2103">
            <v>26995</v>
          </cell>
          <cell r="C2103">
            <v>26793</v>
          </cell>
          <cell r="D2103">
            <v>2584.1999999999998</v>
          </cell>
          <cell r="E2103">
            <v>2583.23</v>
          </cell>
          <cell r="F2103">
            <v>2582.84</v>
          </cell>
          <cell r="G2103">
            <v>2581.64</v>
          </cell>
          <cell r="H2103">
            <v>0</v>
          </cell>
          <cell r="I2103">
            <v>0.53</v>
          </cell>
          <cell r="J2103">
            <v>0.9</v>
          </cell>
          <cell r="K2103">
            <v>2102</v>
          </cell>
        </row>
        <row r="2104">
          <cell r="B2104">
            <v>26921</v>
          </cell>
          <cell r="C2104">
            <v>26713</v>
          </cell>
          <cell r="D2104">
            <v>2584.1999999999998</v>
          </cell>
          <cell r="E2104">
            <v>2583.35</v>
          </cell>
          <cell r="F2104">
            <v>2582.8000000000002</v>
          </cell>
          <cell r="G2104">
            <v>2581.87</v>
          </cell>
          <cell r="H2104">
            <v>0</v>
          </cell>
          <cell r="I2104">
            <v>0.6</v>
          </cell>
          <cell r="J2104">
            <v>0.7</v>
          </cell>
          <cell r="K2104">
            <v>2103</v>
          </cell>
        </row>
        <row r="2105">
          <cell r="B2105">
            <v>26876</v>
          </cell>
          <cell r="C2105">
            <v>26659</v>
          </cell>
          <cell r="D2105">
            <v>2586.87</v>
          </cell>
          <cell r="E2105">
            <v>2584.88</v>
          </cell>
          <cell r="F2105">
            <v>2585.4</v>
          </cell>
          <cell r="G2105">
            <v>2582.96</v>
          </cell>
          <cell r="H2105">
            <v>0</v>
          </cell>
          <cell r="I2105">
            <v>0.4</v>
          </cell>
          <cell r="J2105">
            <v>1.9</v>
          </cell>
          <cell r="K2105">
            <v>2104</v>
          </cell>
        </row>
        <row r="2106">
          <cell r="B2106">
            <v>26793</v>
          </cell>
          <cell r="C2106">
            <v>27025</v>
          </cell>
          <cell r="D2106">
            <v>2583.23</v>
          </cell>
          <cell r="E2106">
            <v>2582.9</v>
          </cell>
          <cell r="F2106">
            <v>2581.6999999999998</v>
          </cell>
          <cell r="G2106">
            <v>2581.31</v>
          </cell>
          <cell r="H2106">
            <v>0</v>
          </cell>
          <cell r="I2106">
            <v>0.9</v>
          </cell>
          <cell r="J2106">
            <v>0.51</v>
          </cell>
          <cell r="K2106">
            <v>2105</v>
          </cell>
        </row>
        <row r="2107">
          <cell r="B2107">
            <v>27434</v>
          </cell>
          <cell r="C2107">
            <v>27390</v>
          </cell>
          <cell r="D2107">
            <v>2581.6999999999998</v>
          </cell>
          <cell r="E2107">
            <v>0</v>
          </cell>
          <cell r="F2107">
            <v>0</v>
          </cell>
          <cell r="G2107">
            <v>0</v>
          </cell>
          <cell r="H2107">
            <v>0</v>
          </cell>
          <cell r="I2107">
            <v>0.2</v>
          </cell>
          <cell r="J2107">
            <v>0.8</v>
          </cell>
          <cell r="K2107">
            <v>2106</v>
          </cell>
        </row>
        <row r="2108">
          <cell r="B2108">
            <v>29105</v>
          </cell>
          <cell r="C2108">
            <v>28935</v>
          </cell>
          <cell r="D2108">
            <v>2582.1999999999998</v>
          </cell>
          <cell r="E2108">
            <v>2581.91</v>
          </cell>
          <cell r="F2108">
            <v>2580.65</v>
          </cell>
          <cell r="G2108">
            <v>2580.4699999999998</v>
          </cell>
          <cell r="H2108">
            <v>0</v>
          </cell>
          <cell r="I2108">
            <v>0.6</v>
          </cell>
          <cell r="J2108">
            <v>0.34</v>
          </cell>
          <cell r="K2108">
            <v>2107</v>
          </cell>
        </row>
        <row r="2109">
          <cell r="B2109">
            <v>28935</v>
          </cell>
          <cell r="C2109">
            <v>28725</v>
          </cell>
          <cell r="D2109">
            <v>2581.91</v>
          </cell>
          <cell r="E2109">
            <v>2581.67</v>
          </cell>
          <cell r="F2109">
            <v>2580.48</v>
          </cell>
          <cell r="G2109">
            <v>2580.31</v>
          </cell>
          <cell r="H2109">
            <v>0</v>
          </cell>
          <cell r="I2109">
            <v>0.6</v>
          </cell>
          <cell r="J2109">
            <v>0.28999999999999998</v>
          </cell>
          <cell r="K2109">
            <v>2108</v>
          </cell>
        </row>
        <row r="2110">
          <cell r="B2110">
            <v>28942</v>
          </cell>
          <cell r="C2110">
            <v>28921</v>
          </cell>
          <cell r="D2110">
            <v>0</v>
          </cell>
          <cell r="E2110">
            <v>0</v>
          </cell>
          <cell r="F2110">
            <v>0</v>
          </cell>
          <cell r="G2110">
            <v>0</v>
          </cell>
          <cell r="H2110">
            <v>0</v>
          </cell>
          <cell r="I2110">
            <v>0.65</v>
          </cell>
          <cell r="J2110">
            <v>1</v>
          </cell>
          <cell r="K2110">
            <v>2109</v>
          </cell>
        </row>
        <row r="2111">
          <cell r="B2111">
            <v>28921</v>
          </cell>
          <cell r="C2111">
            <v>28900</v>
          </cell>
          <cell r="D2111">
            <v>0</v>
          </cell>
          <cell r="E2111">
            <v>0</v>
          </cell>
          <cell r="F2111">
            <v>0</v>
          </cell>
          <cell r="G2111">
            <v>0</v>
          </cell>
          <cell r="H2111">
            <v>0</v>
          </cell>
          <cell r="I2111">
            <v>0.65</v>
          </cell>
          <cell r="J2111">
            <v>0</v>
          </cell>
          <cell r="K2111">
            <v>2110</v>
          </cell>
        </row>
        <row r="2112">
          <cell r="B2112">
            <v>22422</v>
          </cell>
          <cell r="C2112">
            <v>22389</v>
          </cell>
          <cell r="D2112">
            <v>2577.4499999999998</v>
          </cell>
          <cell r="E2112">
            <v>2577.58</v>
          </cell>
          <cell r="F2112">
            <v>2576.29</v>
          </cell>
          <cell r="G2112">
            <v>2576.13</v>
          </cell>
          <cell r="H2112">
            <v>0</v>
          </cell>
          <cell r="I2112">
            <v>0.2</v>
          </cell>
          <cell r="J2112">
            <v>0.6</v>
          </cell>
          <cell r="K2112">
            <v>2111</v>
          </cell>
        </row>
        <row r="2113">
          <cell r="B2113">
            <v>22389</v>
          </cell>
          <cell r="C2113">
            <v>22662</v>
          </cell>
          <cell r="D2113">
            <v>2577.58</v>
          </cell>
          <cell r="E2113">
            <v>2576.6799999999998</v>
          </cell>
          <cell r="F2113">
            <v>0</v>
          </cell>
          <cell r="G2113">
            <v>2575.1799999999998</v>
          </cell>
          <cell r="H2113">
            <v>0</v>
          </cell>
          <cell r="I2113">
            <v>0.2</v>
          </cell>
          <cell r="J2113">
            <v>1.4</v>
          </cell>
          <cell r="K2113">
            <v>2112</v>
          </cell>
        </row>
        <row r="2114">
          <cell r="B2114">
            <v>30069</v>
          </cell>
          <cell r="C2114">
            <v>30049</v>
          </cell>
          <cell r="D2114">
            <v>2643.2</v>
          </cell>
          <cell r="E2114">
            <v>2636.68</v>
          </cell>
          <cell r="F2114">
            <v>2641.33</v>
          </cell>
          <cell r="G2114">
            <v>2635.64</v>
          </cell>
          <cell r="H2114">
            <v>0</v>
          </cell>
          <cell r="I2114">
            <v>0.2</v>
          </cell>
          <cell r="J2114">
            <v>13</v>
          </cell>
          <cell r="K2114">
            <v>2113</v>
          </cell>
        </row>
        <row r="2115">
          <cell r="B2115">
            <v>27936</v>
          </cell>
          <cell r="C2115">
            <v>27908</v>
          </cell>
          <cell r="D2115">
            <v>0</v>
          </cell>
          <cell r="E2115">
            <v>0</v>
          </cell>
          <cell r="F2115">
            <v>2580.36</v>
          </cell>
          <cell r="G2115">
            <v>0</v>
          </cell>
          <cell r="H2115">
            <v>2.7</v>
          </cell>
          <cell r="I2115">
            <v>1.6</v>
          </cell>
          <cell r="J2115">
            <v>0.3</v>
          </cell>
          <cell r="K2115">
            <v>2114</v>
          </cell>
        </row>
        <row r="2116">
          <cell r="B2116">
            <v>26724</v>
          </cell>
          <cell r="C2116">
            <v>26648</v>
          </cell>
          <cell r="D2116">
            <v>0</v>
          </cell>
          <cell r="E2116">
            <v>0</v>
          </cell>
          <cell r="F2116">
            <v>2577.5100000000002</v>
          </cell>
          <cell r="G2116">
            <v>2577.4699999999998</v>
          </cell>
          <cell r="H2116">
            <v>2</v>
          </cell>
          <cell r="I2116">
            <v>1.2</v>
          </cell>
          <cell r="J2116">
            <v>0</v>
          </cell>
          <cell r="K2116">
            <v>2115</v>
          </cell>
        </row>
        <row r="2117">
          <cell r="B2117" t="str">
            <v>12I</v>
          </cell>
          <cell r="C2117">
            <v>28508</v>
          </cell>
          <cell r="D2117">
            <v>2589.14</v>
          </cell>
          <cell r="E2117">
            <v>0</v>
          </cell>
          <cell r="F2117">
            <v>2586.4299999999998</v>
          </cell>
          <cell r="G2117">
            <v>0</v>
          </cell>
          <cell r="H2117">
            <v>0</v>
          </cell>
          <cell r="I2117">
            <v>0.8</v>
          </cell>
          <cell r="J2117">
            <v>1.19</v>
          </cell>
          <cell r="K2117">
            <v>2116</v>
          </cell>
        </row>
        <row r="2118">
          <cell r="B2118">
            <v>28508</v>
          </cell>
          <cell r="C2118">
            <v>28308</v>
          </cell>
          <cell r="D2118">
            <v>2587.1799999999998</v>
          </cell>
          <cell r="E2118">
            <v>2585.2600000000002</v>
          </cell>
          <cell r="F2118">
            <v>2584.85</v>
          </cell>
          <cell r="G2118">
            <v>2582.7399999999998</v>
          </cell>
          <cell r="H2118">
            <v>0</v>
          </cell>
          <cell r="I2118">
            <v>0.4</v>
          </cell>
          <cell r="J2118">
            <v>1.22</v>
          </cell>
          <cell r="K2118">
            <v>2117</v>
          </cell>
        </row>
        <row r="2119">
          <cell r="B2119">
            <v>28308</v>
          </cell>
          <cell r="C2119" t="str">
            <v>18I</v>
          </cell>
          <cell r="D2119">
            <v>2585.2600000000002</v>
          </cell>
          <cell r="E2119">
            <v>2584</v>
          </cell>
          <cell r="F2119">
            <v>2582.75</v>
          </cell>
          <cell r="G2119">
            <v>2582.15</v>
          </cell>
          <cell r="H2119">
            <v>0</v>
          </cell>
          <cell r="I2119">
            <v>0.4</v>
          </cell>
          <cell r="J2119">
            <v>1.27</v>
          </cell>
          <cell r="K2119">
            <v>2118</v>
          </cell>
        </row>
        <row r="2120">
          <cell r="B2120">
            <v>26926</v>
          </cell>
          <cell r="C2120">
            <v>26851</v>
          </cell>
          <cell r="D2120">
            <v>0</v>
          </cell>
          <cell r="E2120">
            <v>0</v>
          </cell>
          <cell r="F2120">
            <v>2578.1999999999998</v>
          </cell>
          <cell r="G2120">
            <v>0</v>
          </cell>
          <cell r="H2120">
            <v>0</v>
          </cell>
          <cell r="I2120">
            <v>0</v>
          </cell>
          <cell r="J2120">
            <v>0</v>
          </cell>
          <cell r="K2120">
            <v>2119</v>
          </cell>
        </row>
        <row r="2121">
          <cell r="B2121">
            <v>28449</v>
          </cell>
          <cell r="C2121">
            <v>28310</v>
          </cell>
          <cell r="D2121">
            <v>2609.9899999999998</v>
          </cell>
          <cell r="E2121">
            <v>2603.29</v>
          </cell>
          <cell r="F2121">
            <v>2607.23</v>
          </cell>
          <cell r="G2121">
            <v>2601</v>
          </cell>
          <cell r="H2121">
            <v>0</v>
          </cell>
          <cell r="I2121">
            <v>0.23</v>
          </cell>
          <cell r="J2121">
            <v>7.5</v>
          </cell>
          <cell r="K2121">
            <v>2120</v>
          </cell>
        </row>
        <row r="2122">
          <cell r="B2122">
            <v>28310</v>
          </cell>
          <cell r="C2122">
            <v>28554</v>
          </cell>
          <cell r="D2122">
            <v>2603.29</v>
          </cell>
          <cell r="E2122">
            <v>2601.4299999999998</v>
          </cell>
          <cell r="F2122">
            <v>0</v>
          </cell>
          <cell r="G2122">
            <v>0</v>
          </cell>
          <cell r="H2122">
            <v>0</v>
          </cell>
          <cell r="I2122">
            <v>0.4</v>
          </cell>
          <cell r="J2122">
            <v>2.2999999999999998</v>
          </cell>
          <cell r="K2122">
            <v>2121</v>
          </cell>
        </row>
        <row r="2123">
          <cell r="B2123">
            <v>28866</v>
          </cell>
          <cell r="C2123">
            <v>28827</v>
          </cell>
          <cell r="D2123">
            <v>2652.88</v>
          </cell>
          <cell r="E2123">
            <v>2647.37</v>
          </cell>
          <cell r="F2123">
            <v>2648.51</v>
          </cell>
          <cell r="G2123">
            <v>2646</v>
          </cell>
          <cell r="H2123">
            <v>0</v>
          </cell>
          <cell r="I2123">
            <v>0.53</v>
          </cell>
          <cell r="J2123">
            <v>6.03</v>
          </cell>
          <cell r="K2123">
            <v>2122</v>
          </cell>
        </row>
        <row r="2124">
          <cell r="B2124">
            <v>29383</v>
          </cell>
          <cell r="C2124">
            <v>29330</v>
          </cell>
          <cell r="D2124">
            <v>2704.16</v>
          </cell>
          <cell r="E2124">
            <v>2701.06</v>
          </cell>
          <cell r="F2124">
            <v>0</v>
          </cell>
          <cell r="G2124">
            <v>2599.64</v>
          </cell>
          <cell r="H2124">
            <v>0</v>
          </cell>
          <cell r="I2124">
            <v>0.3</v>
          </cell>
          <cell r="J2124">
            <v>10</v>
          </cell>
          <cell r="K2124">
            <v>2123</v>
          </cell>
        </row>
        <row r="2125">
          <cell r="B2125">
            <v>29042</v>
          </cell>
          <cell r="C2125">
            <v>28974</v>
          </cell>
          <cell r="D2125">
            <v>2676.98</v>
          </cell>
          <cell r="E2125">
            <v>2675.12</v>
          </cell>
          <cell r="F2125">
            <v>2575.71</v>
          </cell>
          <cell r="G2125">
            <v>2673.85</v>
          </cell>
          <cell r="H2125">
            <v>0</v>
          </cell>
          <cell r="I2125">
            <v>0.4</v>
          </cell>
          <cell r="J2125">
            <v>6.3</v>
          </cell>
          <cell r="K2125">
            <v>2124</v>
          </cell>
        </row>
        <row r="2126">
          <cell r="B2126">
            <v>28455</v>
          </cell>
          <cell r="C2126">
            <v>28320</v>
          </cell>
          <cell r="D2126">
            <v>2641.53</v>
          </cell>
          <cell r="E2126">
            <v>2634.93</v>
          </cell>
          <cell r="F2126">
            <v>2639.54</v>
          </cell>
          <cell r="G2126">
            <v>2632.92</v>
          </cell>
          <cell r="H2126">
            <v>0</v>
          </cell>
          <cell r="I2126">
            <v>0.23</v>
          </cell>
          <cell r="J2126">
            <v>14</v>
          </cell>
          <cell r="K2126">
            <v>2125</v>
          </cell>
        </row>
        <row r="2127">
          <cell r="B2127">
            <v>28688</v>
          </cell>
          <cell r="C2127">
            <v>28633</v>
          </cell>
          <cell r="D2127">
            <v>2651.11</v>
          </cell>
          <cell r="E2127">
            <v>2642.2</v>
          </cell>
          <cell r="F2127">
            <v>2649.77</v>
          </cell>
          <cell r="G2127">
            <v>2640.76</v>
          </cell>
          <cell r="H2127">
            <v>0</v>
          </cell>
          <cell r="I2127">
            <v>0.2</v>
          </cell>
          <cell r="J2127">
            <v>15.19</v>
          </cell>
          <cell r="K2127">
            <v>2126</v>
          </cell>
        </row>
        <row r="2128">
          <cell r="B2128">
            <v>28633</v>
          </cell>
          <cell r="C2128">
            <v>28455</v>
          </cell>
          <cell r="D2128">
            <v>2642.2</v>
          </cell>
          <cell r="E2128">
            <v>2641.53</v>
          </cell>
          <cell r="F2128">
            <v>2640.23</v>
          </cell>
          <cell r="G2128">
            <v>2639.58</v>
          </cell>
          <cell r="H2128">
            <v>0</v>
          </cell>
          <cell r="I2128">
            <v>0.23</v>
          </cell>
          <cell r="J2128">
            <v>1.02</v>
          </cell>
          <cell r="K2128">
            <v>2127</v>
          </cell>
        </row>
        <row r="2129">
          <cell r="B2129">
            <v>28080</v>
          </cell>
          <cell r="C2129">
            <v>27854</v>
          </cell>
          <cell r="D2129">
            <v>2629</v>
          </cell>
          <cell r="E2129">
            <v>2621.2399999999998</v>
          </cell>
          <cell r="F2129">
            <v>2627.64</v>
          </cell>
          <cell r="G2129">
            <v>2618.19</v>
          </cell>
          <cell r="H2129">
            <v>0</v>
          </cell>
          <cell r="I2129">
            <v>0.3</v>
          </cell>
          <cell r="J2129">
            <v>11.8</v>
          </cell>
          <cell r="K2129">
            <v>2128</v>
          </cell>
        </row>
        <row r="2130">
          <cell r="B2130">
            <v>28827</v>
          </cell>
          <cell r="C2130">
            <v>28823</v>
          </cell>
          <cell r="D2130">
            <v>2647.37</v>
          </cell>
          <cell r="E2130">
            <v>2642.82</v>
          </cell>
          <cell r="F2130">
            <v>2644.23</v>
          </cell>
          <cell r="G2130">
            <v>2641.46</v>
          </cell>
          <cell r="H2130">
            <v>0</v>
          </cell>
          <cell r="I2130">
            <v>0.53</v>
          </cell>
          <cell r="J2130">
            <v>6.52</v>
          </cell>
          <cell r="K2130">
            <v>2129</v>
          </cell>
        </row>
        <row r="2131">
          <cell r="B2131">
            <v>27874</v>
          </cell>
          <cell r="C2131">
            <v>28113</v>
          </cell>
          <cell r="D2131">
            <v>2618.77</v>
          </cell>
          <cell r="E2131">
            <v>2619.77</v>
          </cell>
          <cell r="F2131">
            <v>2617.48</v>
          </cell>
          <cell r="G2131">
            <v>2616.63</v>
          </cell>
          <cell r="H2131">
            <v>0</v>
          </cell>
          <cell r="I2131">
            <v>1.8</v>
          </cell>
          <cell r="J2131">
            <v>1.19</v>
          </cell>
          <cell r="K2131">
            <v>2130</v>
          </cell>
        </row>
        <row r="2132">
          <cell r="B2132">
            <v>28986</v>
          </cell>
          <cell r="C2132">
            <v>28928</v>
          </cell>
          <cell r="D2132">
            <v>2638.01</v>
          </cell>
          <cell r="E2132">
            <v>2634.7</v>
          </cell>
          <cell r="F2132">
            <v>2634.37</v>
          </cell>
          <cell r="G2132">
            <v>2633.38</v>
          </cell>
          <cell r="H2132">
            <v>0</v>
          </cell>
          <cell r="I2132">
            <v>0.6</v>
          </cell>
          <cell r="J2132">
            <v>4.5</v>
          </cell>
          <cell r="K2132">
            <v>2131</v>
          </cell>
        </row>
        <row r="2133">
          <cell r="B2133">
            <v>28928</v>
          </cell>
          <cell r="C2133">
            <v>28810</v>
          </cell>
          <cell r="D2133">
            <v>2634.7</v>
          </cell>
          <cell r="E2133">
            <v>2630.4</v>
          </cell>
          <cell r="F2133">
            <v>2630.86</v>
          </cell>
          <cell r="G2133">
            <v>2630.01</v>
          </cell>
          <cell r="H2133">
            <v>0</v>
          </cell>
          <cell r="I2133">
            <v>0.68</v>
          </cell>
          <cell r="J2133">
            <v>2.2999999999999998</v>
          </cell>
          <cell r="K2133">
            <v>2132</v>
          </cell>
        </row>
        <row r="2134">
          <cell r="B2134">
            <v>28810</v>
          </cell>
          <cell r="C2134">
            <v>28698</v>
          </cell>
          <cell r="D2134">
            <v>2630.4</v>
          </cell>
          <cell r="E2134">
            <v>2626.1</v>
          </cell>
          <cell r="F2134">
            <v>2626.56</v>
          </cell>
          <cell r="G2134">
            <v>2624.72</v>
          </cell>
          <cell r="H2134">
            <v>0</v>
          </cell>
          <cell r="I2134">
            <v>0.68</v>
          </cell>
          <cell r="J2134">
            <v>4.97</v>
          </cell>
          <cell r="K2134">
            <v>2133</v>
          </cell>
        </row>
        <row r="2135">
          <cell r="B2135">
            <v>28698</v>
          </cell>
          <cell r="C2135">
            <v>28612</v>
          </cell>
          <cell r="D2135">
            <v>2626.1</v>
          </cell>
          <cell r="E2135">
            <v>2623.6</v>
          </cell>
          <cell r="F2135">
            <v>2623.46</v>
          </cell>
          <cell r="G2135">
            <v>2622.23</v>
          </cell>
          <cell r="H2135">
            <v>0</v>
          </cell>
          <cell r="I2135">
            <v>0.68</v>
          </cell>
          <cell r="J2135">
            <v>5.0199999999999996</v>
          </cell>
          <cell r="K2135">
            <v>2134</v>
          </cell>
        </row>
        <row r="2136">
          <cell r="B2136">
            <v>28823</v>
          </cell>
          <cell r="C2136">
            <v>28986</v>
          </cell>
          <cell r="D2136">
            <v>2642.82</v>
          </cell>
          <cell r="E2136">
            <v>2638.01</v>
          </cell>
          <cell r="F2136">
            <v>2640.92</v>
          </cell>
          <cell r="G2136">
            <v>2636.69</v>
          </cell>
          <cell r="H2136">
            <v>0</v>
          </cell>
          <cell r="I2136">
            <v>0.6</v>
          </cell>
          <cell r="J2136">
            <v>5.01</v>
          </cell>
          <cell r="K2136">
            <v>2135</v>
          </cell>
        </row>
        <row r="2137">
          <cell r="B2137">
            <v>29575</v>
          </cell>
          <cell r="C2137">
            <v>29478</v>
          </cell>
          <cell r="D2137">
            <v>2710.33</v>
          </cell>
          <cell r="E2137">
            <v>2707.89</v>
          </cell>
          <cell r="F2137">
            <v>2709.37</v>
          </cell>
          <cell r="G2137">
            <v>2706.24</v>
          </cell>
          <cell r="H2137">
            <v>0</v>
          </cell>
          <cell r="I2137">
            <v>0.3</v>
          </cell>
          <cell r="J2137">
            <v>7</v>
          </cell>
          <cell r="K2137">
            <v>2136</v>
          </cell>
        </row>
        <row r="2138">
          <cell r="B2138">
            <v>29478</v>
          </cell>
          <cell r="C2138">
            <v>29383</v>
          </cell>
          <cell r="D2138">
            <v>2707.89</v>
          </cell>
          <cell r="E2138">
            <v>2704.16</v>
          </cell>
          <cell r="F2138">
            <v>2706.24</v>
          </cell>
          <cell r="G2138">
            <v>2702.66</v>
          </cell>
          <cell r="H2138">
            <v>0</v>
          </cell>
          <cell r="I2138">
            <v>0.3</v>
          </cell>
          <cell r="J2138">
            <v>8.9</v>
          </cell>
          <cell r="K2138">
            <v>2137</v>
          </cell>
        </row>
        <row r="2139">
          <cell r="B2139">
            <v>28974</v>
          </cell>
          <cell r="C2139">
            <v>28973</v>
          </cell>
          <cell r="D2139">
            <v>2675.12</v>
          </cell>
          <cell r="E2139">
            <v>2673.84</v>
          </cell>
          <cell r="F2139">
            <v>2673.8</v>
          </cell>
          <cell r="G2139">
            <v>2673.46</v>
          </cell>
          <cell r="H2139">
            <v>0</v>
          </cell>
          <cell r="I2139">
            <v>0.4</v>
          </cell>
          <cell r="J2139">
            <v>1.7</v>
          </cell>
          <cell r="K2139">
            <v>2138</v>
          </cell>
        </row>
        <row r="2140">
          <cell r="B2140">
            <v>28973</v>
          </cell>
          <cell r="C2140">
            <v>29109</v>
          </cell>
          <cell r="D2140">
            <v>2673.84</v>
          </cell>
          <cell r="E2140">
            <v>2668.69</v>
          </cell>
          <cell r="F2140">
            <v>2673.47</v>
          </cell>
          <cell r="G2140">
            <v>2667.31</v>
          </cell>
          <cell r="H2140">
            <v>0</v>
          </cell>
          <cell r="I2140">
            <v>0.4</v>
          </cell>
          <cell r="J2140">
            <v>7.7</v>
          </cell>
          <cell r="K2140">
            <v>2139</v>
          </cell>
        </row>
        <row r="2141">
          <cell r="B2141">
            <v>29109</v>
          </cell>
          <cell r="C2141">
            <v>29191</v>
          </cell>
          <cell r="D2141">
            <v>2668.69</v>
          </cell>
          <cell r="E2141">
            <v>2665.62</v>
          </cell>
          <cell r="F2141">
            <v>2667.33</v>
          </cell>
          <cell r="G2141">
            <v>2664.52</v>
          </cell>
          <cell r="H2141">
            <v>0</v>
          </cell>
          <cell r="I2141">
            <v>0.4</v>
          </cell>
          <cell r="J2141">
            <v>7</v>
          </cell>
          <cell r="K2141">
            <v>2140</v>
          </cell>
        </row>
        <row r="2142">
          <cell r="B2142">
            <v>28823</v>
          </cell>
          <cell r="C2142">
            <v>28594</v>
          </cell>
          <cell r="D2142">
            <v>2642.82</v>
          </cell>
          <cell r="E2142">
            <v>2635.25</v>
          </cell>
          <cell r="F2142">
            <v>2639.45</v>
          </cell>
          <cell r="G2142">
            <v>2633.86</v>
          </cell>
          <cell r="H2142">
            <v>0</v>
          </cell>
          <cell r="I2142">
            <v>0.2</v>
          </cell>
          <cell r="J2142">
            <v>8.89</v>
          </cell>
          <cell r="K2142">
            <v>2141</v>
          </cell>
        </row>
        <row r="2143">
          <cell r="B2143">
            <v>28594</v>
          </cell>
          <cell r="C2143">
            <v>28320</v>
          </cell>
          <cell r="D2143">
            <v>2635.25</v>
          </cell>
          <cell r="E2143">
            <v>2634.93</v>
          </cell>
          <cell r="F2143">
            <v>2633.88</v>
          </cell>
          <cell r="G2143">
            <v>2632.93</v>
          </cell>
          <cell r="H2143">
            <v>0</v>
          </cell>
          <cell r="I2143">
            <v>0.3</v>
          </cell>
          <cell r="J2143">
            <v>1.04</v>
          </cell>
          <cell r="K2143">
            <v>2142</v>
          </cell>
        </row>
        <row r="2144">
          <cell r="B2144">
            <v>28320</v>
          </cell>
          <cell r="C2144">
            <v>28168</v>
          </cell>
          <cell r="D2144">
            <v>2634.93</v>
          </cell>
          <cell r="E2144">
            <v>2627.88</v>
          </cell>
          <cell r="F2144">
            <v>2632.92</v>
          </cell>
          <cell r="G2144">
            <v>2626.5</v>
          </cell>
          <cell r="H2144">
            <v>0</v>
          </cell>
          <cell r="I2144">
            <v>0.3</v>
          </cell>
          <cell r="J2144">
            <v>13.8</v>
          </cell>
          <cell r="K2144">
            <v>2143</v>
          </cell>
        </row>
        <row r="2145">
          <cell r="B2145">
            <v>28168</v>
          </cell>
          <cell r="C2145">
            <v>28060</v>
          </cell>
          <cell r="D2145">
            <v>2627.88</v>
          </cell>
          <cell r="E2145">
            <v>0</v>
          </cell>
          <cell r="F2145">
            <v>2624.9</v>
          </cell>
          <cell r="G2145">
            <v>2618.36</v>
          </cell>
          <cell r="H2145">
            <v>0</v>
          </cell>
          <cell r="I2145">
            <v>0.3</v>
          </cell>
          <cell r="J2145">
            <v>13.87</v>
          </cell>
          <cell r="K2145">
            <v>2144</v>
          </cell>
        </row>
        <row r="2146">
          <cell r="B2146">
            <v>28168</v>
          </cell>
          <cell r="C2146">
            <v>28377</v>
          </cell>
          <cell r="D2146">
            <v>2627.88</v>
          </cell>
          <cell r="E2146">
            <v>2625.94</v>
          </cell>
          <cell r="F2146">
            <v>2626.45</v>
          </cell>
          <cell r="G2146">
            <v>2624.55</v>
          </cell>
          <cell r="H2146">
            <v>0</v>
          </cell>
          <cell r="I2146">
            <v>0.23</v>
          </cell>
          <cell r="J2146">
            <v>2.88</v>
          </cell>
          <cell r="K2146">
            <v>2145</v>
          </cell>
        </row>
        <row r="2147">
          <cell r="B2147">
            <v>28377</v>
          </cell>
          <cell r="C2147">
            <v>28575</v>
          </cell>
          <cell r="D2147">
            <v>2625.94</v>
          </cell>
          <cell r="E2147">
            <v>2624</v>
          </cell>
          <cell r="F2147">
            <v>2624.52</v>
          </cell>
          <cell r="G2147">
            <v>2622.61</v>
          </cell>
          <cell r="H2147">
            <v>0</v>
          </cell>
          <cell r="I2147">
            <v>0.25</v>
          </cell>
          <cell r="J2147">
            <v>2.97</v>
          </cell>
          <cell r="K2147">
            <v>2146</v>
          </cell>
        </row>
        <row r="2148">
          <cell r="B2148">
            <v>28575</v>
          </cell>
          <cell r="C2148">
            <v>28612</v>
          </cell>
          <cell r="D2148">
            <v>2624</v>
          </cell>
          <cell r="E2148">
            <v>2623.6</v>
          </cell>
          <cell r="F2148">
            <v>2622.61</v>
          </cell>
          <cell r="G2148">
            <v>2622.21</v>
          </cell>
          <cell r="H2148">
            <v>0</v>
          </cell>
          <cell r="I2148">
            <v>0.25</v>
          </cell>
          <cell r="J2148">
            <v>3.18</v>
          </cell>
          <cell r="K2148">
            <v>2147</v>
          </cell>
        </row>
        <row r="2149">
          <cell r="B2149">
            <v>28165</v>
          </cell>
          <cell r="C2149">
            <v>28376</v>
          </cell>
          <cell r="D2149">
            <v>2619.87</v>
          </cell>
          <cell r="E2149">
            <v>2619.48</v>
          </cell>
          <cell r="F2149">
            <v>2619.15</v>
          </cell>
          <cell r="G2149">
            <v>2618.52</v>
          </cell>
          <cell r="H2149">
            <v>0</v>
          </cell>
          <cell r="I2149">
            <v>0.3</v>
          </cell>
          <cell r="J2149">
            <v>0.96</v>
          </cell>
          <cell r="K2149">
            <v>2148</v>
          </cell>
        </row>
        <row r="2150">
          <cell r="B2150">
            <v>27854</v>
          </cell>
          <cell r="C2150">
            <v>27874</v>
          </cell>
          <cell r="D2150">
            <v>2621.2399999999998</v>
          </cell>
          <cell r="E2150">
            <v>0</v>
          </cell>
          <cell r="F2150">
            <v>2618.2199999999998</v>
          </cell>
          <cell r="G2150">
            <v>2617.75</v>
          </cell>
          <cell r="H2150">
            <v>0</v>
          </cell>
          <cell r="I2150">
            <v>0.35</v>
          </cell>
          <cell r="J2150">
            <v>5</v>
          </cell>
          <cell r="K2150">
            <v>2149</v>
          </cell>
        </row>
        <row r="2151">
          <cell r="B2151">
            <v>27817</v>
          </cell>
          <cell r="C2151">
            <v>27773</v>
          </cell>
          <cell r="D2151">
            <v>2624.8</v>
          </cell>
          <cell r="E2151">
            <v>2618.83</v>
          </cell>
          <cell r="F2151">
            <v>2622.88</v>
          </cell>
          <cell r="G2151">
            <v>2617.69</v>
          </cell>
          <cell r="H2151">
            <v>0</v>
          </cell>
          <cell r="I2151">
            <v>0.3</v>
          </cell>
          <cell r="J2151">
            <v>10</v>
          </cell>
          <cell r="K2151">
            <v>2150</v>
          </cell>
        </row>
        <row r="2152">
          <cell r="B2152">
            <v>27773</v>
          </cell>
          <cell r="C2152">
            <v>27767</v>
          </cell>
          <cell r="D2152">
            <v>2618.83</v>
          </cell>
          <cell r="E2152">
            <v>2618.33</v>
          </cell>
          <cell r="F2152">
            <v>2617.69</v>
          </cell>
          <cell r="G2152">
            <v>2617.64</v>
          </cell>
          <cell r="H2152">
            <v>0</v>
          </cell>
          <cell r="I2152">
            <v>0.3</v>
          </cell>
          <cell r="J2152">
            <v>0.4</v>
          </cell>
          <cell r="K2152">
            <v>2151</v>
          </cell>
        </row>
        <row r="2153">
          <cell r="B2153">
            <v>27767</v>
          </cell>
          <cell r="C2153">
            <v>28145</v>
          </cell>
          <cell r="D2153">
            <v>2618.33</v>
          </cell>
          <cell r="E2153">
            <v>2620.23</v>
          </cell>
          <cell r="F2153">
            <v>2617.64</v>
          </cell>
          <cell r="G2153">
            <v>2617.19</v>
          </cell>
          <cell r="H2153">
            <v>0</v>
          </cell>
          <cell r="I2153">
            <v>0.3</v>
          </cell>
          <cell r="J2153">
            <v>0.4</v>
          </cell>
          <cell r="K2153">
            <v>2152</v>
          </cell>
        </row>
        <row r="2154">
          <cell r="B2154">
            <v>30696</v>
          </cell>
          <cell r="C2154">
            <v>30591</v>
          </cell>
          <cell r="D2154">
            <v>2690.53</v>
          </cell>
          <cell r="E2154">
            <v>2690.17</v>
          </cell>
          <cell r="F2154">
            <v>2688.95</v>
          </cell>
          <cell r="G2154">
            <v>2688.98</v>
          </cell>
          <cell r="H2154">
            <v>0</v>
          </cell>
          <cell r="I2154">
            <v>0.2</v>
          </cell>
          <cell r="J2154">
            <v>2.4</v>
          </cell>
          <cell r="K2154">
            <v>2153</v>
          </cell>
        </row>
        <row r="2155">
          <cell r="B2155">
            <v>30591</v>
          </cell>
          <cell r="C2155">
            <v>30424</v>
          </cell>
          <cell r="D2155">
            <v>2690.17</v>
          </cell>
          <cell r="E2155">
            <v>2688.1</v>
          </cell>
          <cell r="F2155">
            <v>2688.56</v>
          </cell>
          <cell r="G2155">
            <v>2685.87</v>
          </cell>
          <cell r="H2155">
            <v>0</v>
          </cell>
          <cell r="I2155">
            <v>0.2</v>
          </cell>
          <cell r="J2155">
            <v>4.5</v>
          </cell>
          <cell r="K2155">
            <v>2154</v>
          </cell>
        </row>
        <row r="2156">
          <cell r="B2156">
            <v>30198</v>
          </cell>
          <cell r="C2156">
            <v>30424</v>
          </cell>
          <cell r="D2156">
            <v>2691.04</v>
          </cell>
          <cell r="E2156">
            <v>2688.1</v>
          </cell>
          <cell r="F2156">
            <v>2689.28</v>
          </cell>
          <cell r="G2156">
            <v>2685.87</v>
          </cell>
          <cell r="H2156">
            <v>0</v>
          </cell>
          <cell r="I2156">
            <v>0.25</v>
          </cell>
          <cell r="J2156">
            <v>4.5</v>
          </cell>
          <cell r="K2156">
            <v>2155</v>
          </cell>
        </row>
        <row r="2157">
          <cell r="B2157">
            <v>30424</v>
          </cell>
          <cell r="C2157">
            <v>30427</v>
          </cell>
          <cell r="D2157">
            <v>2688.1</v>
          </cell>
          <cell r="E2157">
            <v>2687.13</v>
          </cell>
          <cell r="F2157">
            <v>2585.87</v>
          </cell>
          <cell r="G2157">
            <v>2685.24</v>
          </cell>
          <cell r="H2157">
            <v>0</v>
          </cell>
          <cell r="I2157">
            <v>0.3</v>
          </cell>
          <cell r="J2157">
            <v>10</v>
          </cell>
          <cell r="K2157">
            <v>2156</v>
          </cell>
        </row>
        <row r="2158">
          <cell r="B2158">
            <v>30427</v>
          </cell>
          <cell r="C2158">
            <v>30512</v>
          </cell>
          <cell r="D2158">
            <v>2687.13</v>
          </cell>
          <cell r="E2158">
            <v>2685.42</v>
          </cell>
          <cell r="F2158">
            <v>2685.02</v>
          </cell>
          <cell r="G2158">
            <v>2683.44</v>
          </cell>
          <cell r="H2158">
            <v>0</v>
          </cell>
          <cell r="I2158">
            <v>0.3</v>
          </cell>
          <cell r="J2158">
            <v>4.5999999999999996</v>
          </cell>
          <cell r="K2158">
            <v>2157</v>
          </cell>
        </row>
        <row r="2159">
          <cell r="B2159">
            <v>30512</v>
          </cell>
          <cell r="C2159">
            <v>30590</v>
          </cell>
          <cell r="D2159">
            <v>2685.42</v>
          </cell>
          <cell r="E2159">
            <v>2682.04</v>
          </cell>
          <cell r="F2159">
            <v>2681.94</v>
          </cell>
          <cell r="G2159">
            <v>2680.61</v>
          </cell>
          <cell r="H2159">
            <v>0</v>
          </cell>
          <cell r="I2159">
            <v>0.3</v>
          </cell>
          <cell r="J2159">
            <v>5</v>
          </cell>
          <cell r="K2159">
            <v>2158</v>
          </cell>
        </row>
        <row r="2160">
          <cell r="B2160">
            <v>30590</v>
          </cell>
          <cell r="C2160">
            <v>30653</v>
          </cell>
          <cell r="D2160">
            <v>2682.04</v>
          </cell>
          <cell r="E2160">
            <v>2679.24</v>
          </cell>
          <cell r="F2160">
            <v>2679.95</v>
          </cell>
          <cell r="G2160">
            <v>2678.43</v>
          </cell>
          <cell r="H2160">
            <v>0</v>
          </cell>
          <cell r="I2160">
            <v>0.3</v>
          </cell>
          <cell r="J2160">
            <v>6</v>
          </cell>
          <cell r="K2160">
            <v>2159</v>
          </cell>
        </row>
        <row r="2161">
          <cell r="B2161">
            <v>30653</v>
          </cell>
          <cell r="C2161">
            <v>30614</v>
          </cell>
          <cell r="D2161">
            <v>2679.24</v>
          </cell>
          <cell r="E2161">
            <v>2677.06</v>
          </cell>
          <cell r="F2161">
            <v>2676.94</v>
          </cell>
          <cell r="G2161">
            <v>2674.28</v>
          </cell>
          <cell r="H2161">
            <v>0</v>
          </cell>
          <cell r="I2161">
            <v>0.3</v>
          </cell>
          <cell r="J2161">
            <v>11.8</v>
          </cell>
          <cell r="K2161">
            <v>2160</v>
          </cell>
        </row>
        <row r="2162">
          <cell r="B2162">
            <v>30614</v>
          </cell>
          <cell r="C2162">
            <v>30601</v>
          </cell>
          <cell r="D2162">
            <v>2677.06</v>
          </cell>
          <cell r="E2162">
            <v>2673.51</v>
          </cell>
          <cell r="F2162">
            <v>2672.28</v>
          </cell>
          <cell r="G2162">
            <v>2670.56</v>
          </cell>
          <cell r="H2162">
            <v>0</v>
          </cell>
          <cell r="I2162">
            <v>0.3</v>
          </cell>
          <cell r="J2162">
            <v>12.3</v>
          </cell>
          <cell r="K2162">
            <v>2161</v>
          </cell>
        </row>
        <row r="2163">
          <cell r="B2163">
            <v>30601</v>
          </cell>
          <cell r="C2163">
            <v>30573</v>
          </cell>
          <cell r="D2163">
            <v>2673.51</v>
          </cell>
          <cell r="E2163">
            <v>2669.43</v>
          </cell>
          <cell r="F2163">
            <v>2670.56</v>
          </cell>
          <cell r="G2163">
            <v>2666.43</v>
          </cell>
          <cell r="H2163">
            <v>0</v>
          </cell>
          <cell r="I2163">
            <v>0.3</v>
          </cell>
          <cell r="J2163">
            <v>11.6</v>
          </cell>
          <cell r="K2163">
            <v>2162</v>
          </cell>
        </row>
        <row r="2164">
          <cell r="B2164">
            <v>30704</v>
          </cell>
          <cell r="C2164">
            <v>30643</v>
          </cell>
          <cell r="D2164">
            <v>2686.96</v>
          </cell>
          <cell r="E2164">
            <v>0</v>
          </cell>
          <cell r="F2164">
            <v>2682.79</v>
          </cell>
          <cell r="G2164">
            <v>2674.42</v>
          </cell>
          <cell r="H2164">
            <v>0</v>
          </cell>
          <cell r="I2164">
            <v>0.2</v>
          </cell>
          <cell r="J2164">
            <v>16.8</v>
          </cell>
          <cell r="K2164">
            <v>2163</v>
          </cell>
        </row>
        <row r="2165">
          <cell r="B2165">
            <v>30643</v>
          </cell>
          <cell r="C2165">
            <v>30595</v>
          </cell>
          <cell r="D2165">
            <v>0</v>
          </cell>
          <cell r="E2165">
            <v>0</v>
          </cell>
          <cell r="F2165">
            <v>2672.98</v>
          </cell>
          <cell r="G2165">
            <v>0</v>
          </cell>
          <cell r="H2165">
            <v>0</v>
          </cell>
          <cell r="I2165">
            <v>0.2</v>
          </cell>
          <cell r="J2165">
            <v>14</v>
          </cell>
          <cell r="K2165">
            <v>2164</v>
          </cell>
        </row>
        <row r="2166">
          <cell r="B2166">
            <v>30242</v>
          </cell>
          <cell r="C2166">
            <v>30106</v>
          </cell>
          <cell r="D2166">
            <v>2682.07</v>
          </cell>
          <cell r="E2166">
            <v>2676.84</v>
          </cell>
          <cell r="F2166">
            <v>2680.2</v>
          </cell>
          <cell r="G2166">
            <v>2674.17</v>
          </cell>
          <cell r="H2166">
            <v>0</v>
          </cell>
          <cell r="I2166">
            <v>0.2</v>
          </cell>
          <cell r="J2166">
            <v>12</v>
          </cell>
          <cell r="K2166">
            <v>2165</v>
          </cell>
        </row>
        <row r="2167">
          <cell r="B2167">
            <v>30106</v>
          </cell>
          <cell r="C2167">
            <v>30096</v>
          </cell>
          <cell r="D2167">
            <v>2676.84</v>
          </cell>
          <cell r="E2167">
            <v>2672.58</v>
          </cell>
          <cell r="F2167">
            <v>2674.08</v>
          </cell>
          <cell r="G2167">
            <v>2670.84</v>
          </cell>
          <cell r="H2167">
            <v>0</v>
          </cell>
          <cell r="I2167">
            <v>0.2</v>
          </cell>
          <cell r="J2167">
            <v>12.4</v>
          </cell>
          <cell r="K2167">
            <v>2166</v>
          </cell>
        </row>
        <row r="2168">
          <cell r="B2168">
            <v>29819</v>
          </cell>
          <cell r="C2168">
            <v>29842</v>
          </cell>
          <cell r="D2168">
            <v>0</v>
          </cell>
          <cell r="E2168">
            <v>2670.71</v>
          </cell>
          <cell r="F2168">
            <v>2670.12</v>
          </cell>
          <cell r="G2168">
            <v>2670.05</v>
          </cell>
          <cell r="H2168">
            <v>0</v>
          </cell>
          <cell r="I2168">
            <v>0.25</v>
          </cell>
          <cell r="J2168">
            <v>1.1200000000000001</v>
          </cell>
          <cell r="K2168">
            <v>2167</v>
          </cell>
        </row>
        <row r="2169">
          <cell r="B2169">
            <v>29842</v>
          </cell>
          <cell r="C2169">
            <v>30096</v>
          </cell>
          <cell r="D2169">
            <v>2670.71</v>
          </cell>
          <cell r="E2169">
            <v>2672.58</v>
          </cell>
          <cell r="F2169">
            <v>2669.68</v>
          </cell>
          <cell r="G2169">
            <v>2669.06</v>
          </cell>
          <cell r="H2169">
            <v>0</v>
          </cell>
          <cell r="I2169">
            <v>0.35</v>
          </cell>
          <cell r="J2169">
            <v>0.7</v>
          </cell>
          <cell r="K2169">
            <v>2168</v>
          </cell>
        </row>
        <row r="2170">
          <cell r="B2170">
            <v>30096</v>
          </cell>
          <cell r="C2170">
            <v>30380</v>
          </cell>
          <cell r="D2170">
            <v>2672.58</v>
          </cell>
          <cell r="E2170">
            <v>2665.95</v>
          </cell>
          <cell r="F2170">
            <v>2668.54</v>
          </cell>
          <cell r="G2170">
            <v>2664.89</v>
          </cell>
          <cell r="H2170">
            <v>0</v>
          </cell>
          <cell r="I2170">
            <v>0.35</v>
          </cell>
          <cell r="J2170">
            <v>3.5</v>
          </cell>
          <cell r="K2170">
            <v>2169</v>
          </cell>
        </row>
        <row r="2171">
          <cell r="B2171">
            <v>28552</v>
          </cell>
          <cell r="C2171">
            <v>28596</v>
          </cell>
          <cell r="D2171">
            <v>2671.02</v>
          </cell>
          <cell r="E2171">
            <v>2665.97</v>
          </cell>
          <cell r="F2171">
            <v>2667.22</v>
          </cell>
          <cell r="G2171">
            <v>2664.59</v>
          </cell>
          <cell r="H2171">
            <v>0</v>
          </cell>
          <cell r="I2171">
            <v>0.45</v>
          </cell>
          <cell r="J2171">
            <v>7.61</v>
          </cell>
          <cell r="K2171">
            <v>2170</v>
          </cell>
        </row>
        <row r="2172">
          <cell r="B2172">
            <v>28833</v>
          </cell>
          <cell r="C2172">
            <v>28885</v>
          </cell>
          <cell r="D2172">
            <v>2661.93</v>
          </cell>
          <cell r="E2172">
            <v>2661.53</v>
          </cell>
          <cell r="F2172">
            <v>2660.53</v>
          </cell>
          <cell r="G2172">
            <v>2659.54</v>
          </cell>
          <cell r="H2172">
            <v>0</v>
          </cell>
          <cell r="I2172">
            <v>0.53</v>
          </cell>
          <cell r="J2172">
            <v>4.95</v>
          </cell>
          <cell r="K2172">
            <v>2171</v>
          </cell>
        </row>
        <row r="2173">
          <cell r="B2173">
            <v>28885</v>
          </cell>
          <cell r="C2173">
            <v>28906</v>
          </cell>
          <cell r="D2173">
            <v>2661.53</v>
          </cell>
          <cell r="E2173">
            <v>2658.4</v>
          </cell>
          <cell r="F2173">
            <v>2656.48</v>
          </cell>
          <cell r="G2173">
            <v>2654.04</v>
          </cell>
          <cell r="H2173">
            <v>0</v>
          </cell>
          <cell r="I2173">
            <v>0.53</v>
          </cell>
          <cell r="J2173">
            <v>5.19</v>
          </cell>
          <cell r="K2173">
            <v>2172</v>
          </cell>
        </row>
        <row r="2174">
          <cell r="B2174">
            <v>28906</v>
          </cell>
          <cell r="C2174">
            <v>28866</v>
          </cell>
          <cell r="D2174">
            <v>2658.4</v>
          </cell>
          <cell r="E2174">
            <v>2652.88</v>
          </cell>
          <cell r="F2174">
            <v>2654.01</v>
          </cell>
          <cell r="G2174">
            <v>2651.52</v>
          </cell>
          <cell r="H2174">
            <v>0</v>
          </cell>
          <cell r="I2174">
            <v>0.53</v>
          </cell>
          <cell r="J2174">
            <v>5.99</v>
          </cell>
          <cell r="K2174">
            <v>2173</v>
          </cell>
        </row>
        <row r="2175">
          <cell r="B2175">
            <v>29330</v>
          </cell>
          <cell r="C2175">
            <v>29340</v>
          </cell>
          <cell r="D2175">
            <v>2701.06</v>
          </cell>
          <cell r="E2175">
            <v>2699.52</v>
          </cell>
          <cell r="F2175">
            <v>2699.64</v>
          </cell>
          <cell r="G2175">
            <v>2699.46</v>
          </cell>
          <cell r="H2175">
            <v>0</v>
          </cell>
          <cell r="I2175">
            <v>0.3</v>
          </cell>
          <cell r="J2175">
            <v>6</v>
          </cell>
          <cell r="K2175">
            <v>2174</v>
          </cell>
        </row>
        <row r="2176">
          <cell r="B2176">
            <v>29399</v>
          </cell>
          <cell r="C2176">
            <v>29327</v>
          </cell>
          <cell r="D2176">
            <v>2691.24</v>
          </cell>
          <cell r="E2176">
            <v>2686.34</v>
          </cell>
          <cell r="F2176">
            <v>2689.68</v>
          </cell>
          <cell r="G2176">
            <v>2684.48</v>
          </cell>
          <cell r="H2176">
            <v>0</v>
          </cell>
          <cell r="I2176">
            <v>0.3</v>
          </cell>
          <cell r="J2176">
            <v>6.9</v>
          </cell>
          <cell r="K2176">
            <v>2175</v>
          </cell>
        </row>
        <row r="2177">
          <cell r="B2177">
            <v>29340</v>
          </cell>
          <cell r="C2177">
            <v>29382</v>
          </cell>
          <cell r="D2177">
            <v>2699.52</v>
          </cell>
          <cell r="E2177">
            <v>2695.44</v>
          </cell>
          <cell r="F2177">
            <v>2698.4</v>
          </cell>
          <cell r="G2177">
            <v>2693.96</v>
          </cell>
          <cell r="H2177">
            <v>0</v>
          </cell>
          <cell r="I2177">
            <v>0.3</v>
          </cell>
          <cell r="J2177">
            <v>9.8000000000000007</v>
          </cell>
          <cell r="K2177">
            <v>2176</v>
          </cell>
        </row>
        <row r="2178">
          <cell r="B2178">
            <v>29382</v>
          </cell>
          <cell r="C2178">
            <v>29327</v>
          </cell>
          <cell r="D2178">
            <v>2695.44</v>
          </cell>
          <cell r="E2178">
            <v>2686.34</v>
          </cell>
          <cell r="F2178">
            <v>2694.03</v>
          </cell>
          <cell r="G2178">
            <v>2685.95</v>
          </cell>
          <cell r="H2178">
            <v>0</v>
          </cell>
          <cell r="I2178">
            <v>0.3</v>
          </cell>
          <cell r="J2178">
            <v>11</v>
          </cell>
          <cell r="K2178">
            <v>2177</v>
          </cell>
        </row>
        <row r="2179">
          <cell r="B2179">
            <v>29327</v>
          </cell>
          <cell r="C2179">
            <v>29233</v>
          </cell>
          <cell r="D2179">
            <v>2686.34</v>
          </cell>
          <cell r="E2179">
            <v>2681.76</v>
          </cell>
          <cell r="F2179">
            <v>2684.48</v>
          </cell>
          <cell r="G2179">
            <v>2680.34</v>
          </cell>
          <cell r="H2179">
            <v>0</v>
          </cell>
          <cell r="I2179">
            <v>0.35</v>
          </cell>
          <cell r="J2179">
            <v>6.3</v>
          </cell>
          <cell r="K2179">
            <v>2178</v>
          </cell>
        </row>
        <row r="2180">
          <cell r="B2180">
            <v>29233</v>
          </cell>
          <cell r="C2180">
            <v>29164</v>
          </cell>
          <cell r="D2180">
            <v>2681.76</v>
          </cell>
          <cell r="E2180">
            <v>0</v>
          </cell>
          <cell r="F2180">
            <v>0</v>
          </cell>
          <cell r="G2180">
            <v>0</v>
          </cell>
          <cell r="H2180">
            <v>0</v>
          </cell>
          <cell r="I2180">
            <v>0.4</v>
          </cell>
          <cell r="J2180">
            <v>5</v>
          </cell>
          <cell r="K2180">
            <v>2179</v>
          </cell>
        </row>
        <row r="2181">
          <cell r="B2181">
            <v>29164</v>
          </cell>
          <cell r="C2181">
            <v>29042</v>
          </cell>
          <cell r="D2181">
            <v>0</v>
          </cell>
          <cell r="E2181">
            <v>2676.98</v>
          </cell>
          <cell r="F2181">
            <v>0</v>
          </cell>
          <cell r="G2181">
            <v>2675.7</v>
          </cell>
          <cell r="H2181">
            <v>0</v>
          </cell>
          <cell r="I2181">
            <v>0.4</v>
          </cell>
          <cell r="J2181">
            <v>6.5</v>
          </cell>
          <cell r="K2181">
            <v>2180</v>
          </cell>
        </row>
        <row r="2182">
          <cell r="B2182">
            <v>29039</v>
          </cell>
          <cell r="C2182">
            <v>28687</v>
          </cell>
          <cell r="D2182">
            <v>2689.47</v>
          </cell>
          <cell r="E2182">
            <v>2688.18</v>
          </cell>
          <cell r="F2182">
            <v>2686.62</v>
          </cell>
          <cell r="G2182">
            <v>2684.24</v>
          </cell>
          <cell r="H2182">
            <v>0</v>
          </cell>
          <cell r="I2182">
            <v>0.38</v>
          </cell>
          <cell r="J2182">
            <v>2.38</v>
          </cell>
          <cell r="K2182">
            <v>2181</v>
          </cell>
        </row>
        <row r="2183">
          <cell r="B2183">
            <v>29496</v>
          </cell>
          <cell r="C2183">
            <v>29380</v>
          </cell>
          <cell r="D2183">
            <v>2689.35</v>
          </cell>
          <cell r="E2183">
            <v>2689</v>
          </cell>
          <cell r="F2183">
            <v>2687.99</v>
          </cell>
          <cell r="G2183">
            <v>2687.58</v>
          </cell>
          <cell r="H2183">
            <v>0</v>
          </cell>
          <cell r="I2183">
            <v>0.3</v>
          </cell>
          <cell r="J2183">
            <v>1.1599999999999999</v>
          </cell>
          <cell r="K2183">
            <v>2182</v>
          </cell>
        </row>
        <row r="2184">
          <cell r="B2184">
            <v>29380</v>
          </cell>
          <cell r="C2184">
            <v>29039</v>
          </cell>
          <cell r="D2184">
            <v>2689</v>
          </cell>
          <cell r="E2184">
            <v>2689.47</v>
          </cell>
          <cell r="F2184">
            <v>2687.57</v>
          </cell>
          <cell r="G2184">
            <v>2686.65</v>
          </cell>
          <cell r="H2184">
            <v>0</v>
          </cell>
          <cell r="I2184">
            <v>0.38</v>
          </cell>
          <cell r="J2184">
            <v>0.97</v>
          </cell>
          <cell r="K2184">
            <v>2183</v>
          </cell>
        </row>
        <row r="2185">
          <cell r="B2185">
            <v>28259</v>
          </cell>
          <cell r="C2185">
            <v>28443</v>
          </cell>
          <cell r="D2185">
            <v>2686.14</v>
          </cell>
          <cell r="E2185">
            <v>2682.45</v>
          </cell>
          <cell r="F2185">
            <v>2684.72</v>
          </cell>
          <cell r="G2185">
            <v>2680.05</v>
          </cell>
          <cell r="H2185">
            <v>0</v>
          </cell>
          <cell r="I2185">
            <v>0.25</v>
          </cell>
          <cell r="J2185">
            <v>8.91</v>
          </cell>
          <cell r="K2185">
            <v>2184</v>
          </cell>
        </row>
        <row r="2186">
          <cell r="B2186">
            <v>28687</v>
          </cell>
          <cell r="C2186">
            <v>28443</v>
          </cell>
          <cell r="D2186">
            <v>2688.18</v>
          </cell>
          <cell r="E2186">
            <v>2682.45</v>
          </cell>
          <cell r="F2186">
            <v>2684.23</v>
          </cell>
          <cell r="G2186">
            <v>2679.91</v>
          </cell>
          <cell r="H2186">
            <v>0</v>
          </cell>
          <cell r="I2186">
            <v>0.38</v>
          </cell>
          <cell r="J2186">
            <v>6.18</v>
          </cell>
          <cell r="K2186">
            <v>2185</v>
          </cell>
        </row>
        <row r="2187">
          <cell r="B2187">
            <v>28443</v>
          </cell>
          <cell r="C2187">
            <v>28503</v>
          </cell>
          <cell r="D2187">
            <v>2682.45</v>
          </cell>
          <cell r="E2187">
            <v>2676.07</v>
          </cell>
          <cell r="F2187">
            <v>2679.08</v>
          </cell>
          <cell r="G2187">
            <v>2674.77</v>
          </cell>
          <cell r="H2187">
            <v>0</v>
          </cell>
          <cell r="I2187">
            <v>0.38</v>
          </cell>
          <cell r="J2187">
            <v>9.5</v>
          </cell>
          <cell r="K2187">
            <v>2186</v>
          </cell>
        </row>
        <row r="2188">
          <cell r="B2188">
            <v>28503</v>
          </cell>
          <cell r="C2188">
            <v>28514</v>
          </cell>
          <cell r="D2188">
            <v>2676.07</v>
          </cell>
          <cell r="E2188">
            <v>0</v>
          </cell>
          <cell r="F2188">
            <v>2674.75</v>
          </cell>
          <cell r="G2188">
            <v>2674.33</v>
          </cell>
          <cell r="H2188">
            <v>0</v>
          </cell>
          <cell r="I2188">
            <v>0.45</v>
          </cell>
          <cell r="J2188">
            <v>7.56</v>
          </cell>
          <cell r="K2188">
            <v>2187</v>
          </cell>
        </row>
        <row r="2189">
          <cell r="B2189">
            <v>28514</v>
          </cell>
          <cell r="C2189">
            <v>28552</v>
          </cell>
          <cell r="D2189">
            <v>0</v>
          </cell>
          <cell r="E2189">
            <v>2671.02</v>
          </cell>
          <cell r="F2189">
            <v>2671.99</v>
          </cell>
          <cell r="G2189">
            <v>2669.93</v>
          </cell>
          <cell r="H2189">
            <v>0</v>
          </cell>
          <cell r="I2189">
            <v>0.45</v>
          </cell>
          <cell r="J2189">
            <v>8.0399999999999991</v>
          </cell>
          <cell r="K2189">
            <v>2188</v>
          </cell>
        </row>
        <row r="2190">
          <cell r="B2190">
            <v>29237</v>
          </cell>
          <cell r="C2190">
            <v>28853</v>
          </cell>
          <cell r="D2190">
            <v>2683.12</v>
          </cell>
          <cell r="E2190">
            <v>2679.42</v>
          </cell>
          <cell r="F2190">
            <v>2681.75</v>
          </cell>
          <cell r="G2190">
            <v>2678.99</v>
          </cell>
          <cell r="H2190">
            <v>0</v>
          </cell>
          <cell r="I2190">
            <v>0.25</v>
          </cell>
          <cell r="J2190">
            <v>3.45</v>
          </cell>
          <cell r="K2190">
            <v>2189</v>
          </cell>
        </row>
        <row r="2191">
          <cell r="B2191">
            <v>28853</v>
          </cell>
          <cell r="C2191">
            <v>28503</v>
          </cell>
          <cell r="D2191">
            <v>2679.42</v>
          </cell>
          <cell r="E2191">
            <v>2676.07</v>
          </cell>
          <cell r="F2191">
            <v>2677.99</v>
          </cell>
          <cell r="G2191">
            <v>2674.6</v>
          </cell>
          <cell r="H2191">
            <v>0</v>
          </cell>
          <cell r="I2191">
            <v>0.3</v>
          </cell>
          <cell r="J2191">
            <v>3.34</v>
          </cell>
          <cell r="K2191">
            <v>2190</v>
          </cell>
        </row>
        <row r="2192">
          <cell r="B2192">
            <v>28740</v>
          </cell>
          <cell r="C2192">
            <v>28596</v>
          </cell>
          <cell r="D2192">
            <v>2670.4</v>
          </cell>
          <cell r="E2192">
            <v>2665.97</v>
          </cell>
          <cell r="F2192">
            <v>2668.98</v>
          </cell>
          <cell r="G2192">
            <v>2664.6</v>
          </cell>
          <cell r="H2192">
            <v>0</v>
          </cell>
          <cell r="I2192">
            <v>0.25</v>
          </cell>
          <cell r="J2192">
            <v>9.32</v>
          </cell>
          <cell r="K2192">
            <v>2191</v>
          </cell>
        </row>
        <row r="2193">
          <cell r="B2193">
            <v>29086</v>
          </cell>
          <cell r="C2193">
            <v>28740</v>
          </cell>
          <cell r="D2193">
            <v>2677.4</v>
          </cell>
          <cell r="E2193">
            <v>2670.4</v>
          </cell>
          <cell r="F2193">
            <v>2675.99</v>
          </cell>
          <cell r="G2193">
            <v>2669</v>
          </cell>
          <cell r="H2193">
            <v>0</v>
          </cell>
          <cell r="I2193">
            <v>0.23</v>
          </cell>
          <cell r="J2193">
            <v>7</v>
          </cell>
          <cell r="K2193">
            <v>2192</v>
          </cell>
        </row>
        <row r="2194">
          <cell r="B2194">
            <v>29034</v>
          </cell>
          <cell r="C2194">
            <v>28971</v>
          </cell>
          <cell r="D2194">
            <v>2671.6</v>
          </cell>
          <cell r="E2194">
            <v>2668.73</v>
          </cell>
          <cell r="F2194">
            <v>2670.16</v>
          </cell>
          <cell r="G2194">
            <v>2667.34</v>
          </cell>
          <cell r="H2194">
            <v>0</v>
          </cell>
          <cell r="I2194">
            <v>0.2</v>
          </cell>
          <cell r="J2194">
            <v>15.72</v>
          </cell>
          <cell r="K2194">
            <v>2193</v>
          </cell>
        </row>
        <row r="2195">
          <cell r="B2195">
            <v>28971</v>
          </cell>
          <cell r="C2195">
            <v>28833</v>
          </cell>
          <cell r="D2195">
            <v>2668.73</v>
          </cell>
          <cell r="E2195">
            <v>2661.93</v>
          </cell>
          <cell r="F2195">
            <v>2667.23</v>
          </cell>
          <cell r="G2195">
            <v>2660.53</v>
          </cell>
          <cell r="H2195">
            <v>0</v>
          </cell>
          <cell r="I2195">
            <v>0.2</v>
          </cell>
          <cell r="J2195">
            <v>15.92</v>
          </cell>
          <cell r="K2195">
            <v>2194</v>
          </cell>
        </row>
        <row r="2196">
          <cell r="B2196">
            <v>28688</v>
          </cell>
          <cell r="C2196">
            <v>28572</v>
          </cell>
          <cell r="D2196">
            <v>2651.11</v>
          </cell>
          <cell r="E2196">
            <v>2647.8</v>
          </cell>
          <cell r="F2196">
            <v>2649.73</v>
          </cell>
          <cell r="G2196">
            <v>2646.48</v>
          </cell>
          <cell r="H2196">
            <v>0</v>
          </cell>
          <cell r="I2196">
            <v>0.2</v>
          </cell>
          <cell r="J2196">
            <v>10.29</v>
          </cell>
          <cell r="K2196">
            <v>2195</v>
          </cell>
        </row>
        <row r="2197">
          <cell r="B2197">
            <v>28572</v>
          </cell>
          <cell r="C2197">
            <v>28455</v>
          </cell>
          <cell r="D2197">
            <v>2647.8</v>
          </cell>
          <cell r="E2197">
            <v>2641.53</v>
          </cell>
          <cell r="F2197">
            <v>2645.89</v>
          </cell>
          <cell r="G2197">
            <v>2639.6</v>
          </cell>
          <cell r="H2197">
            <v>0</v>
          </cell>
          <cell r="I2197">
            <v>0.2</v>
          </cell>
          <cell r="J2197">
            <v>13.33</v>
          </cell>
          <cell r="K2197">
            <v>2196</v>
          </cell>
        </row>
        <row r="2198">
          <cell r="B2198">
            <v>28272</v>
          </cell>
          <cell r="C2198">
            <v>28422</v>
          </cell>
          <cell r="D2198">
            <v>2683.41</v>
          </cell>
          <cell r="E2198">
            <v>2664.3</v>
          </cell>
          <cell r="F2198">
            <v>2679.43</v>
          </cell>
          <cell r="G2198">
            <v>2660.27</v>
          </cell>
          <cell r="H2198">
            <v>0</v>
          </cell>
          <cell r="I2198">
            <v>0.2</v>
          </cell>
          <cell r="J2198">
            <v>19.16</v>
          </cell>
          <cell r="K2198">
            <v>2197</v>
          </cell>
        </row>
        <row r="2199">
          <cell r="B2199">
            <v>28422</v>
          </cell>
          <cell r="C2199">
            <v>28523</v>
          </cell>
          <cell r="D2199">
            <v>2664.3</v>
          </cell>
          <cell r="E2199">
            <v>0</v>
          </cell>
          <cell r="F2199">
            <v>2659.37</v>
          </cell>
          <cell r="G2199">
            <v>2648.85</v>
          </cell>
          <cell r="H2199">
            <v>0</v>
          </cell>
          <cell r="I2199">
            <v>0.23</v>
          </cell>
          <cell r="J2199">
            <v>14.4</v>
          </cell>
          <cell r="K2199">
            <v>2198</v>
          </cell>
        </row>
        <row r="2200">
          <cell r="B2200">
            <v>28523</v>
          </cell>
          <cell r="C2200">
            <v>28547</v>
          </cell>
          <cell r="D2200">
            <v>0</v>
          </cell>
          <cell r="E2200">
            <v>2651</v>
          </cell>
          <cell r="F2200">
            <v>2647.86</v>
          </cell>
          <cell r="G2200">
            <v>2645.2</v>
          </cell>
          <cell r="H2200">
            <v>0</v>
          </cell>
          <cell r="I2200">
            <v>0.23</v>
          </cell>
          <cell r="J2200">
            <v>14.8</v>
          </cell>
          <cell r="K2200">
            <v>2199</v>
          </cell>
        </row>
        <row r="2201">
          <cell r="B2201">
            <v>28547</v>
          </cell>
          <cell r="C2201">
            <v>28318</v>
          </cell>
          <cell r="D2201">
            <v>2651</v>
          </cell>
          <cell r="E2201">
            <v>2638</v>
          </cell>
          <cell r="F2201">
            <v>2645.2</v>
          </cell>
          <cell r="G2201">
            <v>2636.45</v>
          </cell>
          <cell r="H2201">
            <v>0</v>
          </cell>
          <cell r="I2201">
            <v>0.25</v>
          </cell>
          <cell r="J2201">
            <v>10.91</v>
          </cell>
          <cell r="K2201">
            <v>2200</v>
          </cell>
        </row>
        <row r="2202">
          <cell r="B2202">
            <v>28318</v>
          </cell>
          <cell r="C2202">
            <v>28080</v>
          </cell>
          <cell r="D2202">
            <v>2638</v>
          </cell>
          <cell r="E2202">
            <v>2629</v>
          </cell>
          <cell r="F2202">
            <v>2636.43</v>
          </cell>
          <cell r="G2202">
            <v>2627.64</v>
          </cell>
          <cell r="H2202">
            <v>0</v>
          </cell>
          <cell r="I2202">
            <v>0.3</v>
          </cell>
          <cell r="J2202">
            <v>10.91</v>
          </cell>
          <cell r="K2202">
            <v>2201</v>
          </cell>
        </row>
        <row r="2203">
          <cell r="B2203">
            <v>28596</v>
          </cell>
          <cell r="C2203">
            <v>28833</v>
          </cell>
          <cell r="D2203">
            <v>2665.97</v>
          </cell>
          <cell r="E2203">
            <v>2661.93</v>
          </cell>
          <cell r="F2203">
            <v>2664.55</v>
          </cell>
          <cell r="G2203">
            <v>2660.59</v>
          </cell>
          <cell r="H2203">
            <v>0</v>
          </cell>
          <cell r="I2203">
            <v>0.53</v>
          </cell>
          <cell r="J2203">
            <v>4.96</v>
          </cell>
          <cell r="K2203">
            <v>2202</v>
          </cell>
        </row>
        <row r="2204">
          <cell r="B2204">
            <v>30467</v>
          </cell>
          <cell r="C2204">
            <v>30447</v>
          </cell>
          <cell r="D2204">
            <v>2676.97</v>
          </cell>
          <cell r="E2204">
            <v>2677.05</v>
          </cell>
          <cell r="F2204">
            <v>2674.96</v>
          </cell>
          <cell r="G2204">
            <v>2678.8</v>
          </cell>
          <cell r="H2204">
            <v>0</v>
          </cell>
          <cell r="I2204">
            <v>0.2</v>
          </cell>
          <cell r="J2204">
            <v>1.86</v>
          </cell>
          <cell r="K2204">
            <v>2203</v>
          </cell>
        </row>
        <row r="2205">
          <cell r="B2205">
            <v>30447</v>
          </cell>
          <cell r="C2205">
            <v>30438</v>
          </cell>
          <cell r="D2205">
            <v>2677.05</v>
          </cell>
          <cell r="E2205">
            <v>2675.92</v>
          </cell>
          <cell r="F2205">
            <v>2674.74</v>
          </cell>
          <cell r="G2205">
            <v>2674.65</v>
          </cell>
          <cell r="H2205">
            <v>0</v>
          </cell>
          <cell r="I2205">
            <v>0.2</v>
          </cell>
          <cell r="J2205">
            <v>1.32</v>
          </cell>
          <cell r="K2205">
            <v>2204</v>
          </cell>
        </row>
        <row r="2206">
          <cell r="B2206">
            <v>30367</v>
          </cell>
          <cell r="C2206">
            <v>30438</v>
          </cell>
          <cell r="D2206">
            <v>2677.06</v>
          </cell>
          <cell r="E2206">
            <v>2675.92</v>
          </cell>
          <cell r="F2206">
            <v>2675</v>
          </cell>
          <cell r="G2206">
            <v>2674.64</v>
          </cell>
          <cell r="H2206">
            <v>0</v>
          </cell>
          <cell r="I2206">
            <v>0.2</v>
          </cell>
          <cell r="J2206">
            <v>1.8</v>
          </cell>
          <cell r="K2206">
            <v>2205</v>
          </cell>
        </row>
        <row r="2207">
          <cell r="B2207">
            <v>30438</v>
          </cell>
          <cell r="C2207">
            <v>30416</v>
          </cell>
          <cell r="D2207">
            <v>2675.92</v>
          </cell>
          <cell r="E2207">
            <v>2672.05</v>
          </cell>
          <cell r="F2207">
            <v>2674.6</v>
          </cell>
          <cell r="G2207">
            <v>2671.01</v>
          </cell>
          <cell r="H2207">
            <v>0</v>
          </cell>
          <cell r="I2207">
            <v>0.2</v>
          </cell>
          <cell r="J2207">
            <v>20</v>
          </cell>
          <cell r="K2207">
            <v>2206</v>
          </cell>
        </row>
        <row r="2208">
          <cell r="B2208">
            <v>30416</v>
          </cell>
          <cell r="C2208">
            <v>30380</v>
          </cell>
          <cell r="D2208">
            <v>2672.05</v>
          </cell>
          <cell r="E2208">
            <v>2665.95</v>
          </cell>
          <cell r="F2208">
            <v>2666.39</v>
          </cell>
          <cell r="G2208">
            <v>0</v>
          </cell>
          <cell r="H2208">
            <v>0</v>
          </cell>
          <cell r="I2208">
            <v>0.2</v>
          </cell>
          <cell r="J2208">
            <v>0</v>
          </cell>
          <cell r="K2208">
            <v>2207</v>
          </cell>
        </row>
        <row r="2209">
          <cell r="B2209">
            <v>28060</v>
          </cell>
          <cell r="C2209">
            <v>28113</v>
          </cell>
          <cell r="D2209">
            <v>0</v>
          </cell>
          <cell r="E2209">
            <v>2619.77</v>
          </cell>
          <cell r="F2209">
            <v>2618.36</v>
          </cell>
          <cell r="G2209">
            <v>2616.2600000000002</v>
          </cell>
          <cell r="H2209">
            <v>0</v>
          </cell>
          <cell r="I2209">
            <v>0.3</v>
          </cell>
          <cell r="J2209">
            <v>11.62</v>
          </cell>
          <cell r="K2209">
            <v>2208</v>
          </cell>
        </row>
        <row r="2210">
          <cell r="B2210">
            <v>27835</v>
          </cell>
          <cell r="C2210">
            <v>27874</v>
          </cell>
          <cell r="D2210">
            <v>0</v>
          </cell>
          <cell r="E2210">
            <v>2618.77</v>
          </cell>
          <cell r="F2210">
            <v>2617.58</v>
          </cell>
          <cell r="G2210">
            <v>2617.4899999999998</v>
          </cell>
          <cell r="H2210">
            <v>0</v>
          </cell>
          <cell r="I2210">
            <v>1.8</v>
          </cell>
          <cell r="J2210">
            <v>0.72</v>
          </cell>
          <cell r="K2210">
            <v>2209</v>
          </cell>
        </row>
        <row r="2211">
          <cell r="B2211">
            <v>22617</v>
          </cell>
          <cell r="C2211">
            <v>22359</v>
          </cell>
          <cell r="D2211">
            <v>2581.7399999999998</v>
          </cell>
          <cell r="E2211">
            <v>2581.7199999999998</v>
          </cell>
          <cell r="F2211">
            <v>2580.65</v>
          </cell>
          <cell r="G2211">
            <v>2580.3000000000002</v>
          </cell>
          <cell r="H2211">
            <v>0</v>
          </cell>
          <cell r="I2211">
            <v>0.45</v>
          </cell>
          <cell r="J2211">
            <v>0.51</v>
          </cell>
          <cell r="K2211">
            <v>2210</v>
          </cell>
        </row>
        <row r="2212">
          <cell r="B2212">
            <v>22488</v>
          </cell>
          <cell r="C2212">
            <v>22359</v>
          </cell>
          <cell r="D2212">
            <v>2581.96</v>
          </cell>
          <cell r="E2212">
            <v>2581.7199999999998</v>
          </cell>
          <cell r="F2212">
            <v>2580.4499999999998</v>
          </cell>
          <cell r="G2212">
            <v>2580.27</v>
          </cell>
          <cell r="H2212">
            <v>0</v>
          </cell>
          <cell r="I2212">
            <v>0.6</v>
          </cell>
          <cell r="J2212">
            <v>0.15</v>
          </cell>
          <cell r="K2212">
            <v>2211</v>
          </cell>
        </row>
        <row r="2213">
          <cell r="B2213">
            <v>22337</v>
          </cell>
          <cell r="C2213">
            <v>22753</v>
          </cell>
          <cell r="D2213">
            <v>2581.81</v>
          </cell>
          <cell r="E2213">
            <v>2581.4699999999998</v>
          </cell>
          <cell r="F2213">
            <v>2580.2600000000002</v>
          </cell>
          <cell r="G2213">
            <v>2579.27</v>
          </cell>
          <cell r="H2213">
            <v>0</v>
          </cell>
          <cell r="I2213">
            <v>0.53</v>
          </cell>
          <cell r="J2213">
            <v>0.5</v>
          </cell>
          <cell r="K2213">
            <v>2212</v>
          </cell>
        </row>
        <row r="2214">
          <cell r="B2214">
            <v>22312</v>
          </cell>
          <cell r="C2214">
            <v>22718</v>
          </cell>
          <cell r="D2214">
            <v>2581.73</v>
          </cell>
          <cell r="E2214">
            <v>2581.3000000000002</v>
          </cell>
          <cell r="F2214">
            <v>2580.1</v>
          </cell>
          <cell r="G2214">
            <v>0</v>
          </cell>
          <cell r="H2214">
            <v>0</v>
          </cell>
          <cell r="I2214">
            <v>0.3</v>
          </cell>
          <cell r="J2214">
            <v>0.6</v>
          </cell>
          <cell r="K2214">
            <v>2213</v>
          </cell>
        </row>
        <row r="2215">
          <cell r="B2215">
            <v>22291</v>
          </cell>
          <cell r="C2215">
            <v>22671</v>
          </cell>
          <cell r="D2215">
            <v>2581.64</v>
          </cell>
          <cell r="E2215">
            <v>2581.39</v>
          </cell>
          <cell r="F2215">
            <v>2579.48</v>
          </cell>
          <cell r="G2215">
            <v>2579.11</v>
          </cell>
          <cell r="H2215">
            <v>0</v>
          </cell>
          <cell r="I2215">
            <v>0.68</v>
          </cell>
          <cell r="J2215">
            <v>0.3</v>
          </cell>
          <cell r="K2215">
            <v>2214</v>
          </cell>
        </row>
        <row r="2216">
          <cell r="B2216">
            <v>22220</v>
          </cell>
          <cell r="C2216">
            <v>22444</v>
          </cell>
          <cell r="D2216">
            <v>2581.52</v>
          </cell>
          <cell r="E2216">
            <v>2581.38</v>
          </cell>
          <cell r="F2216">
            <v>2580.0500000000002</v>
          </cell>
          <cell r="G2216">
            <v>2579.77</v>
          </cell>
          <cell r="H2216">
            <v>0</v>
          </cell>
          <cell r="I2216">
            <v>0.45</v>
          </cell>
          <cell r="J2216">
            <v>0.5</v>
          </cell>
          <cell r="K2216">
            <v>2215</v>
          </cell>
        </row>
        <row r="2217">
          <cell r="B2217">
            <v>22357</v>
          </cell>
          <cell r="C2217">
            <v>22410</v>
          </cell>
          <cell r="D2217">
            <v>2581.36</v>
          </cell>
          <cell r="E2217">
            <v>2581.23</v>
          </cell>
          <cell r="F2217">
            <v>2579.9</v>
          </cell>
          <cell r="G2217">
            <v>2579.46</v>
          </cell>
          <cell r="H2217">
            <v>0</v>
          </cell>
          <cell r="I2217">
            <v>0.45</v>
          </cell>
          <cell r="J2217">
            <v>0.5</v>
          </cell>
          <cell r="K2217">
            <v>2216</v>
          </cell>
        </row>
        <row r="2218">
          <cell r="B2218">
            <v>22187</v>
          </cell>
          <cell r="C2218">
            <v>22527</v>
          </cell>
          <cell r="D2218">
            <v>2580.16</v>
          </cell>
          <cell r="E2218">
            <v>2579.81</v>
          </cell>
          <cell r="F2218">
            <v>2578.3000000000002</v>
          </cell>
          <cell r="G2218">
            <v>2577.9299999999998</v>
          </cell>
          <cell r="H2218">
            <v>0</v>
          </cell>
          <cell r="I2218">
            <v>0.6</v>
          </cell>
          <cell r="J2218">
            <v>0.4</v>
          </cell>
          <cell r="K2218">
            <v>2217</v>
          </cell>
        </row>
        <row r="2219">
          <cell r="B2219">
            <v>22230</v>
          </cell>
          <cell r="C2219">
            <v>22561</v>
          </cell>
          <cell r="D2219">
            <v>2580.92</v>
          </cell>
          <cell r="E2219">
            <v>2580.4899999999998</v>
          </cell>
          <cell r="F2219">
            <v>2579.36</v>
          </cell>
          <cell r="G2219">
            <v>2578.58</v>
          </cell>
          <cell r="H2219">
            <v>0</v>
          </cell>
          <cell r="I2219">
            <v>0.3</v>
          </cell>
          <cell r="J2219">
            <v>0.51</v>
          </cell>
          <cell r="K2219">
            <v>2218</v>
          </cell>
        </row>
        <row r="2220">
          <cell r="B2220">
            <v>22242</v>
          </cell>
          <cell r="C2220">
            <v>22611</v>
          </cell>
          <cell r="D2220">
            <v>2580.98</v>
          </cell>
          <cell r="E2220">
            <v>2580.79</v>
          </cell>
          <cell r="F2220">
            <v>2579.12</v>
          </cell>
          <cell r="G2220">
            <v>2578.56</v>
          </cell>
          <cell r="H2220">
            <v>0</v>
          </cell>
          <cell r="I2220">
            <v>0.35</v>
          </cell>
          <cell r="J2220">
            <v>0.5</v>
          </cell>
          <cell r="K2220">
            <v>2219</v>
          </cell>
        </row>
        <row r="2221">
          <cell r="B2221">
            <v>30380</v>
          </cell>
          <cell r="C2221">
            <v>30476</v>
          </cell>
          <cell r="D2221">
            <v>2665.95</v>
          </cell>
          <cell r="E2221">
            <v>2665.09</v>
          </cell>
          <cell r="F2221">
            <v>2664.44</v>
          </cell>
          <cell r="G2221">
            <v>2663.19</v>
          </cell>
          <cell r="H2221">
            <v>0</v>
          </cell>
          <cell r="I2221">
            <v>0.38</v>
          </cell>
          <cell r="J2221">
            <v>3.5</v>
          </cell>
          <cell r="K2221">
            <v>2220</v>
          </cell>
        </row>
        <row r="2222">
          <cell r="B2222">
            <v>30595</v>
          </cell>
          <cell r="C2222">
            <v>30548</v>
          </cell>
          <cell r="D2222">
            <v>2670.2</v>
          </cell>
          <cell r="E2222">
            <v>2664.83</v>
          </cell>
          <cell r="F2222">
            <v>2667.5</v>
          </cell>
          <cell r="G2222">
            <v>2662.82</v>
          </cell>
          <cell r="H2222">
            <v>0</v>
          </cell>
          <cell r="I2222">
            <v>0.2</v>
          </cell>
          <cell r="J2222">
            <v>14</v>
          </cell>
          <cell r="K2222">
            <v>2221</v>
          </cell>
        </row>
        <row r="2223">
          <cell r="B2223">
            <v>30573</v>
          </cell>
          <cell r="C2223">
            <v>30518</v>
          </cell>
          <cell r="D2223">
            <v>2669.43</v>
          </cell>
          <cell r="E2223">
            <v>2664.71</v>
          </cell>
          <cell r="F2223">
            <v>2666.13</v>
          </cell>
          <cell r="G2223">
            <v>2662.04</v>
          </cell>
          <cell r="H2223">
            <v>0</v>
          </cell>
          <cell r="I2223">
            <v>0.3</v>
          </cell>
          <cell r="J2223">
            <v>11.9</v>
          </cell>
          <cell r="K2223">
            <v>2222</v>
          </cell>
        </row>
        <row r="2224">
          <cell r="B2224">
            <v>28578</v>
          </cell>
          <cell r="C2224">
            <v>28566</v>
          </cell>
          <cell r="D2224">
            <v>2619.0500000000002</v>
          </cell>
          <cell r="E2224">
            <v>2619.0300000000002</v>
          </cell>
          <cell r="F2224">
            <v>2617.6</v>
          </cell>
          <cell r="G2224">
            <v>0</v>
          </cell>
          <cell r="H2224">
            <v>0</v>
          </cell>
          <cell r="I2224">
            <v>0.75</v>
          </cell>
          <cell r="J2224">
            <v>3.96</v>
          </cell>
          <cell r="K2224">
            <v>2223</v>
          </cell>
        </row>
        <row r="2225">
          <cell r="B2225">
            <v>28612</v>
          </cell>
          <cell r="C2225">
            <v>28578</v>
          </cell>
          <cell r="D2225">
            <v>2623.6</v>
          </cell>
          <cell r="E2225">
            <v>2619.0500000000002</v>
          </cell>
          <cell r="F2225">
            <v>2620.41</v>
          </cell>
          <cell r="G2225">
            <v>2618.69</v>
          </cell>
          <cell r="H2225">
            <v>0</v>
          </cell>
          <cell r="I2225">
            <v>0.75</v>
          </cell>
          <cell r="J2225">
            <v>4.05</v>
          </cell>
          <cell r="K2225">
            <v>2224</v>
          </cell>
        </row>
        <row r="2226">
          <cell r="B2226">
            <v>28376</v>
          </cell>
          <cell r="C2226">
            <v>28578</v>
          </cell>
          <cell r="D2226">
            <v>2619.46</v>
          </cell>
          <cell r="E2226">
            <v>2619.0500000000002</v>
          </cell>
          <cell r="F2226">
            <v>2618.06</v>
          </cell>
          <cell r="G2226">
            <v>2617.7399999999998</v>
          </cell>
          <cell r="H2226">
            <v>0</v>
          </cell>
          <cell r="I2226">
            <v>0.35</v>
          </cell>
          <cell r="J2226">
            <v>0.49</v>
          </cell>
          <cell r="K2226">
            <v>2225</v>
          </cell>
        </row>
        <row r="2227">
          <cell r="B2227">
            <v>28113</v>
          </cell>
          <cell r="C2227">
            <v>28566</v>
          </cell>
          <cell r="D2227">
            <v>2619.77</v>
          </cell>
          <cell r="E2227">
            <v>2619.0300000000002</v>
          </cell>
          <cell r="F2227">
            <v>2616.62</v>
          </cell>
          <cell r="G2227">
            <v>2614.88</v>
          </cell>
          <cell r="H2227">
            <v>0</v>
          </cell>
          <cell r="I2227">
            <v>1.8</v>
          </cell>
          <cell r="J2227">
            <v>1.22</v>
          </cell>
          <cell r="K2227">
            <v>2226</v>
          </cell>
        </row>
        <row r="2228">
          <cell r="B2228">
            <v>28145</v>
          </cell>
          <cell r="C2228">
            <v>28620</v>
          </cell>
          <cell r="D2228">
            <v>2620.23</v>
          </cell>
          <cell r="E2228">
            <v>2618.1999999999998</v>
          </cell>
          <cell r="F2228">
            <v>2617.19</v>
          </cell>
          <cell r="G2228">
            <v>2616.59</v>
          </cell>
          <cell r="H2228">
            <v>0</v>
          </cell>
          <cell r="I2228">
            <v>0.3</v>
          </cell>
          <cell r="J2228">
            <v>0.4</v>
          </cell>
          <cell r="K2228">
            <v>2227</v>
          </cell>
        </row>
        <row r="2229">
          <cell r="B2229">
            <v>29242</v>
          </cell>
          <cell r="C2229">
            <v>28928</v>
          </cell>
          <cell r="D2229">
            <v>2638.94</v>
          </cell>
          <cell r="E2229">
            <v>2634.7</v>
          </cell>
          <cell r="F2229">
            <v>2637.55</v>
          </cell>
          <cell r="G2229">
            <v>2632.39</v>
          </cell>
          <cell r="H2229">
            <v>0</v>
          </cell>
          <cell r="I2229">
            <v>0.45</v>
          </cell>
          <cell r="J2229">
            <v>5.01</v>
          </cell>
          <cell r="K2229">
            <v>2228</v>
          </cell>
        </row>
        <row r="2230">
          <cell r="B2230">
            <v>29191</v>
          </cell>
          <cell r="C2230">
            <v>29360</v>
          </cell>
          <cell r="D2230">
            <v>2665.62</v>
          </cell>
          <cell r="E2230">
            <v>2661.72</v>
          </cell>
          <cell r="F2230">
            <v>2664.47</v>
          </cell>
          <cell r="G2230">
            <v>2660.79</v>
          </cell>
          <cell r="H2230">
            <v>0</v>
          </cell>
          <cell r="I2230">
            <v>0.4</v>
          </cell>
          <cell r="J2230">
            <v>6.3</v>
          </cell>
          <cell r="K2230">
            <v>2229</v>
          </cell>
        </row>
        <row r="2231">
          <cell r="B2231">
            <v>22374</v>
          </cell>
          <cell r="C2231">
            <v>22570</v>
          </cell>
          <cell r="D2231">
            <v>2579.5</v>
          </cell>
          <cell r="E2231">
            <v>2579</v>
          </cell>
          <cell r="F2231">
            <v>2576.54</v>
          </cell>
          <cell r="G2231">
            <v>2575.8000000000002</v>
          </cell>
          <cell r="H2231">
            <v>0</v>
          </cell>
          <cell r="I2231">
            <v>0.3</v>
          </cell>
          <cell r="J2231">
            <v>0.74</v>
          </cell>
          <cell r="K2231">
            <v>2230</v>
          </cell>
        </row>
        <row r="2232">
          <cell r="B2232">
            <v>22201</v>
          </cell>
          <cell r="C2232">
            <v>22389</v>
          </cell>
          <cell r="D2232">
            <v>2578.64</v>
          </cell>
          <cell r="E2232">
            <v>2577.5500000000002</v>
          </cell>
          <cell r="F2232">
            <v>2576.9899999999998</v>
          </cell>
          <cell r="G2232">
            <v>2576.1999999999998</v>
          </cell>
          <cell r="H2232">
            <v>0</v>
          </cell>
          <cell r="I2232">
            <v>0.2</v>
          </cell>
          <cell r="J2232">
            <v>1.2</v>
          </cell>
          <cell r="K2232">
            <v>2231</v>
          </cell>
        </row>
        <row r="2233">
          <cell r="B2233">
            <v>22326</v>
          </cell>
          <cell r="C2233">
            <v>22406</v>
          </cell>
          <cell r="D2233">
            <v>0</v>
          </cell>
          <cell r="E2233">
            <v>2577.52</v>
          </cell>
          <cell r="F2233">
            <v>0</v>
          </cell>
          <cell r="G2233">
            <v>2574.6799999999998</v>
          </cell>
          <cell r="H2233">
            <v>0</v>
          </cell>
          <cell r="I2233">
            <v>0.25</v>
          </cell>
          <cell r="J2233">
            <v>0.28999999999999998</v>
          </cell>
          <cell r="K2233">
            <v>2232</v>
          </cell>
        </row>
        <row r="2234">
          <cell r="B2234">
            <v>22053</v>
          </cell>
          <cell r="C2234">
            <v>22406</v>
          </cell>
          <cell r="D2234">
            <v>2578.7399999999998</v>
          </cell>
          <cell r="E2234">
            <v>2577.52</v>
          </cell>
          <cell r="F2234">
            <v>0</v>
          </cell>
          <cell r="G2234">
            <v>2575.46</v>
          </cell>
          <cell r="H2234">
            <v>0</v>
          </cell>
          <cell r="I2234">
            <v>0.2</v>
          </cell>
          <cell r="J2234">
            <v>0.9</v>
          </cell>
          <cell r="K2234">
            <v>2233</v>
          </cell>
        </row>
        <row r="2235">
          <cell r="B2235">
            <v>22224</v>
          </cell>
          <cell r="C2235">
            <v>22512</v>
          </cell>
          <cell r="D2235">
            <v>2577.0300000000002</v>
          </cell>
          <cell r="E2235">
            <v>2576.83</v>
          </cell>
          <cell r="F2235">
            <v>2576.3200000000002</v>
          </cell>
          <cell r="G2235">
            <v>2574.9499999999998</v>
          </cell>
          <cell r="H2235">
            <v>0</v>
          </cell>
          <cell r="I2235">
            <v>0.25</v>
          </cell>
          <cell r="J2235">
            <v>0.51</v>
          </cell>
          <cell r="K2235">
            <v>2234</v>
          </cell>
        </row>
        <row r="2236">
          <cell r="B2236">
            <v>22241</v>
          </cell>
          <cell r="C2236">
            <v>22619</v>
          </cell>
          <cell r="D2236">
            <v>2576.7600000000002</v>
          </cell>
          <cell r="E2236">
            <v>2576.63</v>
          </cell>
          <cell r="F2236">
            <v>2574.83</v>
          </cell>
          <cell r="G2236">
            <v>2574.6</v>
          </cell>
          <cell r="H2236">
            <v>0</v>
          </cell>
          <cell r="I2236">
            <v>0.3</v>
          </cell>
          <cell r="J2236">
            <v>0.2</v>
          </cell>
          <cell r="K2236">
            <v>2235</v>
          </cell>
        </row>
        <row r="2237">
          <cell r="B2237">
            <v>22380</v>
          </cell>
          <cell r="C2237">
            <v>22691</v>
          </cell>
          <cell r="D2237">
            <v>2576.63</v>
          </cell>
          <cell r="E2237">
            <v>2576.41</v>
          </cell>
          <cell r="F2237">
            <v>2575.16</v>
          </cell>
          <cell r="G2237">
            <v>2574.79</v>
          </cell>
          <cell r="H2237">
            <v>0</v>
          </cell>
          <cell r="I2237">
            <v>0.25</v>
          </cell>
          <cell r="J2237">
            <v>0.4</v>
          </cell>
          <cell r="K2237">
            <v>2236</v>
          </cell>
        </row>
        <row r="2238">
          <cell r="B2238">
            <v>21995</v>
          </cell>
          <cell r="C2238">
            <v>22449</v>
          </cell>
          <cell r="D2238">
            <v>2578.4</v>
          </cell>
          <cell r="E2238">
            <v>2577.9499999999998</v>
          </cell>
          <cell r="F2238">
            <v>2576.5700000000002</v>
          </cell>
          <cell r="G2238">
            <v>2576.0100000000002</v>
          </cell>
          <cell r="H2238">
            <v>0</v>
          </cell>
          <cell r="I2238">
            <v>0.2</v>
          </cell>
          <cell r="J2238">
            <v>0.4</v>
          </cell>
          <cell r="K2238">
            <v>2237</v>
          </cell>
        </row>
        <row r="2239">
          <cell r="B2239">
            <v>22449</v>
          </cell>
          <cell r="C2239">
            <v>22342</v>
          </cell>
          <cell r="D2239">
            <v>2577.9499999999998</v>
          </cell>
          <cell r="E2239">
            <v>2577.38</v>
          </cell>
          <cell r="F2239">
            <v>2575.9499999999998</v>
          </cell>
          <cell r="G2239">
            <v>2575.35</v>
          </cell>
          <cell r="H2239">
            <v>0</v>
          </cell>
          <cell r="I2239">
            <v>0.2</v>
          </cell>
          <cell r="J2239">
            <v>1</v>
          </cell>
          <cell r="K2239">
            <v>2238</v>
          </cell>
        </row>
        <row r="2240">
          <cell r="B2240">
            <v>22232</v>
          </cell>
          <cell r="C2240">
            <v>22530</v>
          </cell>
          <cell r="D2240">
            <v>2579.29</v>
          </cell>
          <cell r="E2240">
            <v>2578.63</v>
          </cell>
          <cell r="F2240">
            <v>2577.64</v>
          </cell>
          <cell r="G2240">
            <v>2577.04</v>
          </cell>
          <cell r="H2240">
            <v>0</v>
          </cell>
          <cell r="I2240">
            <v>0.2</v>
          </cell>
          <cell r="J2240">
            <v>0.65</v>
          </cell>
          <cell r="K2240">
            <v>2239</v>
          </cell>
        </row>
        <row r="2241">
          <cell r="B2241">
            <v>22351</v>
          </cell>
          <cell r="C2241">
            <v>22757</v>
          </cell>
          <cell r="D2241">
            <v>2579.04</v>
          </cell>
          <cell r="E2241">
            <v>0</v>
          </cell>
          <cell r="F2241">
            <v>2577.3000000000002</v>
          </cell>
          <cell r="G2241">
            <v>2576.65</v>
          </cell>
          <cell r="H2241">
            <v>0</v>
          </cell>
          <cell r="I2241">
            <v>0.25</v>
          </cell>
          <cell r="J2241">
            <v>0.6</v>
          </cell>
          <cell r="K2241">
            <v>2240</v>
          </cell>
        </row>
        <row r="2242">
          <cell r="B2242">
            <v>22328</v>
          </cell>
          <cell r="C2242">
            <v>22479</v>
          </cell>
          <cell r="D2242">
            <v>0</v>
          </cell>
          <cell r="E2242">
            <v>0</v>
          </cell>
          <cell r="F2242">
            <v>0</v>
          </cell>
          <cell r="G2242">
            <v>2575.73</v>
          </cell>
          <cell r="H2242">
            <v>0</v>
          </cell>
          <cell r="I2242">
            <v>0.2</v>
          </cell>
          <cell r="J2242">
            <v>1.5</v>
          </cell>
          <cell r="K2242">
            <v>2241</v>
          </cell>
        </row>
        <row r="2243">
          <cell r="B2243">
            <v>31237</v>
          </cell>
          <cell r="C2243">
            <v>31093</v>
          </cell>
          <cell r="D2243">
            <v>2638.6</v>
          </cell>
          <cell r="E2243">
            <v>2631.04</v>
          </cell>
          <cell r="F2243">
            <v>2637.74</v>
          </cell>
          <cell r="G2243">
            <v>2630.47</v>
          </cell>
          <cell r="H2243">
            <v>0</v>
          </cell>
          <cell r="I2243">
            <v>0.3</v>
          </cell>
          <cell r="J2243">
            <v>10</v>
          </cell>
          <cell r="K2243">
            <v>2242</v>
          </cell>
        </row>
        <row r="2244">
          <cell r="B2244">
            <v>32675</v>
          </cell>
          <cell r="C2244">
            <v>32678</v>
          </cell>
          <cell r="D2244">
            <v>2664.2</v>
          </cell>
          <cell r="E2244">
            <v>2661.5</v>
          </cell>
          <cell r="F2244">
            <v>2660.84</v>
          </cell>
          <cell r="G2244">
            <v>2659.96</v>
          </cell>
          <cell r="H2244">
            <v>0</v>
          </cell>
          <cell r="I2244">
            <v>0.2</v>
          </cell>
          <cell r="J2244">
            <v>5.5</v>
          </cell>
          <cell r="K2244">
            <v>2243</v>
          </cell>
        </row>
        <row r="2245">
          <cell r="B2245">
            <v>32678</v>
          </cell>
          <cell r="C2245">
            <v>32600</v>
          </cell>
          <cell r="D2245">
            <v>2661.5</v>
          </cell>
          <cell r="E2245">
            <v>2659</v>
          </cell>
          <cell r="F2245">
            <v>2659.96</v>
          </cell>
          <cell r="G2245">
            <v>2657.68</v>
          </cell>
          <cell r="H2245">
            <v>0</v>
          </cell>
          <cell r="I2245">
            <v>0.2</v>
          </cell>
          <cell r="J2245">
            <v>5.5</v>
          </cell>
          <cell r="K2245">
            <v>2244</v>
          </cell>
        </row>
        <row r="2246">
          <cell r="B2246">
            <v>32600</v>
          </cell>
          <cell r="C2246">
            <v>32602</v>
          </cell>
          <cell r="D2246">
            <v>2659</v>
          </cell>
          <cell r="E2246">
            <v>2658.11</v>
          </cell>
          <cell r="F2246">
            <v>2657.68</v>
          </cell>
          <cell r="G2246">
            <v>2657.5</v>
          </cell>
          <cell r="H2246">
            <v>0</v>
          </cell>
          <cell r="I2246">
            <v>0.23</v>
          </cell>
          <cell r="J2246">
            <v>2</v>
          </cell>
          <cell r="K2246">
            <v>2245</v>
          </cell>
        </row>
        <row r="2247">
          <cell r="B2247">
            <v>32680</v>
          </cell>
          <cell r="C2247">
            <v>32629</v>
          </cell>
          <cell r="D2247">
            <v>2665.35</v>
          </cell>
          <cell r="E2247">
            <v>2665</v>
          </cell>
          <cell r="F2247">
            <v>2664.13</v>
          </cell>
          <cell r="G2247">
            <v>2663</v>
          </cell>
          <cell r="H2247">
            <v>0</v>
          </cell>
          <cell r="I2247">
            <v>0.23</v>
          </cell>
          <cell r="J2247">
            <v>4.5</v>
          </cell>
          <cell r="K2247">
            <v>2246</v>
          </cell>
        </row>
        <row r="2248">
          <cell r="B2248">
            <v>32629</v>
          </cell>
          <cell r="C2248">
            <v>32602</v>
          </cell>
          <cell r="D2248">
            <v>2665</v>
          </cell>
          <cell r="E2248">
            <v>2658.51</v>
          </cell>
          <cell r="F2248">
            <v>2662.11</v>
          </cell>
          <cell r="G2248">
            <v>2657.48</v>
          </cell>
          <cell r="H2248">
            <v>0</v>
          </cell>
          <cell r="I2248">
            <v>0.23</v>
          </cell>
          <cell r="J2248">
            <v>13</v>
          </cell>
          <cell r="K2248">
            <v>2247</v>
          </cell>
        </row>
        <row r="2249">
          <cell r="B2249">
            <v>32207</v>
          </cell>
          <cell r="C2249">
            <v>32244</v>
          </cell>
          <cell r="D2249">
            <v>2627.1</v>
          </cell>
          <cell r="E2249">
            <v>2623.86</v>
          </cell>
          <cell r="F2249">
            <v>0</v>
          </cell>
          <cell r="G2249">
            <v>2624.05</v>
          </cell>
          <cell r="H2249">
            <v>0</v>
          </cell>
          <cell r="I2249">
            <v>0.4</v>
          </cell>
          <cell r="J2249">
            <v>5</v>
          </cell>
          <cell r="K2249">
            <v>2248</v>
          </cell>
        </row>
        <row r="2250">
          <cell r="B2250">
            <v>32286</v>
          </cell>
          <cell r="C2250">
            <v>32207</v>
          </cell>
          <cell r="D2250">
            <v>2637.77</v>
          </cell>
          <cell r="E2250">
            <v>2637.1</v>
          </cell>
          <cell r="F2250">
            <v>2636.68</v>
          </cell>
          <cell r="G2250">
            <v>0</v>
          </cell>
          <cell r="H2250">
            <v>0</v>
          </cell>
          <cell r="I2250">
            <v>1</v>
          </cell>
          <cell r="J2250">
            <v>9</v>
          </cell>
          <cell r="K2250">
            <v>2249</v>
          </cell>
        </row>
        <row r="2251">
          <cell r="B2251">
            <v>32433</v>
          </cell>
          <cell r="C2251">
            <v>32429</v>
          </cell>
          <cell r="D2251">
            <v>0</v>
          </cell>
          <cell r="E2251">
            <v>2583.65</v>
          </cell>
          <cell r="F2251">
            <v>0</v>
          </cell>
          <cell r="G2251">
            <v>0</v>
          </cell>
          <cell r="H2251">
            <v>0</v>
          </cell>
          <cell r="I2251">
            <v>0</v>
          </cell>
          <cell r="J2251">
            <v>0</v>
          </cell>
          <cell r="K2251">
            <v>2250</v>
          </cell>
        </row>
        <row r="2252">
          <cell r="B2252">
            <v>32439</v>
          </cell>
          <cell r="C2252">
            <v>32433</v>
          </cell>
          <cell r="D2252">
            <v>0</v>
          </cell>
          <cell r="E2252">
            <v>0</v>
          </cell>
          <cell r="F2252">
            <v>0</v>
          </cell>
          <cell r="G2252">
            <v>0</v>
          </cell>
          <cell r="H2252">
            <v>0</v>
          </cell>
          <cell r="I2252">
            <v>0</v>
          </cell>
          <cell r="J2252">
            <v>0</v>
          </cell>
          <cell r="K2252">
            <v>2251</v>
          </cell>
        </row>
        <row r="2253">
          <cell r="B2253">
            <v>32445</v>
          </cell>
          <cell r="C2253">
            <v>32439</v>
          </cell>
          <cell r="D2253">
            <v>0</v>
          </cell>
          <cell r="E2253">
            <v>0</v>
          </cell>
          <cell r="F2253">
            <v>2612.35</v>
          </cell>
          <cell r="G2253">
            <v>0</v>
          </cell>
          <cell r="H2253">
            <v>0</v>
          </cell>
          <cell r="I2253">
            <v>0</v>
          </cell>
          <cell r="J2253">
            <v>5</v>
          </cell>
          <cell r="K2253">
            <v>2252</v>
          </cell>
        </row>
        <row r="2254">
          <cell r="B2254">
            <v>32352</v>
          </cell>
          <cell r="C2254">
            <v>32356</v>
          </cell>
          <cell r="D2254">
            <v>2659.81</v>
          </cell>
          <cell r="E2254">
            <v>2659.47</v>
          </cell>
          <cell r="F2254">
            <v>2658.92</v>
          </cell>
          <cell r="G2254">
            <v>0</v>
          </cell>
          <cell r="H2254">
            <v>0</v>
          </cell>
          <cell r="I2254">
            <v>0.4</v>
          </cell>
          <cell r="J2254">
            <v>5.5</v>
          </cell>
          <cell r="K2254">
            <v>2253</v>
          </cell>
        </row>
        <row r="2255">
          <cell r="B2255">
            <v>32345</v>
          </cell>
          <cell r="C2255">
            <v>32352</v>
          </cell>
          <cell r="D2255">
            <v>0</v>
          </cell>
          <cell r="E2255">
            <v>0</v>
          </cell>
          <cell r="F2255">
            <v>0</v>
          </cell>
          <cell r="G2255">
            <v>0</v>
          </cell>
          <cell r="H2255">
            <v>0</v>
          </cell>
          <cell r="I2255">
            <v>0.3</v>
          </cell>
          <cell r="J2255">
            <v>1.75</v>
          </cell>
          <cell r="K2255">
            <v>2254</v>
          </cell>
        </row>
        <row r="2256">
          <cell r="B2256">
            <v>32751</v>
          </cell>
          <cell r="C2256">
            <v>32753</v>
          </cell>
          <cell r="D2256">
            <v>0</v>
          </cell>
          <cell r="E2256">
            <v>2670.27</v>
          </cell>
          <cell r="F2256">
            <v>2672.43</v>
          </cell>
          <cell r="G2256">
            <v>2670</v>
          </cell>
          <cell r="H2256">
            <v>0</v>
          </cell>
          <cell r="I2256">
            <v>0.2</v>
          </cell>
          <cell r="J2256">
            <v>1.4</v>
          </cell>
          <cell r="K2256">
            <v>2255</v>
          </cell>
        </row>
        <row r="2257">
          <cell r="B2257">
            <v>32825</v>
          </cell>
          <cell r="C2257">
            <v>32751</v>
          </cell>
          <cell r="D2257">
            <v>2675.02</v>
          </cell>
          <cell r="E2257">
            <v>0</v>
          </cell>
          <cell r="F2257">
            <v>2674.76</v>
          </cell>
          <cell r="G2257">
            <v>2672.47</v>
          </cell>
          <cell r="H2257">
            <v>0</v>
          </cell>
          <cell r="I2257">
            <v>0.2</v>
          </cell>
          <cell r="J2257">
            <v>5.4</v>
          </cell>
          <cell r="K2257">
            <v>2256</v>
          </cell>
        </row>
        <row r="2258">
          <cell r="B2258">
            <v>32830</v>
          </cell>
          <cell r="C2258">
            <v>32825</v>
          </cell>
          <cell r="D2258">
            <v>2677.78</v>
          </cell>
          <cell r="E2258">
            <v>2675.02</v>
          </cell>
          <cell r="F2258">
            <v>2675.76</v>
          </cell>
          <cell r="G2258">
            <v>2674.82</v>
          </cell>
          <cell r="H2258">
            <v>0</v>
          </cell>
          <cell r="I2258">
            <v>0.2</v>
          </cell>
          <cell r="J2258">
            <v>7</v>
          </cell>
          <cell r="K2258">
            <v>2257</v>
          </cell>
        </row>
        <row r="2259">
          <cell r="B2259">
            <v>32782</v>
          </cell>
          <cell r="C2259">
            <v>32830</v>
          </cell>
          <cell r="D2259">
            <v>2680.53</v>
          </cell>
          <cell r="E2259">
            <v>2677.78</v>
          </cell>
          <cell r="F2259">
            <v>2678.6</v>
          </cell>
          <cell r="G2259">
            <v>2676.39</v>
          </cell>
          <cell r="H2259">
            <v>0</v>
          </cell>
          <cell r="I2259">
            <v>0.2</v>
          </cell>
          <cell r="J2259">
            <v>6.4</v>
          </cell>
          <cell r="K2259">
            <v>2258</v>
          </cell>
        </row>
        <row r="2260">
          <cell r="B2260">
            <v>32729</v>
          </cell>
          <cell r="C2260">
            <v>32782</v>
          </cell>
          <cell r="D2260">
            <v>2685.13</v>
          </cell>
          <cell r="E2260">
            <v>2680.53</v>
          </cell>
          <cell r="F2260">
            <v>2682.93</v>
          </cell>
          <cell r="G2260">
            <v>2679.12</v>
          </cell>
          <cell r="H2260">
            <v>0</v>
          </cell>
          <cell r="I2260">
            <v>0.2</v>
          </cell>
          <cell r="J2260">
            <v>9.4</v>
          </cell>
          <cell r="K2260">
            <v>2259</v>
          </cell>
        </row>
        <row r="2261">
          <cell r="B2261">
            <v>32671</v>
          </cell>
          <cell r="C2261">
            <v>32729</v>
          </cell>
          <cell r="D2261">
            <v>2690.43</v>
          </cell>
          <cell r="E2261">
            <v>2685.13</v>
          </cell>
          <cell r="F2261">
            <v>2687.28</v>
          </cell>
          <cell r="G2261">
            <v>2683.88</v>
          </cell>
          <cell r="H2261">
            <v>0</v>
          </cell>
          <cell r="I2261">
            <v>0.2</v>
          </cell>
          <cell r="J2261">
            <v>6</v>
          </cell>
          <cell r="K2261">
            <v>2260</v>
          </cell>
        </row>
        <row r="2262">
          <cell r="B2262">
            <v>32553</v>
          </cell>
          <cell r="C2262">
            <v>32666</v>
          </cell>
          <cell r="D2262">
            <v>2687.83</v>
          </cell>
          <cell r="E2262">
            <v>2680.11</v>
          </cell>
          <cell r="F2262">
            <v>2686.6</v>
          </cell>
          <cell r="G2262">
            <v>2678.92</v>
          </cell>
          <cell r="H2262">
            <v>0</v>
          </cell>
          <cell r="I2262">
            <v>0.23</v>
          </cell>
          <cell r="J2262">
            <v>9.6</v>
          </cell>
          <cell r="K2262">
            <v>2261</v>
          </cell>
        </row>
        <row r="2263">
          <cell r="B2263">
            <v>32666</v>
          </cell>
          <cell r="C2263">
            <v>32733</v>
          </cell>
          <cell r="D2263">
            <v>2680.11</v>
          </cell>
          <cell r="E2263">
            <v>2673.87</v>
          </cell>
          <cell r="F2263">
            <v>2678.92</v>
          </cell>
          <cell r="G2263">
            <v>2677.68</v>
          </cell>
          <cell r="H2263">
            <v>0</v>
          </cell>
          <cell r="I2263">
            <v>0.23</v>
          </cell>
          <cell r="J2263">
            <v>12</v>
          </cell>
          <cell r="K2263">
            <v>2262</v>
          </cell>
        </row>
        <row r="2264">
          <cell r="B2264">
            <v>32733</v>
          </cell>
          <cell r="C2264">
            <v>32753</v>
          </cell>
          <cell r="D2264">
            <v>2673.87</v>
          </cell>
          <cell r="E2264">
            <v>2670.27</v>
          </cell>
          <cell r="F2264">
            <v>2677.68</v>
          </cell>
          <cell r="G2264">
            <v>2668.96</v>
          </cell>
          <cell r="H2264">
            <v>0</v>
          </cell>
          <cell r="I2264">
            <v>0.23</v>
          </cell>
          <cell r="J2264">
            <v>12</v>
          </cell>
          <cell r="K2264">
            <v>2263</v>
          </cell>
        </row>
        <row r="2265">
          <cell r="B2265">
            <v>32753</v>
          </cell>
          <cell r="C2265">
            <v>32730</v>
          </cell>
          <cell r="D2265">
            <v>2670.27</v>
          </cell>
          <cell r="E2265">
            <v>2669.45</v>
          </cell>
          <cell r="F2265">
            <v>2668.96</v>
          </cell>
          <cell r="G2265">
            <v>2668.12</v>
          </cell>
          <cell r="H2265">
            <v>0</v>
          </cell>
          <cell r="I2265">
            <v>0.23</v>
          </cell>
          <cell r="J2265">
            <v>5.6</v>
          </cell>
          <cell r="K2265">
            <v>2264</v>
          </cell>
        </row>
        <row r="2266">
          <cell r="B2266">
            <v>32679</v>
          </cell>
          <cell r="C2266">
            <v>32657</v>
          </cell>
          <cell r="D2266">
            <v>0</v>
          </cell>
          <cell r="E2266">
            <v>2673.35</v>
          </cell>
          <cell r="F2266">
            <v>2673.52</v>
          </cell>
          <cell r="G2266">
            <v>2672.02</v>
          </cell>
          <cell r="H2266">
            <v>0</v>
          </cell>
          <cell r="I2266">
            <v>0.23</v>
          </cell>
          <cell r="J2266">
            <v>6</v>
          </cell>
          <cell r="K2266">
            <v>2265</v>
          </cell>
        </row>
        <row r="2267">
          <cell r="B2267">
            <v>32647</v>
          </cell>
          <cell r="C2267">
            <v>32679</v>
          </cell>
          <cell r="D2267">
            <v>0</v>
          </cell>
          <cell r="E2267">
            <v>0</v>
          </cell>
          <cell r="F2267">
            <v>2677.98</v>
          </cell>
          <cell r="G2267">
            <v>2673.52</v>
          </cell>
          <cell r="H2267">
            <v>0</v>
          </cell>
          <cell r="I2267">
            <v>0.23</v>
          </cell>
          <cell r="J2267">
            <v>12</v>
          </cell>
          <cell r="K2267">
            <v>2266</v>
          </cell>
        </row>
        <row r="2268">
          <cell r="B2268">
            <v>32535</v>
          </cell>
          <cell r="C2268">
            <v>32647</v>
          </cell>
          <cell r="D2268">
            <v>2684</v>
          </cell>
          <cell r="E2268">
            <v>0</v>
          </cell>
          <cell r="F2268">
            <v>2682.8</v>
          </cell>
          <cell r="G2268">
            <v>2677.98</v>
          </cell>
          <cell r="H2268">
            <v>0</v>
          </cell>
          <cell r="I2268">
            <v>0.23</v>
          </cell>
          <cell r="J2268">
            <v>5</v>
          </cell>
          <cell r="K2268">
            <v>2267</v>
          </cell>
        </row>
        <row r="2269">
          <cell r="B2269">
            <v>32587</v>
          </cell>
          <cell r="C2269">
            <v>32657</v>
          </cell>
          <cell r="D2269">
            <v>2678.3</v>
          </cell>
          <cell r="E2269">
            <v>2673.35</v>
          </cell>
          <cell r="F2269">
            <v>2676.41</v>
          </cell>
          <cell r="G2269">
            <v>2672.02</v>
          </cell>
          <cell r="H2269">
            <v>0</v>
          </cell>
          <cell r="I2269">
            <v>0.23</v>
          </cell>
          <cell r="J2269">
            <v>8.8000000000000007</v>
          </cell>
          <cell r="K2269">
            <v>2268</v>
          </cell>
        </row>
        <row r="2270">
          <cell r="B2270">
            <v>32469</v>
          </cell>
          <cell r="C2270">
            <v>32587</v>
          </cell>
          <cell r="D2270">
            <v>2678.9</v>
          </cell>
          <cell r="E2270">
            <v>2678.3</v>
          </cell>
          <cell r="F2270">
            <v>2677.7</v>
          </cell>
          <cell r="G2270">
            <v>2676.41</v>
          </cell>
          <cell r="H2270">
            <v>0</v>
          </cell>
          <cell r="I2270">
            <v>0.23</v>
          </cell>
          <cell r="J2270">
            <v>1</v>
          </cell>
          <cell r="K2270">
            <v>2269</v>
          </cell>
        </row>
        <row r="2271">
          <cell r="B2271">
            <v>32730</v>
          </cell>
          <cell r="C2271">
            <v>32703</v>
          </cell>
          <cell r="D2271">
            <v>2669.45</v>
          </cell>
          <cell r="E2271">
            <v>2667.97</v>
          </cell>
          <cell r="F2271">
            <v>2668.12</v>
          </cell>
          <cell r="G2271">
            <v>2666.74</v>
          </cell>
          <cell r="H2271">
            <v>0</v>
          </cell>
          <cell r="I2271">
            <v>0.3</v>
          </cell>
          <cell r="J2271">
            <v>5.52</v>
          </cell>
          <cell r="K2271">
            <v>2270</v>
          </cell>
        </row>
        <row r="2272">
          <cell r="B2272">
            <v>32657</v>
          </cell>
          <cell r="C2272">
            <v>32730</v>
          </cell>
          <cell r="D2272">
            <v>2673.35</v>
          </cell>
          <cell r="E2272">
            <v>2669.45</v>
          </cell>
          <cell r="F2272">
            <v>2672.02</v>
          </cell>
          <cell r="G2272">
            <v>0</v>
          </cell>
          <cell r="H2272">
            <v>0</v>
          </cell>
          <cell r="I2272">
            <v>0.23</v>
          </cell>
          <cell r="J2272">
            <v>10</v>
          </cell>
          <cell r="K2272">
            <v>2271</v>
          </cell>
        </row>
        <row r="2273">
          <cell r="B2273">
            <v>32585</v>
          </cell>
          <cell r="C2273">
            <v>32596</v>
          </cell>
          <cell r="D2273">
            <v>2671.09</v>
          </cell>
          <cell r="E2273">
            <v>2666.63</v>
          </cell>
          <cell r="F2273">
            <v>2668.63</v>
          </cell>
          <cell r="G2273">
            <v>2665.43</v>
          </cell>
          <cell r="H2273">
            <v>0</v>
          </cell>
          <cell r="I2273">
            <v>0.23</v>
          </cell>
          <cell r="J2273">
            <v>12.3</v>
          </cell>
          <cell r="K2273">
            <v>2272</v>
          </cell>
        </row>
        <row r="2274">
          <cell r="B2274">
            <v>32473</v>
          </cell>
          <cell r="C2274">
            <v>32585</v>
          </cell>
          <cell r="D2274">
            <v>2673.75</v>
          </cell>
          <cell r="E2274">
            <v>2671.09</v>
          </cell>
          <cell r="F2274">
            <v>2672.63</v>
          </cell>
          <cell r="G2274">
            <v>2668.63</v>
          </cell>
          <cell r="H2274">
            <v>0</v>
          </cell>
          <cell r="I2274">
            <v>0.23</v>
          </cell>
          <cell r="J2274">
            <v>5.9</v>
          </cell>
          <cell r="K2274">
            <v>2273</v>
          </cell>
        </row>
        <row r="2275">
          <cell r="B2275">
            <v>32461</v>
          </cell>
          <cell r="C2275">
            <v>32583</v>
          </cell>
          <cell r="D2275">
            <v>2677.7</v>
          </cell>
          <cell r="E2275">
            <v>2677</v>
          </cell>
          <cell r="F2275">
            <v>2676.44</v>
          </cell>
          <cell r="G2275">
            <v>2675.74</v>
          </cell>
          <cell r="H2275">
            <v>0</v>
          </cell>
          <cell r="I2275">
            <v>0.23</v>
          </cell>
          <cell r="J2275">
            <v>1</v>
          </cell>
          <cell r="K2275">
            <v>2274</v>
          </cell>
        </row>
        <row r="2276">
          <cell r="B2276">
            <v>32583</v>
          </cell>
          <cell r="C2276">
            <v>32683</v>
          </cell>
          <cell r="D2276">
            <v>2677</v>
          </cell>
          <cell r="E2276">
            <v>2670.6</v>
          </cell>
          <cell r="F2276">
            <v>2675.74</v>
          </cell>
          <cell r="G2276">
            <v>2669.4</v>
          </cell>
          <cell r="H2276">
            <v>0</v>
          </cell>
          <cell r="I2276">
            <v>0.23</v>
          </cell>
          <cell r="J2276">
            <v>9.6</v>
          </cell>
          <cell r="K2276">
            <v>2275</v>
          </cell>
        </row>
        <row r="2277">
          <cell r="B2277">
            <v>32683</v>
          </cell>
          <cell r="C2277">
            <v>32703</v>
          </cell>
          <cell r="D2277">
            <v>2670.6</v>
          </cell>
          <cell r="E2277">
            <v>2667.97</v>
          </cell>
          <cell r="F2277">
            <v>2669.4</v>
          </cell>
          <cell r="G2277">
            <v>2666.74</v>
          </cell>
          <cell r="H2277">
            <v>0</v>
          </cell>
          <cell r="I2277">
            <v>0.23</v>
          </cell>
          <cell r="J2277">
            <v>15.6</v>
          </cell>
          <cell r="K2277">
            <v>2276</v>
          </cell>
        </row>
        <row r="2278">
          <cell r="B2278">
            <v>32703</v>
          </cell>
          <cell r="C2278">
            <v>32596</v>
          </cell>
          <cell r="D2278">
            <v>2667.97</v>
          </cell>
          <cell r="E2278">
            <v>2666.63</v>
          </cell>
          <cell r="F2278">
            <v>2666.74</v>
          </cell>
          <cell r="G2278">
            <v>2664.77</v>
          </cell>
          <cell r="H2278">
            <v>0</v>
          </cell>
          <cell r="I2278">
            <v>0.35</v>
          </cell>
          <cell r="J2278">
            <v>3.4</v>
          </cell>
          <cell r="K2278">
            <v>2277</v>
          </cell>
        </row>
        <row r="2279">
          <cell r="B2279">
            <v>32596</v>
          </cell>
          <cell r="C2279">
            <v>32559</v>
          </cell>
          <cell r="D2279">
            <v>2666.63</v>
          </cell>
          <cell r="E2279">
            <v>2664.98</v>
          </cell>
          <cell r="F2279">
            <v>2664.77</v>
          </cell>
          <cell r="G2279">
            <v>0</v>
          </cell>
          <cell r="H2279">
            <v>0</v>
          </cell>
          <cell r="I2279">
            <v>0.35</v>
          </cell>
          <cell r="J2279">
            <v>4.2</v>
          </cell>
          <cell r="K2279">
            <v>2278</v>
          </cell>
        </row>
        <row r="2280">
          <cell r="B2280">
            <v>32731</v>
          </cell>
          <cell r="C2280">
            <v>32743</v>
          </cell>
          <cell r="D2280">
            <v>2667.25</v>
          </cell>
          <cell r="E2280">
            <v>2663.22</v>
          </cell>
          <cell r="F2280">
            <v>2666.43</v>
          </cell>
          <cell r="G2280">
            <v>2662.43</v>
          </cell>
          <cell r="H2280">
            <v>0</v>
          </cell>
          <cell r="I2280">
            <v>0.23</v>
          </cell>
          <cell r="J2280">
            <v>8</v>
          </cell>
          <cell r="K2280">
            <v>2279</v>
          </cell>
        </row>
        <row r="2281">
          <cell r="B2281">
            <v>32559</v>
          </cell>
          <cell r="C2281">
            <v>32582</v>
          </cell>
          <cell r="D2281">
            <v>2664.98</v>
          </cell>
          <cell r="E2281">
            <v>2658.11</v>
          </cell>
          <cell r="F2281">
            <v>2663.59</v>
          </cell>
          <cell r="G2281">
            <v>2657</v>
          </cell>
          <cell r="H2281">
            <v>0</v>
          </cell>
          <cell r="I2281">
            <v>0.35</v>
          </cell>
          <cell r="J2281">
            <v>10</v>
          </cell>
          <cell r="K2281">
            <v>2280</v>
          </cell>
        </row>
        <row r="2282">
          <cell r="B2282">
            <v>32476</v>
          </cell>
          <cell r="C2282">
            <v>32559</v>
          </cell>
          <cell r="D2282">
            <v>2666.4</v>
          </cell>
          <cell r="E2282">
            <v>2664.98</v>
          </cell>
          <cell r="F2282">
            <v>2665.3</v>
          </cell>
          <cell r="G2282">
            <v>2663.8</v>
          </cell>
          <cell r="H2282">
            <v>0</v>
          </cell>
          <cell r="I2282">
            <v>0.23</v>
          </cell>
          <cell r="J2282">
            <v>2.2999999999999998</v>
          </cell>
          <cell r="K2282">
            <v>2281</v>
          </cell>
        </row>
        <row r="2283">
          <cell r="B2283">
            <v>32415</v>
          </cell>
          <cell r="C2283">
            <v>32476</v>
          </cell>
          <cell r="D2283">
            <v>2672.3</v>
          </cell>
          <cell r="E2283">
            <v>2666.4</v>
          </cell>
          <cell r="F2283">
            <v>2670.5</v>
          </cell>
          <cell r="G2283">
            <v>2664.91</v>
          </cell>
          <cell r="H2283">
            <v>0</v>
          </cell>
          <cell r="I2283">
            <v>0.23</v>
          </cell>
          <cell r="J2283">
            <v>13</v>
          </cell>
          <cell r="K2283">
            <v>2282</v>
          </cell>
        </row>
        <row r="2284">
          <cell r="B2284">
            <v>32299</v>
          </cell>
          <cell r="C2284">
            <v>32345</v>
          </cell>
          <cell r="D2284">
            <v>0</v>
          </cell>
          <cell r="E2284">
            <v>0</v>
          </cell>
          <cell r="F2284">
            <v>0</v>
          </cell>
          <cell r="G2284">
            <v>0</v>
          </cell>
          <cell r="H2284">
            <v>0</v>
          </cell>
          <cell r="I2284">
            <v>0.3</v>
          </cell>
          <cell r="J2284">
            <v>0</v>
          </cell>
          <cell r="K2284">
            <v>2283</v>
          </cell>
        </row>
        <row r="2285">
          <cell r="B2285">
            <v>32471</v>
          </cell>
          <cell r="C2285">
            <v>32299</v>
          </cell>
          <cell r="D2285">
            <v>0</v>
          </cell>
          <cell r="E2285">
            <v>0</v>
          </cell>
          <cell r="F2285">
            <v>0</v>
          </cell>
          <cell r="G2285">
            <v>0</v>
          </cell>
          <cell r="H2285">
            <v>0</v>
          </cell>
          <cell r="I2285">
            <v>0.3</v>
          </cell>
          <cell r="J2285">
            <v>0</v>
          </cell>
          <cell r="K2285">
            <v>2284</v>
          </cell>
        </row>
        <row r="2286">
          <cell r="B2286">
            <v>32221</v>
          </cell>
          <cell r="C2286">
            <v>32342</v>
          </cell>
          <cell r="D2286">
            <v>2692.08</v>
          </cell>
          <cell r="E2286">
            <v>2690.74</v>
          </cell>
          <cell r="F2286">
            <v>2690.87</v>
          </cell>
          <cell r="G2286">
            <v>2689.52</v>
          </cell>
          <cell r="H2286">
            <v>0</v>
          </cell>
          <cell r="I2286">
            <v>0.45</v>
          </cell>
          <cell r="J2286">
            <v>1.5</v>
          </cell>
          <cell r="K2286">
            <v>2285</v>
          </cell>
        </row>
        <row r="2287">
          <cell r="B2287">
            <v>32171</v>
          </cell>
          <cell r="C2287">
            <v>32221</v>
          </cell>
          <cell r="D2287">
            <v>2696.62</v>
          </cell>
          <cell r="E2287">
            <v>2692.08</v>
          </cell>
          <cell r="F2287">
            <v>2692.21</v>
          </cell>
          <cell r="G2287">
            <v>2690.86</v>
          </cell>
          <cell r="H2287">
            <v>0</v>
          </cell>
          <cell r="I2287">
            <v>0.3</v>
          </cell>
          <cell r="J2287">
            <v>3.99</v>
          </cell>
          <cell r="K2287">
            <v>2286</v>
          </cell>
        </row>
        <row r="2288">
          <cell r="B2288">
            <v>32067</v>
          </cell>
          <cell r="C2288">
            <v>32171</v>
          </cell>
          <cell r="D2288">
            <v>2696.32</v>
          </cell>
          <cell r="E2288">
            <v>2696.62</v>
          </cell>
          <cell r="F2288">
            <v>2694.64</v>
          </cell>
          <cell r="G2288">
            <v>2692.22</v>
          </cell>
          <cell r="H2288">
            <v>0</v>
          </cell>
          <cell r="I2288">
            <v>0.3</v>
          </cell>
          <cell r="J2288">
            <v>4.01</v>
          </cell>
          <cell r="K2288">
            <v>2287</v>
          </cell>
        </row>
        <row r="2289">
          <cell r="B2289">
            <v>31980</v>
          </cell>
          <cell r="C2289">
            <v>32067</v>
          </cell>
          <cell r="D2289">
            <v>2699.02</v>
          </cell>
          <cell r="E2289">
            <v>2696.32</v>
          </cell>
          <cell r="F2289">
            <v>2696.99</v>
          </cell>
          <cell r="G2289">
            <v>2694.65</v>
          </cell>
          <cell r="H2289">
            <v>0</v>
          </cell>
          <cell r="I2289">
            <v>0.3</v>
          </cell>
          <cell r="J2289">
            <v>3.95</v>
          </cell>
          <cell r="K2289">
            <v>2288</v>
          </cell>
        </row>
        <row r="2290">
          <cell r="B2290">
            <v>31892</v>
          </cell>
          <cell r="C2290">
            <v>31980</v>
          </cell>
          <cell r="D2290">
            <v>2699.26</v>
          </cell>
          <cell r="E2290">
            <v>2699.02</v>
          </cell>
          <cell r="F2290">
            <v>2697.51</v>
          </cell>
          <cell r="G2290">
            <v>2697.04</v>
          </cell>
          <cell r="H2290">
            <v>0</v>
          </cell>
          <cell r="I2290">
            <v>0.3</v>
          </cell>
          <cell r="J2290">
            <v>0.96</v>
          </cell>
          <cell r="K2290">
            <v>2289</v>
          </cell>
        </row>
        <row r="2291">
          <cell r="B2291">
            <v>31841</v>
          </cell>
          <cell r="C2291">
            <v>31892</v>
          </cell>
          <cell r="D2291">
            <v>2699.47</v>
          </cell>
          <cell r="E2291">
            <v>2699.26</v>
          </cell>
          <cell r="F2291">
            <v>2697.95</v>
          </cell>
          <cell r="G2291">
            <v>2697.54</v>
          </cell>
          <cell r="H2291">
            <v>0</v>
          </cell>
          <cell r="I2291">
            <v>0.3</v>
          </cell>
          <cell r="J2291">
            <v>0.98</v>
          </cell>
          <cell r="K2291">
            <v>2290</v>
          </cell>
        </row>
        <row r="2292">
          <cell r="B2292">
            <v>32517</v>
          </cell>
          <cell r="C2292">
            <v>32394</v>
          </cell>
          <cell r="D2292">
            <v>2699.55</v>
          </cell>
          <cell r="E2292">
            <v>2698.59</v>
          </cell>
          <cell r="F2292">
            <v>2698.58</v>
          </cell>
          <cell r="G2292">
            <v>2697.35</v>
          </cell>
          <cell r="H2292">
            <v>0</v>
          </cell>
          <cell r="I2292">
            <v>0.2</v>
          </cell>
          <cell r="J2292">
            <v>1.77</v>
          </cell>
          <cell r="K2292">
            <v>2291</v>
          </cell>
        </row>
        <row r="2293">
          <cell r="B2293">
            <v>32310</v>
          </cell>
          <cell r="C2293">
            <v>32394</v>
          </cell>
          <cell r="D2293">
            <v>0</v>
          </cell>
          <cell r="E2293">
            <v>2698.59</v>
          </cell>
          <cell r="F2293">
            <v>2703.93</v>
          </cell>
          <cell r="G2293">
            <v>2698.06</v>
          </cell>
          <cell r="H2293">
            <v>0</v>
          </cell>
          <cell r="I2293">
            <v>0.2</v>
          </cell>
          <cell r="J2293">
            <v>11</v>
          </cell>
          <cell r="K2293">
            <v>2292</v>
          </cell>
        </row>
        <row r="2294">
          <cell r="B2294">
            <v>32276</v>
          </cell>
          <cell r="C2294">
            <v>32310</v>
          </cell>
          <cell r="D2294">
            <v>0</v>
          </cell>
          <cell r="E2294">
            <v>0</v>
          </cell>
          <cell r="F2294">
            <v>2707.03</v>
          </cell>
          <cell r="G2294">
            <v>2703.99</v>
          </cell>
          <cell r="H2294">
            <v>0</v>
          </cell>
          <cell r="I2294">
            <v>0.2</v>
          </cell>
          <cell r="J2294">
            <v>15</v>
          </cell>
          <cell r="K2294">
            <v>2293</v>
          </cell>
        </row>
        <row r="2295">
          <cell r="B2295">
            <v>32354</v>
          </cell>
          <cell r="C2295">
            <v>32342</v>
          </cell>
          <cell r="D2295">
            <v>2691.99</v>
          </cell>
          <cell r="E2295">
            <v>2690.74</v>
          </cell>
          <cell r="F2295">
            <v>2689.75</v>
          </cell>
          <cell r="G2295">
            <v>2689.52</v>
          </cell>
          <cell r="H2295">
            <v>0</v>
          </cell>
          <cell r="I2295">
            <v>0.3</v>
          </cell>
          <cell r="J2295">
            <v>1.5</v>
          </cell>
          <cell r="K2295">
            <v>2294</v>
          </cell>
        </row>
        <row r="2296">
          <cell r="B2296">
            <v>32394</v>
          </cell>
          <cell r="C2296">
            <v>32383</v>
          </cell>
          <cell r="D2296">
            <v>2698.59</v>
          </cell>
          <cell r="E2296">
            <v>2697.37</v>
          </cell>
          <cell r="F2296">
            <v>2697.4</v>
          </cell>
          <cell r="G2296">
            <v>2696.49</v>
          </cell>
          <cell r="H2296">
            <v>0</v>
          </cell>
          <cell r="I2296">
            <v>0.3</v>
          </cell>
          <cell r="J2296">
            <v>6.5</v>
          </cell>
          <cell r="K2296">
            <v>2295</v>
          </cell>
        </row>
        <row r="2297">
          <cell r="B2297">
            <v>32383</v>
          </cell>
          <cell r="C2297">
            <v>32354</v>
          </cell>
          <cell r="D2297">
            <v>2697.37</v>
          </cell>
          <cell r="E2297">
            <v>2691.99</v>
          </cell>
          <cell r="F2297">
            <v>2696.41</v>
          </cell>
          <cell r="G2297">
            <v>2690.53</v>
          </cell>
          <cell r="H2297">
            <v>0</v>
          </cell>
          <cell r="I2297">
            <v>0.3</v>
          </cell>
          <cell r="J2297">
            <v>14.66</v>
          </cell>
          <cell r="K2297">
            <v>2296</v>
          </cell>
        </row>
        <row r="2298">
          <cell r="B2298">
            <v>32342</v>
          </cell>
          <cell r="C2298">
            <v>32464</v>
          </cell>
          <cell r="D2298">
            <v>2690.74</v>
          </cell>
          <cell r="E2298">
            <v>2689.54</v>
          </cell>
          <cell r="F2298">
            <v>2689.52</v>
          </cell>
          <cell r="G2298">
            <v>2688.34</v>
          </cell>
          <cell r="H2298">
            <v>0</v>
          </cell>
          <cell r="I2298">
            <v>0.53</v>
          </cell>
          <cell r="J2298">
            <v>1.5</v>
          </cell>
          <cell r="K2298">
            <v>2297</v>
          </cell>
        </row>
        <row r="2299">
          <cell r="B2299">
            <v>32289</v>
          </cell>
          <cell r="C2299">
            <v>32273</v>
          </cell>
          <cell r="D2299">
            <v>2686</v>
          </cell>
          <cell r="E2299">
            <v>2679.53</v>
          </cell>
          <cell r="F2299">
            <v>2679.83</v>
          </cell>
          <cell r="G2299">
            <v>2678.33</v>
          </cell>
          <cell r="H2299">
            <v>0</v>
          </cell>
          <cell r="I2299">
            <v>0.23</v>
          </cell>
          <cell r="J2299">
            <v>10</v>
          </cell>
          <cell r="K2299">
            <v>2298</v>
          </cell>
        </row>
        <row r="2300">
          <cell r="B2300">
            <v>32297</v>
          </cell>
          <cell r="C2300">
            <v>32289</v>
          </cell>
          <cell r="D2300">
            <v>2688.29</v>
          </cell>
          <cell r="E2300">
            <v>2686</v>
          </cell>
          <cell r="F2300">
            <v>2685</v>
          </cell>
          <cell r="G2300">
            <v>2683.45</v>
          </cell>
          <cell r="H2300">
            <v>0</v>
          </cell>
          <cell r="I2300">
            <v>0.23</v>
          </cell>
          <cell r="J2300">
            <v>10</v>
          </cell>
          <cell r="K2300">
            <v>2299</v>
          </cell>
        </row>
        <row r="2301">
          <cell r="B2301">
            <v>32230</v>
          </cell>
          <cell r="C2301">
            <v>32297</v>
          </cell>
          <cell r="D2301">
            <v>2686.71</v>
          </cell>
          <cell r="E2301">
            <v>2688.29</v>
          </cell>
          <cell r="F2301">
            <v>2685.51</v>
          </cell>
          <cell r="G2301">
            <v>2686.14</v>
          </cell>
          <cell r="H2301">
            <v>0</v>
          </cell>
          <cell r="I2301">
            <v>0.23</v>
          </cell>
          <cell r="J2301">
            <v>1</v>
          </cell>
          <cell r="K2301">
            <v>2300</v>
          </cell>
        </row>
        <row r="2302">
          <cell r="B2302">
            <v>32395</v>
          </cell>
          <cell r="C2302">
            <v>32297</v>
          </cell>
          <cell r="D2302">
            <v>2687.94</v>
          </cell>
          <cell r="E2302">
            <v>2688.29</v>
          </cell>
          <cell r="F2302">
            <v>2686.74</v>
          </cell>
          <cell r="G2302">
            <v>2686.14</v>
          </cell>
          <cell r="H2302">
            <v>0</v>
          </cell>
          <cell r="I2302">
            <v>0.23</v>
          </cell>
          <cell r="J2302">
            <v>1</v>
          </cell>
          <cell r="K2302">
            <v>2301</v>
          </cell>
        </row>
        <row r="2303">
          <cell r="B2303">
            <v>31912</v>
          </cell>
          <cell r="C2303">
            <v>31835</v>
          </cell>
          <cell r="D2303">
            <v>0</v>
          </cell>
          <cell r="E2303">
            <v>0</v>
          </cell>
          <cell r="F2303">
            <v>2668.7</v>
          </cell>
          <cell r="G2303">
            <v>2665.02</v>
          </cell>
          <cell r="H2303">
            <v>0</v>
          </cell>
          <cell r="I2303">
            <v>0</v>
          </cell>
          <cell r="J2303">
            <v>0</v>
          </cell>
          <cell r="K2303">
            <v>2302</v>
          </cell>
        </row>
        <row r="2304">
          <cell r="B2304">
            <v>32041</v>
          </cell>
          <cell r="C2304">
            <v>31960</v>
          </cell>
          <cell r="D2304">
            <v>2677.25</v>
          </cell>
          <cell r="E2304">
            <v>2676</v>
          </cell>
          <cell r="F2304">
            <v>2675.97</v>
          </cell>
          <cell r="G2304">
            <v>2673.96</v>
          </cell>
          <cell r="H2304">
            <v>0</v>
          </cell>
          <cell r="I2304">
            <v>0.25</v>
          </cell>
          <cell r="J2304">
            <v>3.38</v>
          </cell>
          <cell r="K2304">
            <v>2303</v>
          </cell>
        </row>
        <row r="2305">
          <cell r="B2305">
            <v>32120</v>
          </cell>
          <cell r="C2305">
            <v>32041</v>
          </cell>
          <cell r="D2305">
            <v>2679.37</v>
          </cell>
          <cell r="E2305">
            <v>2677.25</v>
          </cell>
          <cell r="F2305">
            <v>2677.87</v>
          </cell>
          <cell r="G2305">
            <v>2676.04</v>
          </cell>
          <cell r="H2305">
            <v>0</v>
          </cell>
          <cell r="I2305">
            <v>0.2</v>
          </cell>
          <cell r="J2305">
            <v>3.07</v>
          </cell>
          <cell r="K2305">
            <v>2304</v>
          </cell>
        </row>
        <row r="2306">
          <cell r="B2306">
            <v>31960</v>
          </cell>
          <cell r="C2306">
            <v>31884</v>
          </cell>
          <cell r="D2306">
            <v>2676</v>
          </cell>
          <cell r="E2306">
            <v>2672.22</v>
          </cell>
          <cell r="F2306">
            <v>2673.87</v>
          </cell>
          <cell r="G2306">
            <v>2670.88</v>
          </cell>
          <cell r="H2306">
            <v>0</v>
          </cell>
          <cell r="I2306">
            <v>0.25</v>
          </cell>
          <cell r="J2306">
            <v>6.23</v>
          </cell>
          <cell r="K2306">
            <v>2305</v>
          </cell>
        </row>
        <row r="2307">
          <cell r="B2307">
            <v>31884</v>
          </cell>
          <cell r="C2307">
            <v>31726</v>
          </cell>
          <cell r="D2307">
            <v>2672.22</v>
          </cell>
          <cell r="E2307">
            <v>2662.42</v>
          </cell>
          <cell r="F2307">
            <v>2670.84</v>
          </cell>
          <cell r="G2307">
            <v>2660.61</v>
          </cell>
          <cell r="H2307">
            <v>0</v>
          </cell>
          <cell r="I2307">
            <v>0.3</v>
          </cell>
          <cell r="J2307">
            <v>8.5500000000000007</v>
          </cell>
          <cell r="K2307">
            <v>2306</v>
          </cell>
        </row>
        <row r="2308">
          <cell r="B2308">
            <v>31952</v>
          </cell>
          <cell r="C2308">
            <v>31924</v>
          </cell>
          <cell r="D2308">
            <v>0</v>
          </cell>
          <cell r="E2308">
            <v>0</v>
          </cell>
          <cell r="F2308">
            <v>0</v>
          </cell>
          <cell r="G2308">
            <v>0</v>
          </cell>
          <cell r="H2308">
            <v>0</v>
          </cell>
          <cell r="I2308">
            <v>0</v>
          </cell>
          <cell r="J2308">
            <v>0</v>
          </cell>
          <cell r="K2308">
            <v>2307</v>
          </cell>
        </row>
        <row r="2309">
          <cell r="B2309">
            <v>32107</v>
          </cell>
          <cell r="C2309">
            <v>31952</v>
          </cell>
          <cell r="D2309">
            <v>0</v>
          </cell>
          <cell r="E2309">
            <v>0</v>
          </cell>
          <cell r="F2309">
            <v>0</v>
          </cell>
          <cell r="G2309">
            <v>0</v>
          </cell>
          <cell r="H2309">
            <v>0</v>
          </cell>
          <cell r="I2309">
            <v>0</v>
          </cell>
          <cell r="J2309">
            <v>0</v>
          </cell>
          <cell r="K2309">
            <v>2308</v>
          </cell>
        </row>
        <row r="2310">
          <cell r="B2310">
            <v>32164</v>
          </cell>
          <cell r="C2310">
            <v>32107</v>
          </cell>
          <cell r="D2310">
            <v>0</v>
          </cell>
          <cell r="E2310">
            <v>0</v>
          </cell>
          <cell r="F2310">
            <v>0</v>
          </cell>
          <cell r="G2310">
            <v>0</v>
          </cell>
          <cell r="H2310">
            <v>0</v>
          </cell>
          <cell r="I2310">
            <v>0</v>
          </cell>
          <cell r="J2310">
            <v>0</v>
          </cell>
          <cell r="K2310">
            <v>2309</v>
          </cell>
        </row>
        <row r="2311">
          <cell r="B2311">
            <v>32175</v>
          </cell>
          <cell r="C2311">
            <v>32176</v>
          </cell>
          <cell r="D2311">
            <v>2680.11</v>
          </cell>
          <cell r="E2311">
            <v>2679.82</v>
          </cell>
          <cell r="F2311">
            <v>2679.4</v>
          </cell>
          <cell r="G2311">
            <v>2678.7</v>
          </cell>
          <cell r="H2311">
            <v>0</v>
          </cell>
          <cell r="I2311">
            <v>0.2</v>
          </cell>
          <cell r="J2311">
            <v>14</v>
          </cell>
          <cell r="K2311">
            <v>2310</v>
          </cell>
        </row>
        <row r="2312">
          <cell r="B2312">
            <v>32198</v>
          </cell>
          <cell r="C2312">
            <v>32175</v>
          </cell>
          <cell r="D2312">
            <v>2684.66</v>
          </cell>
          <cell r="E2312">
            <v>2680.11</v>
          </cell>
          <cell r="F2312">
            <v>2682.4</v>
          </cell>
          <cell r="G2312">
            <v>2679.4</v>
          </cell>
          <cell r="H2312">
            <v>0</v>
          </cell>
          <cell r="I2312">
            <v>0.2</v>
          </cell>
          <cell r="J2312">
            <v>10</v>
          </cell>
          <cell r="K2312">
            <v>2311</v>
          </cell>
        </row>
        <row r="2313">
          <cell r="B2313">
            <v>32176</v>
          </cell>
          <cell r="C2313">
            <v>32273</v>
          </cell>
          <cell r="D2313">
            <v>2679.82</v>
          </cell>
          <cell r="E2313">
            <v>2679.53</v>
          </cell>
          <cell r="F2313">
            <v>2678.7</v>
          </cell>
          <cell r="G2313">
            <v>0</v>
          </cell>
          <cell r="H2313">
            <v>0</v>
          </cell>
          <cell r="I2313">
            <v>0.23</v>
          </cell>
          <cell r="J2313">
            <v>0.5</v>
          </cell>
          <cell r="K2313">
            <v>2312</v>
          </cell>
        </row>
        <row r="2314">
          <cell r="B2314">
            <v>32159</v>
          </cell>
          <cell r="C2314">
            <v>32259</v>
          </cell>
          <cell r="D2314">
            <v>2678.66</v>
          </cell>
          <cell r="E2314">
            <v>2678.33</v>
          </cell>
          <cell r="F2314">
            <v>2677.49</v>
          </cell>
          <cell r="G2314">
            <v>2677.13</v>
          </cell>
          <cell r="H2314">
            <v>0</v>
          </cell>
          <cell r="I2314">
            <v>0.23</v>
          </cell>
          <cell r="J2314">
            <v>0.5</v>
          </cell>
          <cell r="K2314">
            <v>2313</v>
          </cell>
        </row>
        <row r="2315">
          <cell r="B2315">
            <v>32273</v>
          </cell>
          <cell r="C2315">
            <v>32428</v>
          </cell>
          <cell r="D2315">
            <v>2679.53</v>
          </cell>
          <cell r="E2315">
            <v>2679.47</v>
          </cell>
          <cell r="F2315">
            <v>0</v>
          </cell>
          <cell r="G2315">
            <v>0</v>
          </cell>
          <cell r="H2315">
            <v>0</v>
          </cell>
          <cell r="I2315">
            <v>0.38</v>
          </cell>
          <cell r="J2315">
            <v>0.5</v>
          </cell>
          <cell r="K2315">
            <v>2314</v>
          </cell>
        </row>
        <row r="2316">
          <cell r="B2316">
            <v>32259</v>
          </cell>
          <cell r="C2316">
            <v>32409</v>
          </cell>
          <cell r="D2316">
            <v>2678.33</v>
          </cell>
          <cell r="E2316">
            <v>2677.82</v>
          </cell>
          <cell r="F2316">
            <v>2677.13</v>
          </cell>
          <cell r="G2316">
            <v>2676.66</v>
          </cell>
          <cell r="H2316">
            <v>0</v>
          </cell>
          <cell r="I2316">
            <v>0.3</v>
          </cell>
          <cell r="J2316">
            <v>0.5</v>
          </cell>
          <cell r="K2316">
            <v>2315</v>
          </cell>
        </row>
        <row r="2317">
          <cell r="B2317">
            <v>32409</v>
          </cell>
          <cell r="C2317">
            <v>32367</v>
          </cell>
          <cell r="D2317">
            <v>2677.82</v>
          </cell>
          <cell r="E2317">
            <v>2676.27</v>
          </cell>
          <cell r="F2317">
            <v>2676.62</v>
          </cell>
          <cell r="G2317">
            <v>2674.98</v>
          </cell>
          <cell r="H2317">
            <v>0</v>
          </cell>
          <cell r="I2317">
            <v>0.53</v>
          </cell>
          <cell r="J2317">
            <v>2.8</v>
          </cell>
          <cell r="K2317">
            <v>2316</v>
          </cell>
        </row>
        <row r="2318">
          <cell r="B2318">
            <v>32428</v>
          </cell>
          <cell r="C2318">
            <v>32409</v>
          </cell>
          <cell r="D2318">
            <v>2679.47</v>
          </cell>
          <cell r="E2318">
            <v>2677.82</v>
          </cell>
          <cell r="F2318">
            <v>2677.67</v>
          </cell>
          <cell r="G2318">
            <v>2676.62</v>
          </cell>
          <cell r="H2318">
            <v>0</v>
          </cell>
          <cell r="I2318">
            <v>0.53</v>
          </cell>
          <cell r="J2318">
            <v>7</v>
          </cell>
          <cell r="K2318">
            <v>2317</v>
          </cell>
        </row>
        <row r="2319">
          <cell r="B2319">
            <v>32434</v>
          </cell>
          <cell r="C2319">
            <v>32428</v>
          </cell>
          <cell r="D2319">
            <v>2681.86</v>
          </cell>
          <cell r="E2319">
            <v>2679.47</v>
          </cell>
          <cell r="F2319">
            <v>2679.29</v>
          </cell>
          <cell r="G2319">
            <v>2678.27</v>
          </cell>
          <cell r="H2319">
            <v>0</v>
          </cell>
          <cell r="I2319">
            <v>0.53</v>
          </cell>
          <cell r="J2319">
            <v>7</v>
          </cell>
          <cell r="K2319">
            <v>2318</v>
          </cell>
        </row>
        <row r="2320">
          <cell r="B2320">
            <v>32446</v>
          </cell>
          <cell r="C2320">
            <v>32434</v>
          </cell>
          <cell r="D2320">
            <v>2684.42</v>
          </cell>
          <cell r="E2320">
            <v>2681.86</v>
          </cell>
          <cell r="F2320">
            <v>2681.66</v>
          </cell>
          <cell r="G2320">
            <v>2680.57</v>
          </cell>
          <cell r="H2320">
            <v>0</v>
          </cell>
          <cell r="I2320">
            <v>0.53</v>
          </cell>
          <cell r="J2320">
            <v>7</v>
          </cell>
          <cell r="K2320">
            <v>2319</v>
          </cell>
        </row>
        <row r="2321">
          <cell r="B2321">
            <v>32453</v>
          </cell>
          <cell r="C2321">
            <v>32446</v>
          </cell>
          <cell r="D2321">
            <v>2686.98</v>
          </cell>
          <cell r="E2321">
            <v>2684.42</v>
          </cell>
          <cell r="F2321">
            <v>2684.25</v>
          </cell>
          <cell r="G2321">
            <v>2683.16</v>
          </cell>
          <cell r="H2321">
            <v>0</v>
          </cell>
          <cell r="I2321">
            <v>0.53</v>
          </cell>
          <cell r="J2321">
            <v>7</v>
          </cell>
          <cell r="K2321">
            <v>2320</v>
          </cell>
        </row>
        <row r="2322">
          <cell r="B2322">
            <v>32464</v>
          </cell>
          <cell r="C2322">
            <v>32453</v>
          </cell>
          <cell r="D2322">
            <v>2689.54</v>
          </cell>
          <cell r="E2322">
            <v>2686.98</v>
          </cell>
          <cell r="F2322">
            <v>2686.84</v>
          </cell>
          <cell r="G2322">
            <v>2685.75</v>
          </cell>
          <cell r="H2322">
            <v>0</v>
          </cell>
          <cell r="I2322">
            <v>0.53</v>
          </cell>
          <cell r="J2322">
            <v>7</v>
          </cell>
          <cell r="K2322">
            <v>2321</v>
          </cell>
        </row>
        <row r="2323">
          <cell r="B2323">
            <v>32143</v>
          </cell>
          <cell r="C2323">
            <v>32258</v>
          </cell>
          <cell r="D2323">
            <v>2675.3</v>
          </cell>
          <cell r="E2323">
            <v>2676.5</v>
          </cell>
          <cell r="F2323">
            <v>2674.5</v>
          </cell>
          <cell r="G2323">
            <v>2673.75</v>
          </cell>
          <cell r="H2323">
            <v>0</v>
          </cell>
          <cell r="I2323">
            <v>0.23</v>
          </cell>
          <cell r="J2323">
            <v>1</v>
          </cell>
          <cell r="K2323">
            <v>2322</v>
          </cell>
        </row>
        <row r="2324">
          <cell r="B2324">
            <v>32258</v>
          </cell>
          <cell r="C2324">
            <v>32241</v>
          </cell>
          <cell r="D2324">
            <v>2676.5</v>
          </cell>
          <cell r="E2324">
            <v>2670.4</v>
          </cell>
          <cell r="F2324">
            <v>2672.14</v>
          </cell>
          <cell r="G2324">
            <v>2668.99</v>
          </cell>
          <cell r="H2324">
            <v>0</v>
          </cell>
          <cell r="I2324">
            <v>0.23</v>
          </cell>
          <cell r="J2324">
            <v>8.9</v>
          </cell>
          <cell r="K2324">
            <v>2323</v>
          </cell>
        </row>
        <row r="2325">
          <cell r="B2325">
            <v>32324</v>
          </cell>
          <cell r="C2325">
            <v>32258</v>
          </cell>
          <cell r="D2325">
            <v>2678.05</v>
          </cell>
          <cell r="E2325">
            <v>2676.5</v>
          </cell>
          <cell r="F2325">
            <v>2676.55</v>
          </cell>
          <cell r="G2325">
            <v>2674.5</v>
          </cell>
          <cell r="H2325">
            <v>0</v>
          </cell>
          <cell r="I2325">
            <v>0.23</v>
          </cell>
          <cell r="J2325">
            <v>5</v>
          </cell>
          <cell r="K2325">
            <v>2324</v>
          </cell>
        </row>
        <row r="2326">
          <cell r="B2326">
            <v>32241</v>
          </cell>
          <cell r="C2326">
            <v>32100</v>
          </cell>
          <cell r="D2326">
            <v>2670.4</v>
          </cell>
          <cell r="E2326">
            <v>2664.92</v>
          </cell>
          <cell r="F2326">
            <v>2668.85</v>
          </cell>
          <cell r="G2326">
            <v>2662.93</v>
          </cell>
          <cell r="H2326">
            <v>0</v>
          </cell>
          <cell r="I2326">
            <v>0.3</v>
          </cell>
          <cell r="J2326">
            <v>6</v>
          </cell>
          <cell r="K2326">
            <v>2325</v>
          </cell>
        </row>
        <row r="2327">
          <cell r="B2327">
            <v>32367</v>
          </cell>
          <cell r="C2327">
            <v>32241</v>
          </cell>
          <cell r="D2327">
            <v>2676.27</v>
          </cell>
          <cell r="E2327">
            <v>2670.4</v>
          </cell>
          <cell r="F2327">
            <v>2674.36</v>
          </cell>
          <cell r="G2327">
            <v>2669.19</v>
          </cell>
          <cell r="H2327">
            <v>0</v>
          </cell>
          <cell r="I2327">
            <v>0.53</v>
          </cell>
          <cell r="J2327">
            <v>7</v>
          </cell>
          <cell r="K2327">
            <v>2326</v>
          </cell>
        </row>
        <row r="2328">
          <cell r="B2328">
            <v>32058</v>
          </cell>
          <cell r="C2328">
            <v>32104</v>
          </cell>
          <cell r="D2328">
            <v>2661.57</v>
          </cell>
          <cell r="E2328">
            <v>2658.67</v>
          </cell>
          <cell r="F2328">
            <v>2660.23</v>
          </cell>
          <cell r="G2328">
            <v>2657.1</v>
          </cell>
          <cell r="H2328">
            <v>0</v>
          </cell>
          <cell r="I2328">
            <v>0.53</v>
          </cell>
          <cell r="J2328">
            <v>7</v>
          </cell>
          <cell r="K2328">
            <v>2327</v>
          </cell>
        </row>
        <row r="2329">
          <cell r="B2329">
            <v>32100</v>
          </cell>
          <cell r="C2329">
            <v>32058</v>
          </cell>
          <cell r="D2329">
            <v>2664.92</v>
          </cell>
          <cell r="E2329">
            <v>2661.57</v>
          </cell>
          <cell r="F2329">
            <v>2662.93</v>
          </cell>
          <cell r="G2329">
            <v>2660.37</v>
          </cell>
          <cell r="H2329">
            <v>0</v>
          </cell>
          <cell r="I2329">
            <v>0.53</v>
          </cell>
          <cell r="J2329">
            <v>7</v>
          </cell>
          <cell r="K2329">
            <v>2328</v>
          </cell>
        </row>
        <row r="2330">
          <cell r="B2330">
            <v>32080</v>
          </cell>
          <cell r="C2330">
            <v>32100</v>
          </cell>
          <cell r="D2330">
            <v>2667.42</v>
          </cell>
          <cell r="E2330">
            <v>2664.92</v>
          </cell>
          <cell r="F2330">
            <v>2664.9</v>
          </cell>
          <cell r="G2330">
            <v>2662.8</v>
          </cell>
          <cell r="H2330">
            <v>0</v>
          </cell>
          <cell r="I2330">
            <v>0.23</v>
          </cell>
          <cell r="J2330">
            <v>10</v>
          </cell>
          <cell r="K2330">
            <v>2329</v>
          </cell>
        </row>
        <row r="2331">
          <cell r="B2331">
            <v>32119</v>
          </cell>
          <cell r="C2331">
            <v>32080</v>
          </cell>
          <cell r="D2331">
            <v>2671.69</v>
          </cell>
          <cell r="E2331">
            <v>2667.42</v>
          </cell>
          <cell r="F2331">
            <v>2670.32</v>
          </cell>
          <cell r="G2331">
            <v>2666.72</v>
          </cell>
          <cell r="H2331">
            <v>0</v>
          </cell>
          <cell r="I2331">
            <v>0.2</v>
          </cell>
          <cell r="J2331">
            <v>12</v>
          </cell>
          <cell r="K2331">
            <v>2330</v>
          </cell>
        </row>
        <row r="2332">
          <cell r="B2332">
            <v>32309</v>
          </cell>
          <cell r="C2332">
            <v>32202</v>
          </cell>
          <cell r="D2332">
            <v>2668</v>
          </cell>
          <cell r="E2332">
            <v>2662.6</v>
          </cell>
          <cell r="F2332">
            <v>2665.65</v>
          </cell>
          <cell r="G2332">
            <v>2662</v>
          </cell>
          <cell r="H2332">
            <v>0</v>
          </cell>
          <cell r="I2332">
            <v>0.23</v>
          </cell>
          <cell r="J2332">
            <v>5</v>
          </cell>
          <cell r="K2332">
            <v>2331</v>
          </cell>
        </row>
        <row r="2333">
          <cell r="B2333">
            <v>32202</v>
          </cell>
          <cell r="C2333">
            <v>32147</v>
          </cell>
          <cell r="D2333">
            <v>2662.6</v>
          </cell>
          <cell r="E2333">
            <v>2654.54</v>
          </cell>
          <cell r="F2333">
            <v>2659.2</v>
          </cell>
          <cell r="G2333">
            <v>2654</v>
          </cell>
          <cell r="H2333">
            <v>0</v>
          </cell>
          <cell r="I2333">
            <v>0.23</v>
          </cell>
          <cell r="J2333">
            <v>10</v>
          </cell>
          <cell r="K2333">
            <v>2332</v>
          </cell>
        </row>
        <row r="2334">
          <cell r="B2334">
            <v>32202</v>
          </cell>
          <cell r="C2334">
            <v>32125</v>
          </cell>
          <cell r="D2334">
            <v>2662.6</v>
          </cell>
          <cell r="E2334">
            <v>0</v>
          </cell>
          <cell r="F2334">
            <v>2662</v>
          </cell>
          <cell r="G2334">
            <v>0</v>
          </cell>
          <cell r="H2334">
            <v>0</v>
          </cell>
          <cell r="I2334">
            <v>0.23</v>
          </cell>
          <cell r="J2334">
            <v>2</v>
          </cell>
          <cell r="K2334">
            <v>2333</v>
          </cell>
        </row>
        <row r="2335">
          <cell r="B2335">
            <v>32104</v>
          </cell>
          <cell r="C2335">
            <v>32125</v>
          </cell>
          <cell r="D2335">
            <v>2658.67</v>
          </cell>
          <cell r="E2335">
            <v>2657.23</v>
          </cell>
          <cell r="F2335">
            <v>2657.33</v>
          </cell>
          <cell r="G2335">
            <v>2656.03</v>
          </cell>
          <cell r="H2335">
            <v>0</v>
          </cell>
          <cell r="I2335">
            <v>0.53</v>
          </cell>
          <cell r="J2335">
            <v>5.6</v>
          </cell>
          <cell r="K2335">
            <v>2334</v>
          </cell>
        </row>
        <row r="2336">
          <cell r="B2336">
            <v>32115</v>
          </cell>
          <cell r="C2336">
            <v>32104</v>
          </cell>
          <cell r="D2336">
            <v>0</v>
          </cell>
          <cell r="E2336">
            <v>0</v>
          </cell>
          <cell r="F2336">
            <v>0</v>
          </cell>
          <cell r="G2336">
            <v>0</v>
          </cell>
          <cell r="H2336">
            <v>0</v>
          </cell>
          <cell r="I2336">
            <v>0.23</v>
          </cell>
          <cell r="J2336">
            <v>7</v>
          </cell>
          <cell r="K2336">
            <v>2335</v>
          </cell>
        </row>
        <row r="2337">
          <cell r="B2337">
            <v>32130</v>
          </cell>
          <cell r="C2337">
            <v>32115</v>
          </cell>
          <cell r="D2337">
            <v>2665.77</v>
          </cell>
          <cell r="E2337">
            <v>2663.55</v>
          </cell>
          <cell r="F2337">
            <v>2663.48</v>
          </cell>
          <cell r="G2337">
            <v>2661.83</v>
          </cell>
          <cell r="H2337">
            <v>0</v>
          </cell>
          <cell r="I2337">
            <v>0.23</v>
          </cell>
          <cell r="J2337">
            <v>15</v>
          </cell>
          <cell r="K2337">
            <v>2336</v>
          </cell>
        </row>
        <row r="2338">
          <cell r="B2338">
            <v>32220</v>
          </cell>
          <cell r="C2338">
            <v>32130</v>
          </cell>
          <cell r="D2338">
            <v>2667.25</v>
          </cell>
          <cell r="E2338">
            <v>2665.77</v>
          </cell>
          <cell r="F2338">
            <v>2664.5</v>
          </cell>
          <cell r="G2338">
            <v>2663.9</v>
          </cell>
          <cell r="H2338">
            <v>0</v>
          </cell>
          <cell r="I2338">
            <v>0.23</v>
          </cell>
          <cell r="J2338">
            <v>1</v>
          </cell>
          <cell r="K2338">
            <v>2337</v>
          </cell>
        </row>
        <row r="2339">
          <cell r="B2339">
            <v>32125</v>
          </cell>
          <cell r="C2339">
            <v>32102</v>
          </cell>
          <cell r="D2339">
            <v>2657.23</v>
          </cell>
          <cell r="E2339">
            <v>2653.96</v>
          </cell>
          <cell r="F2339">
            <v>2654.53</v>
          </cell>
          <cell r="G2339">
            <v>2652.76</v>
          </cell>
          <cell r="H2339">
            <v>0</v>
          </cell>
          <cell r="I2339">
            <v>0.53</v>
          </cell>
          <cell r="J2339">
            <v>7</v>
          </cell>
          <cell r="K2339">
            <v>2338</v>
          </cell>
        </row>
        <row r="2340">
          <cell r="B2340">
            <v>32102</v>
          </cell>
          <cell r="C2340">
            <v>32079</v>
          </cell>
          <cell r="D2340">
            <v>2653.96</v>
          </cell>
          <cell r="E2340">
            <v>2653.02</v>
          </cell>
          <cell r="F2340">
            <v>2652.76</v>
          </cell>
          <cell r="G2340">
            <v>2651.92</v>
          </cell>
          <cell r="H2340">
            <v>0</v>
          </cell>
          <cell r="I2340">
            <v>0.53</v>
          </cell>
          <cell r="J2340">
            <v>5.6</v>
          </cell>
          <cell r="K2340">
            <v>2339</v>
          </cell>
        </row>
        <row r="2341">
          <cell r="B2341">
            <v>32147</v>
          </cell>
          <cell r="C2341">
            <v>32079</v>
          </cell>
          <cell r="D2341">
            <v>2654.54</v>
          </cell>
          <cell r="E2341">
            <v>2653.02</v>
          </cell>
          <cell r="F2341">
            <v>2653.58</v>
          </cell>
          <cell r="G2341">
            <v>2651.9</v>
          </cell>
          <cell r="H2341">
            <v>0</v>
          </cell>
          <cell r="I2341">
            <v>0.4</v>
          </cell>
          <cell r="J2341">
            <v>2</v>
          </cell>
          <cell r="K2341">
            <v>2340</v>
          </cell>
        </row>
        <row r="2342">
          <cell r="B2342">
            <v>32248</v>
          </cell>
          <cell r="C2342">
            <v>32147</v>
          </cell>
          <cell r="D2342">
            <v>2658.2</v>
          </cell>
          <cell r="E2342">
            <v>2654.54</v>
          </cell>
          <cell r="F2342">
            <v>2657.24</v>
          </cell>
          <cell r="G2342">
            <v>2653.58</v>
          </cell>
          <cell r="H2342">
            <v>0</v>
          </cell>
          <cell r="I2342">
            <v>0.23</v>
          </cell>
          <cell r="J2342">
            <v>6</v>
          </cell>
          <cell r="K2342">
            <v>2341</v>
          </cell>
        </row>
        <row r="2343">
          <cell r="B2343">
            <v>31873</v>
          </cell>
          <cell r="C2343">
            <v>31947</v>
          </cell>
          <cell r="D2343">
            <v>2641.6</v>
          </cell>
          <cell r="E2343">
            <v>2641.09</v>
          </cell>
          <cell r="F2343">
            <v>0</v>
          </cell>
          <cell r="G2343">
            <v>0</v>
          </cell>
          <cell r="H2343">
            <v>0</v>
          </cell>
          <cell r="I2343">
            <v>0</v>
          </cell>
          <cell r="J2343">
            <v>0</v>
          </cell>
          <cell r="K2343">
            <v>2342</v>
          </cell>
        </row>
        <row r="2344">
          <cell r="B2344">
            <v>31963</v>
          </cell>
          <cell r="C2344">
            <v>31947</v>
          </cell>
          <cell r="D2344">
            <v>0</v>
          </cell>
          <cell r="E2344">
            <v>2641.09</v>
          </cell>
          <cell r="F2344">
            <v>2642.8</v>
          </cell>
          <cell r="G2344">
            <v>2640.5</v>
          </cell>
          <cell r="H2344">
            <v>0</v>
          </cell>
          <cell r="I2344">
            <v>0.5</v>
          </cell>
          <cell r="J2344">
            <v>10</v>
          </cell>
          <cell r="K2344">
            <v>2343</v>
          </cell>
        </row>
        <row r="2345">
          <cell r="B2345">
            <v>31979</v>
          </cell>
          <cell r="C2345">
            <v>31963</v>
          </cell>
          <cell r="D2345">
            <v>0</v>
          </cell>
          <cell r="E2345">
            <v>0</v>
          </cell>
          <cell r="F2345">
            <v>2646</v>
          </cell>
          <cell r="G2345">
            <v>2644</v>
          </cell>
          <cell r="H2345">
            <v>0</v>
          </cell>
          <cell r="I2345">
            <v>0.5</v>
          </cell>
          <cell r="J2345">
            <v>10</v>
          </cell>
          <cell r="K2345">
            <v>2344</v>
          </cell>
        </row>
        <row r="2346">
          <cell r="B2346">
            <v>31999</v>
          </cell>
          <cell r="C2346">
            <v>31979</v>
          </cell>
          <cell r="D2346">
            <v>2653.05</v>
          </cell>
          <cell r="E2346">
            <v>0</v>
          </cell>
          <cell r="F2346">
            <v>2650.3</v>
          </cell>
          <cell r="G2346">
            <v>2647.4</v>
          </cell>
          <cell r="H2346">
            <v>0</v>
          </cell>
          <cell r="I2346">
            <v>0.5</v>
          </cell>
          <cell r="J2346">
            <v>10</v>
          </cell>
          <cell r="K2346">
            <v>2345</v>
          </cell>
        </row>
        <row r="2347">
          <cell r="B2347">
            <v>32079</v>
          </cell>
          <cell r="C2347">
            <v>31999</v>
          </cell>
          <cell r="D2347">
            <v>2653.02</v>
          </cell>
          <cell r="E2347">
            <v>2653.05</v>
          </cell>
          <cell r="F2347">
            <v>2651.9</v>
          </cell>
          <cell r="G2347">
            <v>2651.3</v>
          </cell>
          <cell r="H2347">
            <v>0</v>
          </cell>
          <cell r="I2347">
            <v>0.65</v>
          </cell>
          <cell r="J2347">
            <v>1</v>
          </cell>
          <cell r="K2347">
            <v>2346</v>
          </cell>
        </row>
        <row r="2348">
          <cell r="B2348">
            <v>32790</v>
          </cell>
          <cell r="C2348">
            <v>32895</v>
          </cell>
          <cell r="D2348">
            <v>2626.17</v>
          </cell>
          <cell r="E2348">
            <v>2623.94</v>
          </cell>
          <cell r="F2348">
            <v>2626.08</v>
          </cell>
          <cell r="G2348">
            <v>2622.03</v>
          </cell>
          <cell r="H2348">
            <v>0</v>
          </cell>
          <cell r="I2348">
            <v>0.3</v>
          </cell>
          <cell r="J2348">
            <v>4.5</v>
          </cell>
          <cell r="K2348">
            <v>2347</v>
          </cell>
        </row>
        <row r="2349">
          <cell r="B2349">
            <v>32685</v>
          </cell>
          <cell r="C2349">
            <v>32609</v>
          </cell>
          <cell r="D2349">
            <v>0</v>
          </cell>
          <cell r="E2349">
            <v>0</v>
          </cell>
          <cell r="F2349">
            <v>2611.71</v>
          </cell>
          <cell r="G2349">
            <v>2601.0500000000002</v>
          </cell>
          <cell r="H2349">
            <v>0</v>
          </cell>
          <cell r="I2349">
            <v>0.3</v>
          </cell>
          <cell r="J2349">
            <v>0</v>
          </cell>
          <cell r="K2349">
            <v>2348</v>
          </cell>
        </row>
        <row r="2350">
          <cell r="B2350">
            <v>32490</v>
          </cell>
          <cell r="C2350">
            <v>32345</v>
          </cell>
          <cell r="D2350">
            <v>0</v>
          </cell>
          <cell r="E2350">
            <v>0</v>
          </cell>
          <cell r="F2350">
            <v>0</v>
          </cell>
          <cell r="G2350">
            <v>0</v>
          </cell>
          <cell r="H2350">
            <v>0</v>
          </cell>
          <cell r="I2350">
            <v>0.23</v>
          </cell>
          <cell r="J2350">
            <v>0</v>
          </cell>
          <cell r="K2350">
            <v>2349</v>
          </cell>
        </row>
        <row r="2351">
          <cell r="B2351">
            <v>32602</v>
          </cell>
          <cell r="C2351">
            <v>32705</v>
          </cell>
          <cell r="D2351">
            <v>2658.51</v>
          </cell>
          <cell r="E2351">
            <v>2657.08</v>
          </cell>
          <cell r="F2351">
            <v>2657.5</v>
          </cell>
          <cell r="G2351">
            <v>0</v>
          </cell>
          <cell r="H2351">
            <v>0</v>
          </cell>
          <cell r="I2351">
            <v>0.23</v>
          </cell>
          <cell r="J2351">
            <v>2.5</v>
          </cell>
          <cell r="K2351">
            <v>2350</v>
          </cell>
        </row>
        <row r="2352">
          <cell r="B2352">
            <v>32743</v>
          </cell>
          <cell r="C2352">
            <v>32705</v>
          </cell>
          <cell r="D2352">
            <v>2663.22</v>
          </cell>
          <cell r="E2352">
            <v>2657.08</v>
          </cell>
          <cell r="F2352">
            <v>2662.43</v>
          </cell>
          <cell r="G2352">
            <v>2656.08</v>
          </cell>
          <cell r="H2352">
            <v>0</v>
          </cell>
          <cell r="I2352">
            <v>0.23</v>
          </cell>
          <cell r="J2352">
            <v>12</v>
          </cell>
          <cell r="K2352">
            <v>2351</v>
          </cell>
        </row>
        <row r="2353">
          <cell r="B2353">
            <v>32705</v>
          </cell>
          <cell r="C2353">
            <v>32654</v>
          </cell>
          <cell r="D2353">
            <v>2657.08</v>
          </cell>
          <cell r="E2353">
            <v>2651.2</v>
          </cell>
          <cell r="F2353">
            <v>2656.08</v>
          </cell>
          <cell r="G2353">
            <v>0</v>
          </cell>
          <cell r="H2353">
            <v>0</v>
          </cell>
          <cell r="I2353">
            <v>0.25</v>
          </cell>
          <cell r="J2353">
            <v>12.5</v>
          </cell>
          <cell r="K2353">
            <v>2352</v>
          </cell>
        </row>
        <row r="2354">
          <cell r="B2354">
            <v>32562</v>
          </cell>
          <cell r="C2354">
            <v>32654</v>
          </cell>
          <cell r="D2354">
            <v>2656.9</v>
          </cell>
          <cell r="E2354">
            <v>2651.2</v>
          </cell>
          <cell r="F2354">
            <v>2655.9</v>
          </cell>
          <cell r="G2354">
            <v>0</v>
          </cell>
          <cell r="H2354">
            <v>0</v>
          </cell>
          <cell r="I2354">
            <v>0.23</v>
          </cell>
          <cell r="J2354">
            <v>7</v>
          </cell>
          <cell r="K2354">
            <v>2353</v>
          </cell>
        </row>
        <row r="2355">
          <cell r="B2355">
            <v>32654</v>
          </cell>
          <cell r="C2355">
            <v>32599</v>
          </cell>
          <cell r="D2355">
            <v>2651.2</v>
          </cell>
          <cell r="E2355">
            <v>2643.46</v>
          </cell>
          <cell r="F2355">
            <v>2650.08</v>
          </cell>
          <cell r="G2355">
            <v>2641.45</v>
          </cell>
          <cell r="H2355">
            <v>0</v>
          </cell>
          <cell r="I2355">
            <v>0.23</v>
          </cell>
          <cell r="J2355">
            <v>9.3000000000000007</v>
          </cell>
          <cell r="K2355">
            <v>2354</v>
          </cell>
        </row>
        <row r="2356">
          <cell r="B2356">
            <v>32543</v>
          </cell>
          <cell r="C2356">
            <v>32431</v>
          </cell>
          <cell r="D2356">
            <v>0</v>
          </cell>
          <cell r="E2356">
            <v>2605.4699999999998</v>
          </cell>
          <cell r="F2356">
            <v>2607.29</v>
          </cell>
          <cell r="G2356">
            <v>2604.0300000000002</v>
          </cell>
          <cell r="H2356">
            <v>0</v>
          </cell>
          <cell r="I2356">
            <v>0.4</v>
          </cell>
          <cell r="J2356">
            <v>3.4</v>
          </cell>
          <cell r="K2356">
            <v>2355</v>
          </cell>
        </row>
        <row r="2357">
          <cell r="B2357">
            <v>32628</v>
          </cell>
          <cell r="C2357">
            <v>32543</v>
          </cell>
          <cell r="D2357">
            <v>2613.44</v>
          </cell>
          <cell r="E2357">
            <v>0</v>
          </cell>
          <cell r="F2357">
            <v>0</v>
          </cell>
          <cell r="G2357">
            <v>2607.29</v>
          </cell>
          <cell r="H2357">
            <v>0</v>
          </cell>
          <cell r="I2357">
            <v>0.38</v>
          </cell>
          <cell r="J2357">
            <v>3</v>
          </cell>
          <cell r="K2357">
            <v>2356</v>
          </cell>
        </row>
        <row r="2358">
          <cell r="B2358">
            <v>32431</v>
          </cell>
          <cell r="C2358">
            <v>32245</v>
          </cell>
          <cell r="D2358">
            <v>2605.4699999999998</v>
          </cell>
          <cell r="E2358">
            <v>0</v>
          </cell>
          <cell r="F2358">
            <v>2604.7199999999998</v>
          </cell>
          <cell r="G2358">
            <v>0</v>
          </cell>
          <cell r="H2358">
            <v>0</v>
          </cell>
          <cell r="I2358">
            <v>0.4</v>
          </cell>
          <cell r="J2358">
            <v>0.5</v>
          </cell>
          <cell r="K2358">
            <v>2357</v>
          </cell>
        </row>
        <row r="2359">
          <cell r="B2359">
            <v>32431</v>
          </cell>
          <cell r="C2359">
            <v>32334</v>
          </cell>
          <cell r="D2359">
            <v>2605.4699999999998</v>
          </cell>
          <cell r="E2359">
            <v>2603.7199999999998</v>
          </cell>
          <cell r="F2359">
            <v>2604.7199999999998</v>
          </cell>
          <cell r="G2359">
            <v>2601.2800000000002</v>
          </cell>
          <cell r="H2359">
            <v>0</v>
          </cell>
          <cell r="I2359">
            <v>0.4</v>
          </cell>
          <cell r="J2359">
            <v>2.8</v>
          </cell>
          <cell r="K2359">
            <v>2358</v>
          </cell>
        </row>
        <row r="2360">
          <cell r="B2360">
            <v>32334</v>
          </cell>
          <cell r="C2360">
            <v>32213</v>
          </cell>
          <cell r="D2360">
            <v>2603.7199999999998</v>
          </cell>
          <cell r="E2360">
            <v>2598</v>
          </cell>
          <cell r="F2360">
            <v>2601.2800000000002</v>
          </cell>
          <cell r="G2360">
            <v>2597.2800000000002</v>
          </cell>
          <cell r="H2360">
            <v>0</v>
          </cell>
          <cell r="I2360">
            <v>0.45</v>
          </cell>
          <cell r="J2360">
            <v>2.8</v>
          </cell>
          <cell r="K2360">
            <v>2359</v>
          </cell>
        </row>
        <row r="2361">
          <cell r="B2361">
            <v>32334</v>
          </cell>
          <cell r="C2361">
            <v>32152</v>
          </cell>
          <cell r="D2361">
            <v>2603.7199999999998</v>
          </cell>
          <cell r="E2361">
            <v>2601.83</v>
          </cell>
          <cell r="F2361">
            <v>2601.2800000000002</v>
          </cell>
          <cell r="G2361">
            <v>0</v>
          </cell>
          <cell r="H2361">
            <v>0</v>
          </cell>
          <cell r="I2361">
            <v>0.3</v>
          </cell>
          <cell r="J2361">
            <v>1</v>
          </cell>
          <cell r="K2361">
            <v>2360</v>
          </cell>
        </row>
        <row r="2362">
          <cell r="B2362">
            <v>32152</v>
          </cell>
          <cell r="C2362">
            <v>32025</v>
          </cell>
          <cell r="D2362">
            <v>2601.83</v>
          </cell>
          <cell r="E2362">
            <v>2698.37</v>
          </cell>
          <cell r="F2362">
            <v>2600.16</v>
          </cell>
          <cell r="G2362">
            <v>2696.56</v>
          </cell>
          <cell r="H2362">
            <v>0</v>
          </cell>
          <cell r="I2362">
            <v>0.5</v>
          </cell>
          <cell r="J2362">
            <v>2.5</v>
          </cell>
          <cell r="K2362">
            <v>2361</v>
          </cell>
        </row>
        <row r="2363">
          <cell r="B2363">
            <v>32245</v>
          </cell>
          <cell r="C2363">
            <v>32152</v>
          </cell>
          <cell r="D2363">
            <v>0</v>
          </cell>
          <cell r="E2363">
            <v>2601.83</v>
          </cell>
          <cell r="F2363">
            <v>2604.96</v>
          </cell>
          <cell r="G2363">
            <v>2600.16</v>
          </cell>
          <cell r="H2363">
            <v>0</v>
          </cell>
          <cell r="I2363">
            <v>0.5</v>
          </cell>
          <cell r="J2363">
            <v>4</v>
          </cell>
          <cell r="K2363">
            <v>2362</v>
          </cell>
        </row>
        <row r="2364">
          <cell r="B2364">
            <v>32245</v>
          </cell>
          <cell r="C2364">
            <v>32163</v>
          </cell>
          <cell r="D2364">
            <v>0</v>
          </cell>
          <cell r="E2364">
            <v>2605.42</v>
          </cell>
          <cell r="F2364">
            <v>2604.96</v>
          </cell>
          <cell r="G2364">
            <v>0</v>
          </cell>
          <cell r="H2364">
            <v>0</v>
          </cell>
          <cell r="I2364">
            <v>0.23</v>
          </cell>
          <cell r="J2364">
            <v>3.3</v>
          </cell>
          <cell r="K2364">
            <v>2363</v>
          </cell>
        </row>
        <row r="2365">
          <cell r="B2365">
            <v>32332</v>
          </cell>
          <cell r="C2365">
            <v>32245</v>
          </cell>
          <cell r="D2365">
            <v>0</v>
          </cell>
          <cell r="E2365">
            <v>0</v>
          </cell>
          <cell r="F2365">
            <v>0</v>
          </cell>
          <cell r="G2365">
            <v>2604.04</v>
          </cell>
          <cell r="H2365">
            <v>0</v>
          </cell>
          <cell r="I2365">
            <v>0.3</v>
          </cell>
          <cell r="J2365">
            <v>0</v>
          </cell>
          <cell r="K2365">
            <v>2364</v>
          </cell>
        </row>
        <row r="2366">
          <cell r="B2366">
            <v>32429</v>
          </cell>
          <cell r="C2366">
            <v>32332</v>
          </cell>
          <cell r="D2366">
            <v>0</v>
          </cell>
          <cell r="E2366">
            <v>0</v>
          </cell>
          <cell r="F2366">
            <v>0</v>
          </cell>
          <cell r="G2366">
            <v>0</v>
          </cell>
          <cell r="H2366">
            <v>0</v>
          </cell>
          <cell r="I2366">
            <v>0</v>
          </cell>
          <cell r="J2366">
            <v>0</v>
          </cell>
          <cell r="K2366">
            <v>2365</v>
          </cell>
        </row>
        <row r="2367">
          <cell r="B2367">
            <v>32656</v>
          </cell>
          <cell r="C2367">
            <v>32599</v>
          </cell>
          <cell r="D2367">
            <v>0</v>
          </cell>
          <cell r="E2367">
            <v>2643.46</v>
          </cell>
          <cell r="F2367">
            <v>0</v>
          </cell>
          <cell r="G2367">
            <v>2643.47</v>
          </cell>
          <cell r="H2367">
            <v>0</v>
          </cell>
          <cell r="I2367">
            <v>0.23</v>
          </cell>
          <cell r="J2367">
            <v>2</v>
          </cell>
          <cell r="K2367">
            <v>2366</v>
          </cell>
        </row>
        <row r="2368">
          <cell r="B2368">
            <v>32551</v>
          </cell>
          <cell r="C2368">
            <v>32604</v>
          </cell>
          <cell r="D2368">
            <v>2636.03</v>
          </cell>
          <cell r="E2368">
            <v>2636.26</v>
          </cell>
          <cell r="F2368">
            <v>2634.5</v>
          </cell>
          <cell r="G2368">
            <v>2634.82</v>
          </cell>
          <cell r="H2368">
            <v>0</v>
          </cell>
          <cell r="I2368">
            <v>0.4</v>
          </cell>
          <cell r="J2368">
            <v>2.2999999999999998</v>
          </cell>
          <cell r="K2368">
            <v>2367</v>
          </cell>
        </row>
        <row r="2369">
          <cell r="B2369">
            <v>32604</v>
          </cell>
          <cell r="C2369">
            <v>32749</v>
          </cell>
          <cell r="D2369">
            <v>2636.26</v>
          </cell>
          <cell r="E2369">
            <v>0</v>
          </cell>
          <cell r="F2369">
            <v>2634.82</v>
          </cell>
          <cell r="G2369">
            <v>2634.24</v>
          </cell>
          <cell r="H2369">
            <v>0</v>
          </cell>
          <cell r="I2369">
            <v>0.4</v>
          </cell>
          <cell r="J2369">
            <v>3.1</v>
          </cell>
          <cell r="K2369">
            <v>2368</v>
          </cell>
        </row>
        <row r="2370">
          <cell r="B2370">
            <v>32749</v>
          </cell>
          <cell r="C2370">
            <v>32858</v>
          </cell>
          <cell r="D2370">
            <v>0</v>
          </cell>
          <cell r="E2370">
            <v>2631.12</v>
          </cell>
          <cell r="F2370">
            <v>2634.24</v>
          </cell>
          <cell r="G2370">
            <v>2629.53</v>
          </cell>
          <cell r="H2370">
            <v>0</v>
          </cell>
          <cell r="I2370">
            <v>0.4</v>
          </cell>
          <cell r="J2370">
            <v>3</v>
          </cell>
          <cell r="K2370">
            <v>2369</v>
          </cell>
        </row>
        <row r="2371">
          <cell r="B2371">
            <v>32551</v>
          </cell>
          <cell r="C2371">
            <v>32462</v>
          </cell>
          <cell r="D2371">
            <v>2636.03</v>
          </cell>
          <cell r="E2371">
            <v>2627.5</v>
          </cell>
          <cell r="F2371">
            <v>2634.79</v>
          </cell>
          <cell r="G2371">
            <v>2627.5</v>
          </cell>
          <cell r="H2371">
            <v>0</v>
          </cell>
          <cell r="I2371">
            <v>0.23</v>
          </cell>
          <cell r="J2371">
            <v>8.6999999999999993</v>
          </cell>
          <cell r="K2371">
            <v>2370</v>
          </cell>
        </row>
        <row r="2372">
          <cell r="B2372">
            <v>32670</v>
          </cell>
          <cell r="C2372">
            <v>32790</v>
          </cell>
          <cell r="D2372">
            <v>2626.8</v>
          </cell>
          <cell r="E2372">
            <v>2626.17</v>
          </cell>
          <cell r="F2372">
            <v>2625.07</v>
          </cell>
          <cell r="G2372">
            <v>2624.4</v>
          </cell>
          <cell r="H2372">
            <v>0</v>
          </cell>
          <cell r="I2372">
            <v>0.25</v>
          </cell>
          <cell r="J2372">
            <v>1</v>
          </cell>
          <cell r="K2372">
            <v>2371</v>
          </cell>
        </row>
        <row r="2373">
          <cell r="B2373">
            <v>32601</v>
          </cell>
          <cell r="C2373">
            <v>32670</v>
          </cell>
          <cell r="D2373">
            <v>2627.28</v>
          </cell>
          <cell r="E2373">
            <v>2626.8</v>
          </cell>
          <cell r="F2373">
            <v>2625.4</v>
          </cell>
          <cell r="G2373">
            <v>2625.07</v>
          </cell>
          <cell r="H2373">
            <v>0</v>
          </cell>
          <cell r="I2373">
            <v>0.23</v>
          </cell>
          <cell r="J2373">
            <v>0.8</v>
          </cell>
          <cell r="K2373">
            <v>2372</v>
          </cell>
        </row>
        <row r="2374">
          <cell r="B2374">
            <v>32704</v>
          </cell>
          <cell r="C2374">
            <v>32621</v>
          </cell>
          <cell r="D2374">
            <v>0</v>
          </cell>
          <cell r="E2374">
            <v>2614.41</v>
          </cell>
          <cell r="F2374">
            <v>2617.14</v>
          </cell>
          <cell r="G2374">
            <v>2613.66</v>
          </cell>
          <cell r="H2374">
            <v>0</v>
          </cell>
          <cell r="I2374">
            <v>0.3</v>
          </cell>
          <cell r="J2374">
            <v>6.5</v>
          </cell>
          <cell r="K2374">
            <v>2373</v>
          </cell>
        </row>
        <row r="2375">
          <cell r="B2375">
            <v>32790</v>
          </cell>
          <cell r="C2375">
            <v>32704</v>
          </cell>
          <cell r="D2375">
            <v>2626.17</v>
          </cell>
          <cell r="E2375">
            <v>0</v>
          </cell>
          <cell r="F2375">
            <v>2624.4</v>
          </cell>
          <cell r="G2375">
            <v>2617.7399999999998</v>
          </cell>
          <cell r="H2375">
            <v>0</v>
          </cell>
          <cell r="I2375">
            <v>0.25</v>
          </cell>
          <cell r="J2375">
            <v>6.5</v>
          </cell>
          <cell r="K2375">
            <v>2374</v>
          </cell>
        </row>
        <row r="2376">
          <cell r="B2376">
            <v>32621</v>
          </cell>
          <cell r="C2376">
            <v>32617</v>
          </cell>
          <cell r="D2376">
            <v>2614.41</v>
          </cell>
          <cell r="E2376">
            <v>2614.17</v>
          </cell>
          <cell r="F2376">
            <v>2613.23</v>
          </cell>
          <cell r="G2376">
            <v>2611.38</v>
          </cell>
          <cell r="H2376">
            <v>0</v>
          </cell>
          <cell r="I2376">
            <v>0</v>
          </cell>
          <cell r="J2376">
            <v>0</v>
          </cell>
          <cell r="K2376">
            <v>2375</v>
          </cell>
        </row>
        <row r="2377">
          <cell r="B2377">
            <v>32617</v>
          </cell>
          <cell r="C2377">
            <v>32609</v>
          </cell>
          <cell r="D2377">
            <v>2614.17</v>
          </cell>
          <cell r="E2377">
            <v>2613.8000000000002</v>
          </cell>
          <cell r="F2377">
            <v>2611.38</v>
          </cell>
          <cell r="G2377">
            <v>2611.0500000000002</v>
          </cell>
          <cell r="H2377">
            <v>0</v>
          </cell>
          <cell r="I2377">
            <v>0.3</v>
          </cell>
          <cell r="J2377">
            <v>1.8</v>
          </cell>
          <cell r="K2377">
            <v>2376</v>
          </cell>
        </row>
        <row r="2378">
          <cell r="B2378">
            <v>32609</v>
          </cell>
          <cell r="C2378">
            <v>32628</v>
          </cell>
          <cell r="D2378">
            <v>2613.8000000000002</v>
          </cell>
          <cell r="E2378">
            <v>2613.44</v>
          </cell>
          <cell r="F2378">
            <v>2601.0500000000002</v>
          </cell>
          <cell r="G2378">
            <v>0</v>
          </cell>
          <cell r="H2378">
            <v>0</v>
          </cell>
          <cell r="I2378">
            <v>0.3</v>
          </cell>
          <cell r="J2378">
            <v>2.5</v>
          </cell>
          <cell r="K2378">
            <v>2377</v>
          </cell>
        </row>
        <row r="2379">
          <cell r="B2379">
            <v>32468</v>
          </cell>
          <cell r="C2379">
            <v>32609</v>
          </cell>
          <cell r="D2379">
            <v>0</v>
          </cell>
          <cell r="E2379">
            <v>2613.8000000000002</v>
          </cell>
          <cell r="F2379">
            <v>2611.9699999999998</v>
          </cell>
          <cell r="G2379">
            <v>2611.0500000000002</v>
          </cell>
          <cell r="H2379">
            <v>0</v>
          </cell>
          <cell r="I2379">
            <v>0.23</v>
          </cell>
          <cell r="J2379">
            <v>1</v>
          </cell>
          <cell r="K2379">
            <v>2378</v>
          </cell>
        </row>
        <row r="2380">
          <cell r="B2380">
            <v>32472</v>
          </cell>
          <cell r="C2380">
            <v>32628</v>
          </cell>
          <cell r="D2380">
            <v>0</v>
          </cell>
          <cell r="E2380">
            <v>2613.44</v>
          </cell>
          <cell r="F2380">
            <v>0</v>
          </cell>
          <cell r="G2380">
            <v>0</v>
          </cell>
          <cell r="H2380">
            <v>0</v>
          </cell>
          <cell r="I2380">
            <v>0.25</v>
          </cell>
          <cell r="J2380">
            <v>1</v>
          </cell>
          <cell r="K2380">
            <v>2379</v>
          </cell>
        </row>
        <row r="2381">
          <cell r="B2381">
            <v>32472</v>
          </cell>
          <cell r="C2381">
            <v>32433</v>
          </cell>
          <cell r="D2381">
            <v>0</v>
          </cell>
          <cell r="E2381">
            <v>0</v>
          </cell>
          <cell r="F2381">
            <v>2614.6999999999998</v>
          </cell>
          <cell r="G2381">
            <v>0</v>
          </cell>
          <cell r="H2381">
            <v>0</v>
          </cell>
          <cell r="I2381">
            <v>0</v>
          </cell>
          <cell r="J2381">
            <v>0</v>
          </cell>
          <cell r="K2381">
            <v>2380</v>
          </cell>
        </row>
        <row r="2382">
          <cell r="B2382">
            <v>32601</v>
          </cell>
          <cell r="C2382">
            <v>32445</v>
          </cell>
          <cell r="D2382">
            <v>2627.28</v>
          </cell>
          <cell r="E2382">
            <v>0</v>
          </cell>
          <cell r="F2382">
            <v>0</v>
          </cell>
          <cell r="G2382">
            <v>2612.35</v>
          </cell>
          <cell r="H2382">
            <v>0</v>
          </cell>
          <cell r="I2382">
            <v>0.23</v>
          </cell>
          <cell r="J2382">
            <v>7.5</v>
          </cell>
          <cell r="K2382">
            <v>2381</v>
          </cell>
        </row>
        <row r="2383">
          <cell r="B2383">
            <v>32480</v>
          </cell>
          <cell r="C2383">
            <v>32532</v>
          </cell>
          <cell r="D2383">
            <v>2627.34</v>
          </cell>
          <cell r="E2383">
            <v>2627.41</v>
          </cell>
          <cell r="F2383">
            <v>2625.95</v>
          </cell>
          <cell r="G2383">
            <v>2625.78</v>
          </cell>
          <cell r="H2383">
            <v>0</v>
          </cell>
          <cell r="I2383">
            <v>0.23</v>
          </cell>
          <cell r="J2383">
            <v>0.8</v>
          </cell>
          <cell r="K2383">
            <v>2382</v>
          </cell>
        </row>
        <row r="2384">
          <cell r="B2384">
            <v>32532</v>
          </cell>
          <cell r="C2384">
            <v>32601</v>
          </cell>
          <cell r="D2384">
            <v>2627.41</v>
          </cell>
          <cell r="E2384">
            <v>2627.28</v>
          </cell>
          <cell r="F2384">
            <v>2625.77</v>
          </cell>
          <cell r="G2384">
            <v>0</v>
          </cell>
          <cell r="H2384">
            <v>0</v>
          </cell>
          <cell r="I2384">
            <v>0.23</v>
          </cell>
          <cell r="J2384">
            <v>0.8</v>
          </cell>
          <cell r="K2384">
            <v>2383</v>
          </cell>
        </row>
        <row r="2385">
          <cell r="B2385">
            <v>32315</v>
          </cell>
          <cell r="C2385">
            <v>32439</v>
          </cell>
          <cell r="D2385">
            <v>0</v>
          </cell>
          <cell r="E2385">
            <v>2613.56</v>
          </cell>
          <cell r="F2385">
            <v>0</v>
          </cell>
          <cell r="G2385">
            <v>2611.9</v>
          </cell>
          <cell r="H2385">
            <v>0</v>
          </cell>
          <cell r="I2385">
            <v>0.3</v>
          </cell>
          <cell r="J2385">
            <v>0</v>
          </cell>
          <cell r="K2385">
            <v>2384</v>
          </cell>
        </row>
        <row r="2386">
          <cell r="B2386">
            <v>32314</v>
          </cell>
          <cell r="C2386">
            <v>32429</v>
          </cell>
          <cell r="D2386">
            <v>0</v>
          </cell>
          <cell r="E2386">
            <v>0</v>
          </cell>
          <cell r="F2386">
            <v>0</v>
          </cell>
          <cell r="G2386">
            <v>0</v>
          </cell>
          <cell r="H2386">
            <v>0</v>
          </cell>
          <cell r="I2386">
            <v>0.3</v>
          </cell>
          <cell r="J2386">
            <v>0.84</v>
          </cell>
          <cell r="K2386">
            <v>2385</v>
          </cell>
        </row>
        <row r="2387">
          <cell r="B2387">
            <v>32305</v>
          </cell>
          <cell r="C2387">
            <v>32315</v>
          </cell>
          <cell r="D2387">
            <v>0</v>
          </cell>
          <cell r="E2387">
            <v>0</v>
          </cell>
          <cell r="F2387">
            <v>0</v>
          </cell>
          <cell r="G2387">
            <v>0</v>
          </cell>
          <cell r="H2387">
            <v>0</v>
          </cell>
          <cell r="I2387">
            <v>0</v>
          </cell>
          <cell r="J2387">
            <v>0</v>
          </cell>
          <cell r="K2387">
            <v>2386</v>
          </cell>
        </row>
        <row r="2388">
          <cell r="B2388">
            <v>32400</v>
          </cell>
          <cell r="C2388">
            <v>32462</v>
          </cell>
          <cell r="D2388">
            <v>2627.67</v>
          </cell>
          <cell r="E2388">
            <v>2627.5</v>
          </cell>
          <cell r="F2388">
            <v>2627.09</v>
          </cell>
          <cell r="G2388">
            <v>2626.46</v>
          </cell>
          <cell r="H2388">
            <v>0</v>
          </cell>
          <cell r="I2388">
            <v>0.23</v>
          </cell>
          <cell r="J2388">
            <v>3.5</v>
          </cell>
          <cell r="K2388">
            <v>2387</v>
          </cell>
        </row>
        <row r="2389">
          <cell r="B2389">
            <v>32462</v>
          </cell>
          <cell r="C2389">
            <v>32418</v>
          </cell>
          <cell r="D2389">
            <v>2627.5</v>
          </cell>
          <cell r="E2389">
            <v>2622.58</v>
          </cell>
          <cell r="F2389">
            <v>2626.54</v>
          </cell>
          <cell r="G2389">
            <v>2621.3000000000002</v>
          </cell>
          <cell r="H2389">
            <v>0</v>
          </cell>
          <cell r="I2389">
            <v>0.3</v>
          </cell>
          <cell r="J2389">
            <v>8.6</v>
          </cell>
          <cell r="K2389">
            <v>2388</v>
          </cell>
        </row>
        <row r="2390">
          <cell r="B2390">
            <v>32418</v>
          </cell>
          <cell r="C2390">
            <v>32305</v>
          </cell>
          <cell r="D2390">
            <v>2622.58</v>
          </cell>
          <cell r="E2390">
            <v>0</v>
          </cell>
          <cell r="F2390">
            <v>2621.3000000000002</v>
          </cell>
          <cell r="G2390">
            <v>2613.83</v>
          </cell>
          <cell r="H2390">
            <v>0</v>
          </cell>
          <cell r="I2390">
            <v>0.3</v>
          </cell>
          <cell r="J2390">
            <v>0</v>
          </cell>
          <cell r="K2390">
            <v>2389</v>
          </cell>
        </row>
        <row r="2391">
          <cell r="B2391">
            <v>32305</v>
          </cell>
          <cell r="C2391">
            <v>32295</v>
          </cell>
          <cell r="D2391">
            <v>0</v>
          </cell>
          <cell r="E2391">
            <v>2614.1999999999998</v>
          </cell>
          <cell r="F2391">
            <v>2613.83</v>
          </cell>
          <cell r="G2391">
            <v>0</v>
          </cell>
          <cell r="H2391">
            <v>0</v>
          </cell>
          <cell r="I2391">
            <v>0.3</v>
          </cell>
          <cell r="J2391">
            <v>7.7</v>
          </cell>
          <cell r="K2391">
            <v>2390</v>
          </cell>
        </row>
        <row r="2392">
          <cell r="B2392">
            <v>32156</v>
          </cell>
          <cell r="C2392">
            <v>32163</v>
          </cell>
          <cell r="D2392">
            <v>2605.81</v>
          </cell>
          <cell r="E2392">
            <v>2605.42</v>
          </cell>
          <cell r="F2392">
            <v>2604.2199999999998</v>
          </cell>
          <cell r="G2392">
            <v>0</v>
          </cell>
          <cell r="H2392">
            <v>0</v>
          </cell>
          <cell r="I2392">
            <v>0.6</v>
          </cell>
          <cell r="J2392">
            <v>11</v>
          </cell>
          <cell r="K2392">
            <v>2391</v>
          </cell>
        </row>
        <row r="2393">
          <cell r="B2393">
            <v>32242</v>
          </cell>
          <cell r="C2393">
            <v>32156</v>
          </cell>
          <cell r="D2393">
            <v>2610.85</v>
          </cell>
          <cell r="E2393">
            <v>2605.81</v>
          </cell>
          <cell r="F2393">
            <v>2609.17</v>
          </cell>
          <cell r="G2393">
            <v>2604.2199999999998</v>
          </cell>
          <cell r="H2393">
            <v>0</v>
          </cell>
          <cell r="I2393">
            <v>0.6</v>
          </cell>
          <cell r="J2393">
            <v>5</v>
          </cell>
          <cell r="K2393">
            <v>2392</v>
          </cell>
        </row>
        <row r="2394">
          <cell r="B2394">
            <v>32237</v>
          </cell>
          <cell r="C2394">
            <v>32242</v>
          </cell>
          <cell r="D2394">
            <v>2611.39</v>
          </cell>
          <cell r="E2394">
            <v>2610.85</v>
          </cell>
          <cell r="F2394">
            <v>2610.19</v>
          </cell>
          <cell r="G2394">
            <v>2609.17</v>
          </cell>
          <cell r="H2394">
            <v>0</v>
          </cell>
          <cell r="I2394">
            <v>0.6</v>
          </cell>
          <cell r="J2394">
            <v>3</v>
          </cell>
          <cell r="K2394">
            <v>2393</v>
          </cell>
        </row>
        <row r="2395">
          <cell r="B2395">
            <v>32295</v>
          </cell>
          <cell r="C2395">
            <v>32237</v>
          </cell>
          <cell r="D2395">
            <v>2614.1999999999998</v>
          </cell>
          <cell r="E2395">
            <v>2611.39</v>
          </cell>
          <cell r="F2395">
            <v>2612.9299999999998</v>
          </cell>
          <cell r="G2395">
            <v>2610.19</v>
          </cell>
          <cell r="H2395">
            <v>0</v>
          </cell>
          <cell r="I2395">
            <v>0.6</v>
          </cell>
          <cell r="J2395">
            <v>4.1500000000000004</v>
          </cell>
          <cell r="K2395">
            <v>2394</v>
          </cell>
        </row>
        <row r="2396">
          <cell r="B2396">
            <v>32257</v>
          </cell>
          <cell r="C2396">
            <v>32295</v>
          </cell>
          <cell r="D2396">
            <v>0</v>
          </cell>
          <cell r="E2396">
            <v>0</v>
          </cell>
          <cell r="F2396">
            <v>0</v>
          </cell>
          <cell r="G2396">
            <v>0</v>
          </cell>
          <cell r="H2396">
            <v>0</v>
          </cell>
          <cell r="I2396">
            <v>0.55000000000000004</v>
          </cell>
          <cell r="J2396">
            <v>1.55</v>
          </cell>
          <cell r="K2396">
            <v>2395</v>
          </cell>
        </row>
        <row r="2397">
          <cell r="B2397">
            <v>32190</v>
          </cell>
          <cell r="C2397">
            <v>32257</v>
          </cell>
          <cell r="D2397">
            <v>0</v>
          </cell>
          <cell r="E2397">
            <v>0</v>
          </cell>
          <cell r="F2397">
            <v>2614.41</v>
          </cell>
          <cell r="G2397">
            <v>0</v>
          </cell>
          <cell r="H2397">
            <v>0</v>
          </cell>
          <cell r="I2397">
            <v>0.23</v>
          </cell>
          <cell r="J2397">
            <v>1.9</v>
          </cell>
          <cell r="K2397">
            <v>2396</v>
          </cell>
        </row>
        <row r="2398">
          <cell r="B2398">
            <v>32093</v>
          </cell>
          <cell r="C2398">
            <v>32190</v>
          </cell>
          <cell r="D2398">
            <v>2616.34</v>
          </cell>
          <cell r="E2398">
            <v>0</v>
          </cell>
          <cell r="F2398">
            <v>2615.58</v>
          </cell>
          <cell r="G2398">
            <v>2614.41</v>
          </cell>
          <cell r="H2398">
            <v>0</v>
          </cell>
          <cell r="I2398">
            <v>0.23</v>
          </cell>
          <cell r="J2398">
            <v>1.7</v>
          </cell>
          <cell r="K2398">
            <v>2397</v>
          </cell>
        </row>
        <row r="2399">
          <cell r="B2399">
            <v>32339</v>
          </cell>
          <cell r="C2399">
            <v>32283</v>
          </cell>
          <cell r="D2399">
            <v>2624</v>
          </cell>
          <cell r="E2399">
            <v>2622.25</v>
          </cell>
          <cell r="F2399">
            <v>2623.25</v>
          </cell>
          <cell r="G2399">
            <v>0</v>
          </cell>
          <cell r="H2399">
            <v>0</v>
          </cell>
          <cell r="I2399">
            <v>0.23</v>
          </cell>
          <cell r="J2399">
            <v>8</v>
          </cell>
          <cell r="K2399">
            <v>2398</v>
          </cell>
        </row>
        <row r="2400">
          <cell r="B2400">
            <v>32283</v>
          </cell>
          <cell r="C2400">
            <v>32257</v>
          </cell>
          <cell r="D2400">
            <v>2622.25</v>
          </cell>
          <cell r="E2400">
            <v>0</v>
          </cell>
          <cell r="F2400">
            <v>2620.39</v>
          </cell>
          <cell r="G2400">
            <v>0</v>
          </cell>
          <cell r="H2400">
            <v>0</v>
          </cell>
          <cell r="I2400">
            <v>0.4</v>
          </cell>
          <cell r="J2400">
            <v>7</v>
          </cell>
          <cell r="K2400">
            <v>2399</v>
          </cell>
        </row>
        <row r="2401">
          <cell r="B2401">
            <v>32244</v>
          </cell>
          <cell r="C2401">
            <v>32283</v>
          </cell>
          <cell r="D2401">
            <v>2623.86</v>
          </cell>
          <cell r="E2401">
            <v>2622.25</v>
          </cell>
          <cell r="F2401">
            <v>2624.05</v>
          </cell>
          <cell r="G2401">
            <v>2620.86</v>
          </cell>
          <cell r="H2401">
            <v>0</v>
          </cell>
          <cell r="I2401">
            <v>0.4</v>
          </cell>
          <cell r="J2401">
            <v>6.7</v>
          </cell>
          <cell r="K2401">
            <v>2400</v>
          </cell>
        </row>
        <row r="2402">
          <cell r="B2402">
            <v>32272</v>
          </cell>
          <cell r="C2402">
            <v>32244</v>
          </cell>
          <cell r="D2402">
            <v>2628.8</v>
          </cell>
          <cell r="E2402">
            <v>2623.86</v>
          </cell>
          <cell r="F2402">
            <v>2626.76</v>
          </cell>
          <cell r="G2402">
            <v>2624.66</v>
          </cell>
          <cell r="H2402">
            <v>0</v>
          </cell>
          <cell r="I2402">
            <v>0.23</v>
          </cell>
          <cell r="J2402">
            <v>7</v>
          </cell>
          <cell r="K2402">
            <v>2401</v>
          </cell>
        </row>
        <row r="2403">
          <cell r="B2403">
            <v>32368</v>
          </cell>
          <cell r="C2403">
            <v>32272</v>
          </cell>
          <cell r="D2403">
            <v>2627.94</v>
          </cell>
          <cell r="E2403">
            <v>2628.8</v>
          </cell>
          <cell r="F2403">
            <v>2627.3</v>
          </cell>
          <cell r="G2403">
            <v>2626.76</v>
          </cell>
          <cell r="H2403">
            <v>0</v>
          </cell>
          <cell r="I2403">
            <v>0.23</v>
          </cell>
          <cell r="J2403">
            <v>1</v>
          </cell>
          <cell r="K2403">
            <v>2402</v>
          </cell>
        </row>
        <row r="2404">
          <cell r="B2404">
            <v>32384</v>
          </cell>
          <cell r="C2404">
            <v>32368</v>
          </cell>
          <cell r="D2404">
            <v>2633</v>
          </cell>
          <cell r="E2404">
            <v>2627.94</v>
          </cell>
          <cell r="F2404">
            <v>2632.05</v>
          </cell>
          <cell r="G2404">
            <v>0</v>
          </cell>
          <cell r="H2404">
            <v>0</v>
          </cell>
          <cell r="I2404">
            <v>0.23</v>
          </cell>
          <cell r="J2404">
            <v>11</v>
          </cell>
          <cell r="K2404">
            <v>2403</v>
          </cell>
        </row>
        <row r="2405">
          <cell r="B2405">
            <v>32412</v>
          </cell>
          <cell r="C2405">
            <v>32384</v>
          </cell>
          <cell r="D2405">
            <v>2638.8</v>
          </cell>
          <cell r="E2405">
            <v>2633</v>
          </cell>
          <cell r="F2405">
            <v>2637.43</v>
          </cell>
          <cell r="G2405">
            <v>2632.35</v>
          </cell>
          <cell r="H2405">
            <v>0</v>
          </cell>
          <cell r="I2405">
            <v>0.23</v>
          </cell>
          <cell r="J2405">
            <v>9.1999999999999993</v>
          </cell>
          <cell r="K2405">
            <v>2404</v>
          </cell>
        </row>
        <row r="2406">
          <cell r="B2406">
            <v>32412</v>
          </cell>
          <cell r="C2406">
            <v>32286</v>
          </cell>
          <cell r="D2406">
            <v>2638.8</v>
          </cell>
          <cell r="E2406">
            <v>2637.77</v>
          </cell>
          <cell r="F2406">
            <v>2636.17</v>
          </cell>
          <cell r="G2406">
            <v>2635.41</v>
          </cell>
          <cell r="H2406">
            <v>0</v>
          </cell>
          <cell r="I2406">
            <v>0.23</v>
          </cell>
          <cell r="J2406">
            <v>1</v>
          </cell>
          <cell r="K2406">
            <v>2405</v>
          </cell>
        </row>
        <row r="2407">
          <cell r="B2407">
            <v>32438</v>
          </cell>
          <cell r="C2407">
            <v>32412</v>
          </cell>
          <cell r="D2407">
            <v>0</v>
          </cell>
          <cell r="E2407">
            <v>2638.8</v>
          </cell>
          <cell r="F2407">
            <v>2640.17</v>
          </cell>
          <cell r="G2407">
            <v>2636.57</v>
          </cell>
          <cell r="H2407">
            <v>0</v>
          </cell>
          <cell r="I2407">
            <v>0.23</v>
          </cell>
          <cell r="J2407">
            <v>10</v>
          </cell>
          <cell r="K2407">
            <v>2406</v>
          </cell>
        </row>
        <row r="2408">
          <cell r="B2408">
            <v>32412</v>
          </cell>
          <cell r="C2408">
            <v>32551</v>
          </cell>
          <cell r="D2408">
            <v>2638.8</v>
          </cell>
          <cell r="E2408">
            <v>2636.03</v>
          </cell>
          <cell r="F2408">
            <v>2636.91</v>
          </cell>
          <cell r="G2408">
            <v>0</v>
          </cell>
          <cell r="H2408">
            <v>0</v>
          </cell>
          <cell r="I2408">
            <v>0.23</v>
          </cell>
          <cell r="J2408">
            <v>3</v>
          </cell>
          <cell r="K2408">
            <v>2407</v>
          </cell>
        </row>
        <row r="2409">
          <cell r="B2409">
            <v>32599</v>
          </cell>
          <cell r="C2409">
            <v>32551</v>
          </cell>
          <cell r="D2409">
            <v>2643.46</v>
          </cell>
          <cell r="E2409">
            <v>2636.03</v>
          </cell>
          <cell r="F2409">
            <v>2641.45</v>
          </cell>
          <cell r="G2409">
            <v>0</v>
          </cell>
          <cell r="H2409">
            <v>0</v>
          </cell>
          <cell r="I2409">
            <v>0.3</v>
          </cell>
          <cell r="J2409">
            <v>9.3000000000000007</v>
          </cell>
          <cell r="K2409">
            <v>2408</v>
          </cell>
        </row>
        <row r="2410">
          <cell r="B2410">
            <v>32534</v>
          </cell>
          <cell r="C2410">
            <v>32599</v>
          </cell>
          <cell r="D2410">
            <v>2645.32</v>
          </cell>
          <cell r="E2410">
            <v>2643.46</v>
          </cell>
          <cell r="F2410">
            <v>0</v>
          </cell>
          <cell r="G2410">
            <v>2641.47</v>
          </cell>
          <cell r="H2410">
            <v>0</v>
          </cell>
          <cell r="I2410">
            <v>0.3</v>
          </cell>
          <cell r="J2410">
            <v>3.48</v>
          </cell>
          <cell r="K2410">
            <v>2409</v>
          </cell>
        </row>
        <row r="2411">
          <cell r="B2411">
            <v>32502</v>
          </cell>
          <cell r="C2411">
            <v>32534</v>
          </cell>
          <cell r="D2411">
            <v>2645.94</v>
          </cell>
          <cell r="E2411">
            <v>2645.32</v>
          </cell>
          <cell r="F2411">
            <v>2644.41</v>
          </cell>
          <cell r="G2411">
            <v>2643.3</v>
          </cell>
          <cell r="H2411">
            <v>0</v>
          </cell>
          <cell r="I2411">
            <v>0.2</v>
          </cell>
          <cell r="J2411">
            <v>7</v>
          </cell>
          <cell r="K2411">
            <v>2410</v>
          </cell>
        </row>
        <row r="2412">
          <cell r="B2412">
            <v>32549</v>
          </cell>
          <cell r="C2412">
            <v>32502</v>
          </cell>
          <cell r="D2412">
            <v>2649.93</v>
          </cell>
          <cell r="E2412">
            <v>2645.94</v>
          </cell>
          <cell r="F2412">
            <v>2648.16</v>
          </cell>
          <cell r="G2412">
            <v>2644.45</v>
          </cell>
          <cell r="H2412">
            <v>0</v>
          </cell>
          <cell r="I2412">
            <v>0.2</v>
          </cell>
          <cell r="J2412">
            <v>7.4</v>
          </cell>
          <cell r="K2412">
            <v>2411</v>
          </cell>
        </row>
        <row r="2413">
          <cell r="B2413">
            <v>32562</v>
          </cell>
          <cell r="C2413">
            <v>32549</v>
          </cell>
          <cell r="D2413">
            <v>2651.8</v>
          </cell>
          <cell r="E2413">
            <v>2649.93</v>
          </cell>
          <cell r="F2413">
            <v>2649.58</v>
          </cell>
          <cell r="G2413">
            <v>2648.18</v>
          </cell>
          <cell r="H2413">
            <v>0</v>
          </cell>
          <cell r="I2413">
            <v>0.2</v>
          </cell>
          <cell r="J2413">
            <v>7</v>
          </cell>
          <cell r="K2413">
            <v>2412</v>
          </cell>
        </row>
        <row r="2414">
          <cell r="B2414">
            <v>32454</v>
          </cell>
          <cell r="C2414">
            <v>32502</v>
          </cell>
          <cell r="D2414">
            <v>2646.04</v>
          </cell>
          <cell r="E2414">
            <v>2645.94</v>
          </cell>
          <cell r="F2414">
            <v>2644.86</v>
          </cell>
          <cell r="G2414">
            <v>0</v>
          </cell>
          <cell r="H2414">
            <v>0</v>
          </cell>
          <cell r="I2414">
            <v>0.2</v>
          </cell>
          <cell r="J2414">
            <v>1.9</v>
          </cell>
          <cell r="K2414">
            <v>2413</v>
          </cell>
        </row>
        <row r="2415">
          <cell r="B2415">
            <v>32454</v>
          </cell>
          <cell r="C2415">
            <v>32372</v>
          </cell>
          <cell r="D2415">
            <v>2646.04</v>
          </cell>
          <cell r="E2415">
            <v>2646.45</v>
          </cell>
          <cell r="F2415">
            <v>2645.34</v>
          </cell>
          <cell r="G2415">
            <v>2645.1</v>
          </cell>
          <cell r="H2415">
            <v>0</v>
          </cell>
          <cell r="I2415">
            <v>0.23</v>
          </cell>
          <cell r="J2415">
            <v>0.06</v>
          </cell>
          <cell r="K2415">
            <v>2414</v>
          </cell>
        </row>
        <row r="2416">
          <cell r="B2416">
            <v>32582</v>
          </cell>
          <cell r="C2416">
            <v>32363</v>
          </cell>
          <cell r="D2416">
            <v>2658.11</v>
          </cell>
          <cell r="E2416">
            <v>2649.87</v>
          </cell>
          <cell r="F2416">
            <v>2655.9</v>
          </cell>
          <cell r="G2416">
            <v>2648.92</v>
          </cell>
          <cell r="H2416">
            <v>0</v>
          </cell>
          <cell r="I2416">
            <v>0.4</v>
          </cell>
          <cell r="J2416">
            <v>5.5</v>
          </cell>
          <cell r="K2416">
            <v>2415</v>
          </cell>
        </row>
        <row r="2417">
          <cell r="B2417">
            <v>32372</v>
          </cell>
          <cell r="C2417">
            <v>32286</v>
          </cell>
          <cell r="D2417">
            <v>2646.45</v>
          </cell>
          <cell r="E2417">
            <v>2637.77</v>
          </cell>
          <cell r="F2417">
            <v>2645.1</v>
          </cell>
          <cell r="G2417">
            <v>2636.8</v>
          </cell>
          <cell r="H2417">
            <v>0</v>
          </cell>
          <cell r="I2417">
            <v>0.4</v>
          </cell>
          <cell r="J2417">
            <v>10.5</v>
          </cell>
          <cell r="K2417">
            <v>2416</v>
          </cell>
        </row>
        <row r="2418">
          <cell r="B2418">
            <v>32356</v>
          </cell>
          <cell r="C2418">
            <v>32372</v>
          </cell>
          <cell r="D2418">
            <v>2649.47</v>
          </cell>
          <cell r="E2418">
            <v>2646.45</v>
          </cell>
          <cell r="F2418">
            <v>2648.53</v>
          </cell>
          <cell r="G2418">
            <v>2645.73</v>
          </cell>
          <cell r="H2418">
            <v>0</v>
          </cell>
          <cell r="I2418">
            <v>0.4</v>
          </cell>
          <cell r="J2418">
            <v>10</v>
          </cell>
          <cell r="K2418">
            <v>2417</v>
          </cell>
        </row>
        <row r="2419">
          <cell r="B2419">
            <v>32286</v>
          </cell>
          <cell r="C2419">
            <v>32124</v>
          </cell>
          <cell r="D2419">
            <v>2627.77</v>
          </cell>
          <cell r="E2419">
            <v>2622.56</v>
          </cell>
          <cell r="F2419">
            <v>2626.68</v>
          </cell>
          <cell r="G2419">
            <v>2625.88</v>
          </cell>
          <cell r="H2419">
            <v>0</v>
          </cell>
          <cell r="I2419">
            <v>0.23</v>
          </cell>
          <cell r="J2419">
            <v>1.5</v>
          </cell>
          <cell r="K2419">
            <v>2418</v>
          </cell>
        </row>
        <row r="2420">
          <cell r="B2420">
            <v>32123</v>
          </cell>
          <cell r="C2420">
            <v>32089</v>
          </cell>
          <cell r="D2420">
            <v>0</v>
          </cell>
          <cell r="E2420">
            <v>0</v>
          </cell>
          <cell r="F2420">
            <v>2647.75</v>
          </cell>
          <cell r="G2420">
            <v>0</v>
          </cell>
          <cell r="H2420">
            <v>0</v>
          </cell>
          <cell r="I2420">
            <v>0.23</v>
          </cell>
          <cell r="J2420">
            <v>10</v>
          </cell>
          <cell r="K2420">
            <v>2419</v>
          </cell>
        </row>
        <row r="2421">
          <cell r="B2421">
            <v>32187</v>
          </cell>
          <cell r="C2421">
            <v>32123</v>
          </cell>
          <cell r="D2421">
            <v>2648.69</v>
          </cell>
          <cell r="E2421">
            <v>0</v>
          </cell>
          <cell r="F2421">
            <v>2648.45</v>
          </cell>
          <cell r="G2421">
            <v>2648</v>
          </cell>
          <cell r="H2421">
            <v>0</v>
          </cell>
          <cell r="I2421">
            <v>0.23</v>
          </cell>
          <cell r="J2421">
            <v>1</v>
          </cell>
          <cell r="K2421">
            <v>2420</v>
          </cell>
        </row>
        <row r="2422">
          <cell r="B2422">
            <v>32089</v>
          </cell>
          <cell r="C2422">
            <v>32151</v>
          </cell>
          <cell r="D2422">
            <v>0</v>
          </cell>
          <cell r="E2422">
            <v>2640.69</v>
          </cell>
          <cell r="F2422">
            <v>0</v>
          </cell>
          <cell r="G2422">
            <v>2639.69</v>
          </cell>
          <cell r="H2422">
            <v>0</v>
          </cell>
          <cell r="I2422">
            <v>0.23</v>
          </cell>
          <cell r="J2422">
            <v>6.3</v>
          </cell>
          <cell r="K2422">
            <v>2421</v>
          </cell>
        </row>
        <row r="2423">
          <cell r="B2423">
            <v>32068</v>
          </cell>
          <cell r="C2423">
            <v>32089</v>
          </cell>
          <cell r="D2423">
            <v>2646.3</v>
          </cell>
          <cell r="E2423">
            <v>0</v>
          </cell>
          <cell r="F2423">
            <v>2645.7</v>
          </cell>
          <cell r="G2423">
            <v>2644.45</v>
          </cell>
          <cell r="H2423">
            <v>0</v>
          </cell>
          <cell r="I2423">
            <v>0.23</v>
          </cell>
          <cell r="J2423">
            <v>8.3000000000000007</v>
          </cell>
          <cell r="K2423">
            <v>2422</v>
          </cell>
        </row>
        <row r="2424">
          <cell r="B2424">
            <v>32264</v>
          </cell>
          <cell r="C2424">
            <v>32135</v>
          </cell>
          <cell r="D2424">
            <v>2634.65</v>
          </cell>
          <cell r="E2424">
            <v>2628.86</v>
          </cell>
          <cell r="F2424">
            <v>2633.32</v>
          </cell>
          <cell r="G2424">
            <v>2628.14</v>
          </cell>
          <cell r="H2424">
            <v>0</v>
          </cell>
          <cell r="I2424">
            <v>0.23</v>
          </cell>
          <cell r="J2424">
            <v>6</v>
          </cell>
          <cell r="K2424">
            <v>2423</v>
          </cell>
        </row>
        <row r="2425">
          <cell r="B2425">
            <v>32124</v>
          </cell>
          <cell r="C2425">
            <v>32095</v>
          </cell>
          <cell r="D2425">
            <v>2627.3</v>
          </cell>
          <cell r="E2425">
            <v>2626.32</v>
          </cell>
          <cell r="F2425">
            <v>2625.88</v>
          </cell>
          <cell r="G2425">
            <v>0</v>
          </cell>
          <cell r="H2425">
            <v>0</v>
          </cell>
          <cell r="I2425">
            <v>0.23</v>
          </cell>
          <cell r="J2425">
            <v>2.8</v>
          </cell>
          <cell r="K2425">
            <v>2424</v>
          </cell>
        </row>
        <row r="2426">
          <cell r="B2426">
            <v>32135</v>
          </cell>
          <cell r="C2426">
            <v>32095</v>
          </cell>
          <cell r="D2426">
            <v>2628.86</v>
          </cell>
          <cell r="E2426">
            <v>2626.32</v>
          </cell>
          <cell r="F2426">
            <v>2628.14</v>
          </cell>
          <cell r="G2426">
            <v>2625.38</v>
          </cell>
          <cell r="H2426">
            <v>0</v>
          </cell>
          <cell r="I2426">
            <v>0.3</v>
          </cell>
          <cell r="J2426">
            <v>8.6</v>
          </cell>
          <cell r="K2426">
            <v>2425</v>
          </cell>
        </row>
        <row r="2427">
          <cell r="B2427">
            <v>32151</v>
          </cell>
          <cell r="C2427">
            <v>32135</v>
          </cell>
          <cell r="D2427">
            <v>2630.69</v>
          </cell>
          <cell r="E2427">
            <v>2628.86</v>
          </cell>
          <cell r="F2427">
            <v>2629.69</v>
          </cell>
          <cell r="G2427">
            <v>2628.14</v>
          </cell>
          <cell r="H2427">
            <v>0</v>
          </cell>
          <cell r="I2427">
            <v>0.23</v>
          </cell>
          <cell r="J2427">
            <v>3.8</v>
          </cell>
          <cell r="K2427">
            <v>2426</v>
          </cell>
        </row>
        <row r="2428">
          <cell r="B2428">
            <v>32016</v>
          </cell>
          <cell r="C2428">
            <v>31990</v>
          </cell>
          <cell r="D2428">
            <v>2631.07</v>
          </cell>
          <cell r="E2428">
            <v>2627.3</v>
          </cell>
          <cell r="F2428">
            <v>2628.52</v>
          </cell>
          <cell r="G2428">
            <v>2626.7</v>
          </cell>
          <cell r="H2428">
            <v>0</v>
          </cell>
          <cell r="I2428">
            <v>0.3</v>
          </cell>
          <cell r="J2428">
            <v>7</v>
          </cell>
          <cell r="K2428">
            <v>2427</v>
          </cell>
        </row>
        <row r="2429">
          <cell r="B2429">
            <v>32095</v>
          </cell>
          <cell r="C2429">
            <v>32016</v>
          </cell>
          <cell r="D2429">
            <v>2636.32</v>
          </cell>
          <cell r="E2429">
            <v>2631.07</v>
          </cell>
          <cell r="F2429">
            <v>2635.38</v>
          </cell>
          <cell r="G2429">
            <v>2629.85</v>
          </cell>
          <cell r="H2429">
            <v>0</v>
          </cell>
          <cell r="I2429">
            <v>0.3</v>
          </cell>
          <cell r="J2429">
            <v>8.6</v>
          </cell>
          <cell r="K2429">
            <v>2428</v>
          </cell>
        </row>
        <row r="2430">
          <cell r="B2430">
            <v>32110</v>
          </cell>
          <cell r="C2430">
            <v>32081</v>
          </cell>
          <cell r="D2430">
            <v>0</v>
          </cell>
          <cell r="E2430">
            <v>0</v>
          </cell>
          <cell r="F2430">
            <v>2631.03</v>
          </cell>
          <cell r="G2430">
            <v>2628.08</v>
          </cell>
          <cell r="H2430">
            <v>0</v>
          </cell>
          <cell r="I2430">
            <v>0.23</v>
          </cell>
          <cell r="J2430">
            <v>10</v>
          </cell>
          <cell r="K2430">
            <v>2429</v>
          </cell>
        </row>
        <row r="2431">
          <cell r="B2431">
            <v>32193</v>
          </cell>
          <cell r="C2431">
            <v>32110</v>
          </cell>
          <cell r="D2431">
            <v>0</v>
          </cell>
          <cell r="E2431">
            <v>0</v>
          </cell>
          <cell r="F2431">
            <v>2632.79</v>
          </cell>
          <cell r="G2431">
            <v>2631.03</v>
          </cell>
          <cell r="H2431">
            <v>0</v>
          </cell>
          <cell r="I2431">
            <v>0.23</v>
          </cell>
          <cell r="J2431">
            <v>2</v>
          </cell>
          <cell r="K2431">
            <v>2430</v>
          </cell>
        </row>
        <row r="2432">
          <cell r="B2432">
            <v>31929</v>
          </cell>
          <cell r="C2432">
            <v>31911</v>
          </cell>
          <cell r="D2432">
            <v>2617.8000000000002</v>
          </cell>
          <cell r="E2432">
            <v>0</v>
          </cell>
          <cell r="F2432">
            <v>2616.1999999999998</v>
          </cell>
          <cell r="G2432">
            <v>0</v>
          </cell>
          <cell r="H2432">
            <v>0</v>
          </cell>
          <cell r="I2432">
            <v>0.4</v>
          </cell>
          <cell r="J2432">
            <v>8</v>
          </cell>
          <cell r="K2432">
            <v>2431</v>
          </cell>
        </row>
        <row r="2433">
          <cell r="B2433">
            <v>31950</v>
          </cell>
          <cell r="C2433">
            <v>31929</v>
          </cell>
          <cell r="D2433">
            <v>2620.8000000000002</v>
          </cell>
          <cell r="E2433">
            <v>2617.8000000000002</v>
          </cell>
          <cell r="F2433">
            <v>2619</v>
          </cell>
          <cell r="G2433">
            <v>2617</v>
          </cell>
          <cell r="H2433">
            <v>0</v>
          </cell>
          <cell r="I2433">
            <v>0.4</v>
          </cell>
          <cell r="J2433">
            <v>8</v>
          </cell>
          <cell r="K2433">
            <v>2432</v>
          </cell>
        </row>
        <row r="2434">
          <cell r="B2434">
            <v>31978</v>
          </cell>
          <cell r="C2434">
            <v>31950</v>
          </cell>
          <cell r="D2434">
            <v>2625.26</v>
          </cell>
          <cell r="E2434">
            <v>2620.8000000000002</v>
          </cell>
          <cell r="F2434">
            <v>2623.8</v>
          </cell>
          <cell r="G2434">
            <v>2620</v>
          </cell>
          <cell r="H2434">
            <v>0</v>
          </cell>
          <cell r="I2434">
            <v>0.4</v>
          </cell>
          <cell r="J2434">
            <v>8</v>
          </cell>
          <cell r="K2434">
            <v>2433</v>
          </cell>
        </row>
        <row r="2435">
          <cell r="B2435">
            <v>31990</v>
          </cell>
          <cell r="C2435">
            <v>31978</v>
          </cell>
          <cell r="D2435">
            <v>2627.3</v>
          </cell>
          <cell r="E2435">
            <v>2625.26</v>
          </cell>
          <cell r="F2435">
            <v>2626.7</v>
          </cell>
          <cell r="G2435">
            <v>2624.82</v>
          </cell>
          <cell r="H2435">
            <v>0</v>
          </cell>
          <cell r="I2435">
            <v>0.5</v>
          </cell>
          <cell r="J2435">
            <v>2</v>
          </cell>
          <cell r="K2435">
            <v>2434</v>
          </cell>
        </row>
        <row r="2436">
          <cell r="B2436">
            <v>32033</v>
          </cell>
          <cell r="C2436">
            <v>31990</v>
          </cell>
          <cell r="D2436">
            <v>2626.27</v>
          </cell>
          <cell r="E2436">
            <v>2627.3</v>
          </cell>
          <cell r="F2436">
            <v>2625.62</v>
          </cell>
          <cell r="G2436">
            <v>0</v>
          </cell>
          <cell r="H2436">
            <v>0</v>
          </cell>
          <cell r="I2436">
            <v>0.3</v>
          </cell>
          <cell r="J2436">
            <v>2</v>
          </cell>
          <cell r="K2436">
            <v>2435</v>
          </cell>
        </row>
        <row r="2437">
          <cell r="B2437">
            <v>32052</v>
          </cell>
          <cell r="C2437">
            <v>32033</v>
          </cell>
          <cell r="D2437">
            <v>2627.17</v>
          </cell>
          <cell r="E2437">
            <v>2626.27</v>
          </cell>
          <cell r="F2437">
            <v>2626.82</v>
          </cell>
          <cell r="G2437">
            <v>2625.62</v>
          </cell>
          <cell r="H2437">
            <v>0</v>
          </cell>
          <cell r="I2437">
            <v>0.23</v>
          </cell>
          <cell r="J2437">
            <v>0</v>
          </cell>
          <cell r="K2437">
            <v>2436</v>
          </cell>
        </row>
        <row r="2438">
          <cell r="B2438">
            <v>32075</v>
          </cell>
          <cell r="C2438">
            <v>32052</v>
          </cell>
          <cell r="D2438">
            <v>2628.77</v>
          </cell>
          <cell r="E2438">
            <v>2628.83</v>
          </cell>
          <cell r="F2438">
            <v>2627.67</v>
          </cell>
          <cell r="G2438">
            <v>2627.53</v>
          </cell>
          <cell r="H2438">
            <v>0</v>
          </cell>
          <cell r="I2438">
            <v>0</v>
          </cell>
          <cell r="J2438">
            <v>4.1500000000000004</v>
          </cell>
          <cell r="K2438">
            <v>2437</v>
          </cell>
        </row>
        <row r="2439">
          <cell r="B2439">
            <v>32077</v>
          </cell>
          <cell r="C2439">
            <v>32207</v>
          </cell>
          <cell r="D2439">
            <v>2628.77</v>
          </cell>
          <cell r="E2439">
            <v>2627.1</v>
          </cell>
          <cell r="F2439">
            <v>2627.67</v>
          </cell>
          <cell r="G2439">
            <v>2626.08</v>
          </cell>
          <cell r="H2439">
            <v>0</v>
          </cell>
          <cell r="I2439">
            <v>0.23</v>
          </cell>
          <cell r="J2439">
            <v>1.6</v>
          </cell>
          <cell r="K2439">
            <v>2438</v>
          </cell>
        </row>
        <row r="2440">
          <cell r="B2440">
            <v>32072</v>
          </cell>
          <cell r="C2440">
            <v>32168</v>
          </cell>
          <cell r="D2440">
            <v>2625</v>
          </cell>
          <cell r="E2440">
            <v>2624.36</v>
          </cell>
          <cell r="F2440">
            <v>2624</v>
          </cell>
          <cell r="G2440">
            <v>2623.01</v>
          </cell>
          <cell r="H2440">
            <v>0</v>
          </cell>
          <cell r="I2440">
            <v>0.23</v>
          </cell>
          <cell r="J2440">
            <v>1.6</v>
          </cell>
          <cell r="K2440">
            <v>2439</v>
          </cell>
        </row>
        <row r="2441">
          <cell r="B2441">
            <v>32207</v>
          </cell>
          <cell r="C2441">
            <v>32168</v>
          </cell>
          <cell r="D2441">
            <v>2627.1</v>
          </cell>
          <cell r="E2441">
            <v>2624.36</v>
          </cell>
          <cell r="F2441">
            <v>2626.08</v>
          </cell>
          <cell r="G2441">
            <v>2623.07</v>
          </cell>
          <cell r="H2441">
            <v>0</v>
          </cell>
          <cell r="I2441">
            <v>0.3</v>
          </cell>
          <cell r="J2441">
            <v>8</v>
          </cell>
          <cell r="K2441">
            <v>2440</v>
          </cell>
        </row>
        <row r="2442">
          <cell r="B2442">
            <v>32168</v>
          </cell>
          <cell r="C2442">
            <v>32082</v>
          </cell>
          <cell r="D2442">
            <v>2624.36</v>
          </cell>
          <cell r="E2442">
            <v>2617.15</v>
          </cell>
          <cell r="F2442">
            <v>2623.08</v>
          </cell>
          <cell r="G2442">
            <v>2616.35</v>
          </cell>
          <cell r="H2442">
            <v>0</v>
          </cell>
          <cell r="I2442">
            <v>0.3</v>
          </cell>
          <cell r="J2442">
            <v>8</v>
          </cell>
          <cell r="K2442">
            <v>2441</v>
          </cell>
        </row>
        <row r="2443">
          <cell r="B2443">
            <v>32082</v>
          </cell>
          <cell r="C2443">
            <v>32053</v>
          </cell>
          <cell r="D2443">
            <v>2617.15</v>
          </cell>
          <cell r="E2443">
            <v>2616.4499999999998</v>
          </cell>
          <cell r="F2443">
            <v>2616.35</v>
          </cell>
          <cell r="G2443">
            <v>2615.31</v>
          </cell>
          <cell r="H2443">
            <v>0</v>
          </cell>
          <cell r="I2443">
            <v>0.3</v>
          </cell>
          <cell r="J2443">
            <v>0</v>
          </cell>
          <cell r="K2443">
            <v>2442</v>
          </cell>
        </row>
        <row r="2444">
          <cell r="B2444">
            <v>32053</v>
          </cell>
          <cell r="C2444">
            <v>31958</v>
          </cell>
          <cell r="D2444">
            <v>2616.4499999999998</v>
          </cell>
          <cell r="E2444">
            <v>2616.1999999999998</v>
          </cell>
          <cell r="F2444">
            <v>2615.31</v>
          </cell>
          <cell r="G2444">
            <v>2613.7399999999998</v>
          </cell>
          <cell r="H2444">
            <v>0</v>
          </cell>
          <cell r="I2444">
            <v>0.45</v>
          </cell>
          <cell r="J2444">
            <v>0</v>
          </cell>
          <cell r="K2444">
            <v>2443</v>
          </cell>
        </row>
        <row r="2445">
          <cell r="B2445">
            <v>32047</v>
          </cell>
          <cell r="C2445">
            <v>32000</v>
          </cell>
          <cell r="D2445">
            <v>2649.25</v>
          </cell>
          <cell r="E2445">
            <v>2644.7</v>
          </cell>
          <cell r="F2445">
            <v>2647.05</v>
          </cell>
          <cell r="G2445">
            <v>2644</v>
          </cell>
          <cell r="H2445">
            <v>0</v>
          </cell>
          <cell r="I2445">
            <v>0.23</v>
          </cell>
          <cell r="J2445">
            <v>8</v>
          </cell>
          <cell r="K2445">
            <v>2444</v>
          </cell>
        </row>
        <row r="2446">
          <cell r="B2446">
            <v>32062</v>
          </cell>
          <cell r="C2446">
            <v>32047</v>
          </cell>
          <cell r="D2446">
            <v>2650.8</v>
          </cell>
          <cell r="E2446">
            <v>2649.25</v>
          </cell>
          <cell r="F2446">
            <v>2649.7</v>
          </cell>
          <cell r="G2446">
            <v>2648.3</v>
          </cell>
          <cell r="H2446">
            <v>0</v>
          </cell>
          <cell r="I2446">
            <v>0.23</v>
          </cell>
          <cell r="J2446">
            <v>7</v>
          </cell>
          <cell r="K2446">
            <v>2445</v>
          </cell>
        </row>
        <row r="2447">
          <cell r="B2447">
            <v>32000</v>
          </cell>
          <cell r="C2447">
            <v>31947</v>
          </cell>
          <cell r="D2447">
            <v>2644.7</v>
          </cell>
          <cell r="E2447">
            <v>2641.09</v>
          </cell>
          <cell r="F2447">
            <v>2644</v>
          </cell>
          <cell r="G2447">
            <v>0</v>
          </cell>
          <cell r="H2447">
            <v>0</v>
          </cell>
          <cell r="I2447">
            <v>0.23</v>
          </cell>
          <cell r="J2447">
            <v>7</v>
          </cell>
          <cell r="K2447">
            <v>2446</v>
          </cell>
        </row>
        <row r="2448">
          <cell r="B2448">
            <v>31955</v>
          </cell>
          <cell r="C2448">
            <v>31850</v>
          </cell>
          <cell r="D2448">
            <v>0</v>
          </cell>
          <cell r="E2448">
            <v>2628.68</v>
          </cell>
          <cell r="F2448">
            <v>2628.54</v>
          </cell>
          <cell r="G2448">
            <v>2626.97</v>
          </cell>
          <cell r="H2448">
            <v>0</v>
          </cell>
          <cell r="I2448">
            <v>0.3</v>
          </cell>
          <cell r="J2448">
            <v>1</v>
          </cell>
          <cell r="K2448">
            <v>2447</v>
          </cell>
        </row>
        <row r="2449">
          <cell r="B2449">
            <v>32001</v>
          </cell>
          <cell r="C2449">
            <v>31955</v>
          </cell>
          <cell r="D2449">
            <v>2630.15</v>
          </cell>
          <cell r="E2449">
            <v>0</v>
          </cell>
          <cell r="F2449">
            <v>2629.32</v>
          </cell>
          <cell r="G2449">
            <v>2628.54</v>
          </cell>
          <cell r="H2449">
            <v>0</v>
          </cell>
          <cell r="I2449">
            <v>0.23</v>
          </cell>
          <cell r="J2449">
            <v>1.8</v>
          </cell>
          <cell r="K2449">
            <v>2448</v>
          </cell>
        </row>
        <row r="2450">
          <cell r="B2450">
            <v>31988</v>
          </cell>
          <cell r="C2450">
            <v>31887</v>
          </cell>
          <cell r="D2450">
            <v>0</v>
          </cell>
          <cell r="E2450">
            <v>2634.85</v>
          </cell>
          <cell r="F2450">
            <v>2634.3</v>
          </cell>
          <cell r="G2450">
            <v>2633.43</v>
          </cell>
          <cell r="H2450">
            <v>0</v>
          </cell>
          <cell r="I2450">
            <v>0.3</v>
          </cell>
          <cell r="J2450">
            <v>1</v>
          </cell>
          <cell r="K2450">
            <v>2449</v>
          </cell>
        </row>
        <row r="2451">
          <cell r="B2451">
            <v>31839</v>
          </cell>
          <cell r="C2451">
            <v>31863</v>
          </cell>
          <cell r="D2451">
            <v>0</v>
          </cell>
          <cell r="E2451">
            <v>0</v>
          </cell>
          <cell r="F2451">
            <v>0</v>
          </cell>
          <cell r="G2451">
            <v>0</v>
          </cell>
          <cell r="H2451">
            <v>0</v>
          </cell>
          <cell r="I2451">
            <v>0.35</v>
          </cell>
          <cell r="J2451">
            <v>0</v>
          </cell>
          <cell r="K2451">
            <v>2450</v>
          </cell>
        </row>
        <row r="2452">
          <cell r="B2452">
            <v>31863</v>
          </cell>
          <cell r="C2452">
            <v>31861</v>
          </cell>
          <cell r="D2452">
            <v>0</v>
          </cell>
          <cell r="E2452">
            <v>0</v>
          </cell>
          <cell r="F2452">
            <v>0</v>
          </cell>
          <cell r="G2452">
            <v>0</v>
          </cell>
          <cell r="H2452">
            <v>0</v>
          </cell>
          <cell r="I2452">
            <v>0.35</v>
          </cell>
          <cell r="J2452">
            <v>0.45</v>
          </cell>
          <cell r="K2452">
            <v>2451</v>
          </cell>
        </row>
        <row r="2453">
          <cell r="B2453">
            <v>31861</v>
          </cell>
          <cell r="C2453">
            <v>31850</v>
          </cell>
          <cell r="D2453">
            <v>0</v>
          </cell>
          <cell r="E2453">
            <v>2628.68</v>
          </cell>
          <cell r="F2453">
            <v>2629.01</v>
          </cell>
          <cell r="G2453">
            <v>2627.68</v>
          </cell>
          <cell r="H2453">
            <v>0</v>
          </cell>
          <cell r="I2453">
            <v>0.5</v>
          </cell>
          <cell r="J2453">
            <v>7.54</v>
          </cell>
          <cell r="K2453">
            <v>2452</v>
          </cell>
        </row>
        <row r="2454">
          <cell r="B2454">
            <v>31887</v>
          </cell>
          <cell r="C2454">
            <v>31861</v>
          </cell>
          <cell r="D2454">
            <v>2634.85</v>
          </cell>
          <cell r="E2454">
            <v>0</v>
          </cell>
          <cell r="F2454">
            <v>2636.64</v>
          </cell>
          <cell r="G2454">
            <v>0</v>
          </cell>
          <cell r="H2454">
            <v>0</v>
          </cell>
          <cell r="I2454">
            <v>0.5</v>
          </cell>
          <cell r="J2454">
            <v>7.45</v>
          </cell>
          <cell r="K2454">
            <v>2453</v>
          </cell>
        </row>
        <row r="2455">
          <cell r="B2455">
            <v>31921</v>
          </cell>
          <cell r="C2455">
            <v>31887</v>
          </cell>
          <cell r="D2455">
            <v>0</v>
          </cell>
          <cell r="E2455">
            <v>2634.85</v>
          </cell>
          <cell r="F2455">
            <v>2636.64</v>
          </cell>
          <cell r="G2455">
            <v>2633.99</v>
          </cell>
          <cell r="H2455">
            <v>0</v>
          </cell>
          <cell r="I2455">
            <v>0.5</v>
          </cell>
          <cell r="J2455">
            <v>8</v>
          </cell>
          <cell r="K2455">
            <v>2454</v>
          </cell>
        </row>
        <row r="2456">
          <cell r="B2456">
            <v>31947</v>
          </cell>
          <cell r="C2456">
            <v>31921</v>
          </cell>
          <cell r="D2456">
            <v>2641.09</v>
          </cell>
          <cell r="E2456">
            <v>0</v>
          </cell>
          <cell r="F2456">
            <v>2639.86</v>
          </cell>
          <cell r="G2456">
            <v>2637.7</v>
          </cell>
          <cell r="H2456">
            <v>0</v>
          </cell>
          <cell r="I2456">
            <v>0.5</v>
          </cell>
          <cell r="J2456">
            <v>8</v>
          </cell>
          <cell r="K2456">
            <v>2455</v>
          </cell>
        </row>
        <row r="2457">
          <cell r="B2457">
            <v>31850</v>
          </cell>
          <cell r="C2457">
            <v>31836</v>
          </cell>
          <cell r="D2457">
            <v>2628.68</v>
          </cell>
          <cell r="E2457">
            <v>2623.62</v>
          </cell>
          <cell r="F2457">
            <v>2626.58</v>
          </cell>
          <cell r="G2457">
            <v>2623.62</v>
          </cell>
          <cell r="H2457">
            <v>0</v>
          </cell>
          <cell r="I2457">
            <v>0.5</v>
          </cell>
          <cell r="J2457">
            <v>8.7200000000000006</v>
          </cell>
          <cell r="K2457">
            <v>2456</v>
          </cell>
        </row>
        <row r="2458">
          <cell r="B2458">
            <v>31911</v>
          </cell>
          <cell r="C2458">
            <v>31958</v>
          </cell>
          <cell r="D2458">
            <v>0</v>
          </cell>
          <cell r="E2458">
            <v>2616.1999999999998</v>
          </cell>
          <cell r="F2458">
            <v>2614.13</v>
          </cell>
          <cell r="G2458">
            <v>2613.71</v>
          </cell>
          <cell r="H2458">
            <v>0</v>
          </cell>
          <cell r="I2458">
            <v>0.55000000000000004</v>
          </cell>
          <cell r="J2458">
            <v>1</v>
          </cell>
          <cell r="K2458">
            <v>2457</v>
          </cell>
        </row>
        <row r="2459">
          <cell r="B2459">
            <v>31847</v>
          </cell>
          <cell r="C2459">
            <v>31911</v>
          </cell>
          <cell r="D2459">
            <v>2615.59</v>
          </cell>
          <cell r="E2459">
            <v>0</v>
          </cell>
          <cell r="F2459">
            <v>0</v>
          </cell>
          <cell r="G2459">
            <v>2614.13</v>
          </cell>
          <cell r="H2459">
            <v>0</v>
          </cell>
          <cell r="I2459">
            <v>0.23</v>
          </cell>
          <cell r="J2459">
            <v>1</v>
          </cell>
          <cell r="K2459">
            <v>2458</v>
          </cell>
        </row>
        <row r="2460">
          <cell r="B2460">
            <v>31958</v>
          </cell>
          <cell r="C2460">
            <v>31946</v>
          </cell>
          <cell r="D2460">
            <v>2616.1999999999998</v>
          </cell>
          <cell r="E2460">
            <v>2615</v>
          </cell>
          <cell r="F2460">
            <v>2613.66</v>
          </cell>
          <cell r="G2460">
            <v>0</v>
          </cell>
          <cell r="H2460">
            <v>0</v>
          </cell>
          <cell r="I2460">
            <v>0</v>
          </cell>
          <cell r="J2460">
            <v>0</v>
          </cell>
          <cell r="K2460">
            <v>2459</v>
          </cell>
        </row>
        <row r="2461">
          <cell r="B2461">
            <v>31946</v>
          </cell>
          <cell r="C2461">
            <v>31906</v>
          </cell>
          <cell r="D2461">
            <v>2615</v>
          </cell>
          <cell r="E2461">
            <v>0</v>
          </cell>
          <cell r="F2461">
            <v>2613.0100000000002</v>
          </cell>
          <cell r="G2461">
            <v>2611.4899999999998</v>
          </cell>
          <cell r="H2461">
            <v>0</v>
          </cell>
          <cell r="I2461">
            <v>0.5</v>
          </cell>
          <cell r="J2461">
            <v>4</v>
          </cell>
          <cell r="K2461">
            <v>2460</v>
          </cell>
        </row>
        <row r="2462">
          <cell r="B2462">
            <v>31906</v>
          </cell>
          <cell r="C2462">
            <v>31856</v>
          </cell>
          <cell r="D2462">
            <v>0</v>
          </cell>
          <cell r="E2462">
            <v>2610.1999999999998</v>
          </cell>
          <cell r="F2462">
            <v>2611.4899999999998</v>
          </cell>
          <cell r="G2462">
            <v>2608.46</v>
          </cell>
          <cell r="H2462">
            <v>0</v>
          </cell>
          <cell r="I2462">
            <v>0.5</v>
          </cell>
          <cell r="J2462">
            <v>5.0999999999999996</v>
          </cell>
          <cell r="K2462">
            <v>2461</v>
          </cell>
        </row>
        <row r="2463">
          <cell r="B2463">
            <v>32155</v>
          </cell>
          <cell r="C2463">
            <v>32074</v>
          </cell>
          <cell r="D2463">
            <v>2615.2199999999998</v>
          </cell>
          <cell r="E2463">
            <v>0</v>
          </cell>
          <cell r="F2463">
            <v>2614.1999999999998</v>
          </cell>
          <cell r="G2463">
            <v>0</v>
          </cell>
          <cell r="H2463">
            <v>0</v>
          </cell>
          <cell r="I2463">
            <v>0.3</v>
          </cell>
          <cell r="J2463">
            <v>5</v>
          </cell>
          <cell r="K2463">
            <v>2462</v>
          </cell>
        </row>
        <row r="2464">
          <cell r="B2464">
            <v>32074</v>
          </cell>
          <cell r="C2464">
            <v>31998</v>
          </cell>
          <cell r="D2464">
            <v>0</v>
          </cell>
          <cell r="E2464">
            <v>2604.85</v>
          </cell>
          <cell r="F2464">
            <v>0</v>
          </cell>
          <cell r="G2464">
            <v>2604.0500000000002</v>
          </cell>
          <cell r="H2464">
            <v>0</v>
          </cell>
          <cell r="I2464">
            <v>0.3</v>
          </cell>
          <cell r="J2464">
            <v>5.36</v>
          </cell>
          <cell r="K2464">
            <v>2463</v>
          </cell>
        </row>
        <row r="2465">
          <cell r="B2465">
            <v>32074</v>
          </cell>
          <cell r="C2465">
            <v>31981</v>
          </cell>
          <cell r="D2465">
            <v>2610.21</v>
          </cell>
          <cell r="E2465">
            <v>2609.4</v>
          </cell>
          <cell r="F2465">
            <v>0</v>
          </cell>
          <cell r="G2465">
            <v>0</v>
          </cell>
          <cell r="H2465">
            <v>0</v>
          </cell>
          <cell r="I2465">
            <v>0.3</v>
          </cell>
          <cell r="J2465">
            <v>0.68</v>
          </cell>
          <cell r="K2465">
            <v>2464</v>
          </cell>
        </row>
        <row r="2466">
          <cell r="B2466">
            <v>31981</v>
          </cell>
          <cell r="C2466">
            <v>31889</v>
          </cell>
          <cell r="D2466">
            <v>2609.4</v>
          </cell>
          <cell r="E2466">
            <v>0</v>
          </cell>
          <cell r="F2466">
            <v>2608.42</v>
          </cell>
          <cell r="G2466">
            <v>0</v>
          </cell>
          <cell r="H2466">
            <v>0</v>
          </cell>
          <cell r="I2466">
            <v>0.4</v>
          </cell>
          <cell r="J2466">
            <v>0.5</v>
          </cell>
          <cell r="K2466">
            <v>2465</v>
          </cell>
        </row>
        <row r="2467">
          <cell r="B2467">
            <v>31889</v>
          </cell>
          <cell r="C2467">
            <v>31856</v>
          </cell>
          <cell r="D2467">
            <v>0</v>
          </cell>
          <cell r="E2467">
            <v>2610.02</v>
          </cell>
          <cell r="F2467">
            <v>2608.56</v>
          </cell>
          <cell r="G2467">
            <v>2608.4899999999998</v>
          </cell>
          <cell r="H2467">
            <v>0</v>
          </cell>
          <cell r="I2467">
            <v>0.4</v>
          </cell>
          <cell r="J2467">
            <v>0.5</v>
          </cell>
          <cell r="K2467">
            <v>2466</v>
          </cell>
        </row>
        <row r="2468">
          <cell r="B2468">
            <v>31998</v>
          </cell>
          <cell r="C2468">
            <v>31888</v>
          </cell>
          <cell r="D2468">
            <v>2604.85</v>
          </cell>
          <cell r="E2468">
            <v>2605.25</v>
          </cell>
          <cell r="F2468">
            <v>2604.1</v>
          </cell>
          <cell r="G2468">
            <v>2603.5300000000002</v>
          </cell>
          <cell r="H2468">
            <v>0</v>
          </cell>
          <cell r="I2468">
            <v>0.35</v>
          </cell>
          <cell r="J2468">
            <v>0.6</v>
          </cell>
          <cell r="K2468">
            <v>2467</v>
          </cell>
        </row>
        <row r="2469">
          <cell r="B2469">
            <v>31998</v>
          </cell>
          <cell r="C2469">
            <v>32083</v>
          </cell>
          <cell r="D2469">
            <v>2604.85</v>
          </cell>
          <cell r="E2469">
            <v>2603.4</v>
          </cell>
          <cell r="F2469">
            <v>2604.1</v>
          </cell>
          <cell r="G2469">
            <v>2603.4</v>
          </cell>
          <cell r="H2469">
            <v>0</v>
          </cell>
          <cell r="I2469">
            <v>0.4</v>
          </cell>
          <cell r="J2469">
            <v>1</v>
          </cell>
          <cell r="K2469">
            <v>2468</v>
          </cell>
        </row>
        <row r="2470">
          <cell r="B2470">
            <v>32083</v>
          </cell>
          <cell r="C2470">
            <v>32163</v>
          </cell>
          <cell r="D2470">
            <v>0</v>
          </cell>
          <cell r="E2470">
            <v>2605.42</v>
          </cell>
          <cell r="F2470">
            <v>2603.4</v>
          </cell>
          <cell r="G2470">
            <v>2603.06</v>
          </cell>
          <cell r="H2470">
            <v>0</v>
          </cell>
          <cell r="I2470">
            <v>0.4</v>
          </cell>
          <cell r="J2470">
            <v>0.5</v>
          </cell>
          <cell r="K2470">
            <v>2469</v>
          </cell>
        </row>
        <row r="2471">
          <cell r="B2471">
            <v>32163</v>
          </cell>
          <cell r="C2471">
            <v>32045</v>
          </cell>
          <cell r="D2471">
            <v>2605.42</v>
          </cell>
          <cell r="E2471">
            <v>2602.0500000000002</v>
          </cell>
          <cell r="F2471">
            <v>2603.0500000000002</v>
          </cell>
          <cell r="G2471">
            <v>2600.9899999999998</v>
          </cell>
          <cell r="H2471">
            <v>0</v>
          </cell>
          <cell r="I2471">
            <v>0.6</v>
          </cell>
          <cell r="J2471">
            <v>1.9</v>
          </cell>
          <cell r="K2471">
            <v>2470</v>
          </cell>
        </row>
        <row r="2472">
          <cell r="B2472">
            <v>32106</v>
          </cell>
          <cell r="C2472">
            <v>32045</v>
          </cell>
          <cell r="D2472">
            <v>0</v>
          </cell>
          <cell r="E2472">
            <v>2602.0500000000002</v>
          </cell>
          <cell r="F2472">
            <v>2600.75</v>
          </cell>
          <cell r="G2472">
            <v>0</v>
          </cell>
          <cell r="H2472">
            <v>0</v>
          </cell>
          <cell r="I2472">
            <v>0.23</v>
          </cell>
          <cell r="J2472">
            <v>0.06</v>
          </cell>
          <cell r="K2472">
            <v>2471</v>
          </cell>
        </row>
        <row r="2473">
          <cell r="B2473">
            <v>32045</v>
          </cell>
          <cell r="C2473">
            <v>31908</v>
          </cell>
          <cell r="D2473">
            <v>2602.0500000000002</v>
          </cell>
          <cell r="E2473">
            <v>2607.61</v>
          </cell>
          <cell r="F2473">
            <v>2600.9899999999998</v>
          </cell>
          <cell r="G2473">
            <v>2606.42</v>
          </cell>
          <cell r="H2473">
            <v>0</v>
          </cell>
          <cell r="I2473">
            <v>0.6</v>
          </cell>
          <cell r="J2473">
            <v>2.7</v>
          </cell>
          <cell r="K2473">
            <v>2472</v>
          </cell>
        </row>
        <row r="2474">
          <cell r="B2474">
            <v>32025</v>
          </cell>
          <cell r="C2474">
            <v>31908</v>
          </cell>
          <cell r="D2474">
            <v>2698.37</v>
          </cell>
          <cell r="E2474">
            <v>2697.61</v>
          </cell>
          <cell r="F2474">
            <v>2697.64</v>
          </cell>
          <cell r="G2474">
            <v>2696.37</v>
          </cell>
          <cell r="H2474">
            <v>0</v>
          </cell>
          <cell r="I2474">
            <v>0.4</v>
          </cell>
          <cell r="J2474">
            <v>1.2</v>
          </cell>
          <cell r="K2474">
            <v>2473</v>
          </cell>
        </row>
        <row r="2475">
          <cell r="B2475">
            <v>32025</v>
          </cell>
          <cell r="C2475">
            <v>31933</v>
          </cell>
          <cell r="D2475">
            <v>2598.37</v>
          </cell>
          <cell r="E2475">
            <v>0</v>
          </cell>
          <cell r="F2475">
            <v>2597.64</v>
          </cell>
          <cell r="G2475">
            <v>2593.98</v>
          </cell>
          <cell r="H2475">
            <v>0</v>
          </cell>
          <cell r="I2475">
            <v>0.6</v>
          </cell>
          <cell r="J2475">
            <v>2.3199999999999998</v>
          </cell>
          <cell r="K2475">
            <v>2474</v>
          </cell>
        </row>
        <row r="2476">
          <cell r="B2476">
            <v>31933</v>
          </cell>
          <cell r="C2476">
            <v>31840</v>
          </cell>
          <cell r="D2476">
            <v>0</v>
          </cell>
          <cell r="E2476">
            <v>2592.83</v>
          </cell>
          <cell r="F2476">
            <v>2593.98</v>
          </cell>
          <cell r="G2476">
            <v>2591.41</v>
          </cell>
          <cell r="H2476">
            <v>0</v>
          </cell>
          <cell r="I2476">
            <v>0.6</v>
          </cell>
          <cell r="J2476">
            <v>2.2999999999999998</v>
          </cell>
          <cell r="K2476">
            <v>2475</v>
          </cell>
        </row>
        <row r="2477">
          <cell r="B2477">
            <v>32213</v>
          </cell>
          <cell r="C2477">
            <v>32025</v>
          </cell>
          <cell r="D2477">
            <v>2598.9499999999998</v>
          </cell>
          <cell r="E2477">
            <v>2598.37</v>
          </cell>
          <cell r="F2477">
            <v>2597.89</v>
          </cell>
          <cell r="G2477">
            <v>0</v>
          </cell>
          <cell r="H2477">
            <v>0</v>
          </cell>
          <cell r="I2477">
            <v>0.4</v>
          </cell>
          <cell r="J2477">
            <v>1</v>
          </cell>
          <cell r="K2477">
            <v>2476</v>
          </cell>
        </row>
        <row r="2478">
          <cell r="B2478">
            <v>32213</v>
          </cell>
          <cell r="C2478">
            <v>32109</v>
          </cell>
          <cell r="D2478">
            <v>2589.9499999999998</v>
          </cell>
          <cell r="E2478">
            <v>0</v>
          </cell>
          <cell r="F2478">
            <v>2597.2800000000002</v>
          </cell>
          <cell r="G2478">
            <v>2594.38</v>
          </cell>
          <cell r="H2478">
            <v>0</v>
          </cell>
          <cell r="I2478">
            <v>0.5</v>
          </cell>
          <cell r="J2478">
            <v>2.6</v>
          </cell>
          <cell r="K2478">
            <v>2477</v>
          </cell>
        </row>
        <row r="2479">
          <cell r="B2479">
            <v>32109</v>
          </cell>
          <cell r="C2479">
            <v>32006</v>
          </cell>
          <cell r="D2479">
            <v>0</v>
          </cell>
          <cell r="E2479">
            <v>2593.0500000000002</v>
          </cell>
          <cell r="F2479">
            <v>2594.38</v>
          </cell>
          <cell r="G2479">
            <v>2591.48</v>
          </cell>
          <cell r="H2479">
            <v>0</v>
          </cell>
          <cell r="I2479">
            <v>0.5</v>
          </cell>
          <cell r="J2479">
            <v>2.6</v>
          </cell>
          <cell r="K2479">
            <v>2478</v>
          </cell>
        </row>
        <row r="2480">
          <cell r="B2480">
            <v>32006</v>
          </cell>
          <cell r="C2480">
            <v>31840</v>
          </cell>
          <cell r="D2480">
            <v>2593.0500000000002</v>
          </cell>
          <cell r="E2480">
            <v>2592.83</v>
          </cell>
          <cell r="F2480">
            <v>2592.21</v>
          </cell>
          <cell r="G2480">
            <v>0</v>
          </cell>
          <cell r="H2480">
            <v>0</v>
          </cell>
          <cell r="I2480">
            <v>0.4</v>
          </cell>
          <cell r="J2480">
            <v>0.6</v>
          </cell>
          <cell r="K2480">
            <v>2479</v>
          </cell>
        </row>
        <row r="2481">
          <cell r="B2481">
            <v>32006</v>
          </cell>
          <cell r="C2481">
            <v>31948</v>
          </cell>
          <cell r="D2481">
            <v>2593.0500000000002</v>
          </cell>
          <cell r="E2481">
            <v>0</v>
          </cell>
          <cell r="F2481">
            <v>2591.48</v>
          </cell>
          <cell r="G2481">
            <v>0</v>
          </cell>
          <cell r="H2481">
            <v>0</v>
          </cell>
          <cell r="I2481">
            <v>0.6</v>
          </cell>
          <cell r="J2481">
            <v>1.5</v>
          </cell>
          <cell r="K2481">
            <v>2480</v>
          </cell>
        </row>
        <row r="2482">
          <cell r="B2482">
            <v>31948</v>
          </cell>
          <cell r="C2482">
            <v>31865</v>
          </cell>
          <cell r="D2482">
            <v>0</v>
          </cell>
          <cell r="E2482">
            <v>2590.2600000000002</v>
          </cell>
          <cell r="F2482">
            <v>0</v>
          </cell>
          <cell r="G2482">
            <v>2599.06</v>
          </cell>
          <cell r="H2482">
            <v>0</v>
          </cell>
          <cell r="I2482">
            <v>0.6</v>
          </cell>
          <cell r="J2482">
            <v>1.5</v>
          </cell>
          <cell r="K2482">
            <v>2481</v>
          </cell>
        </row>
        <row r="2483">
          <cell r="B2483">
            <v>31079</v>
          </cell>
          <cell r="C2483">
            <v>30988</v>
          </cell>
          <cell r="D2483">
            <v>0</v>
          </cell>
          <cell r="E2483">
            <v>0</v>
          </cell>
          <cell r="F2483">
            <v>2641.52</v>
          </cell>
          <cell r="G2483">
            <v>2641.02</v>
          </cell>
          <cell r="H2483">
            <v>0</v>
          </cell>
          <cell r="I2483">
            <v>0.3</v>
          </cell>
          <cell r="J2483">
            <v>1.1000000000000001</v>
          </cell>
          <cell r="K2483">
            <v>2482</v>
          </cell>
        </row>
        <row r="2484">
          <cell r="B2484">
            <v>31230</v>
          </cell>
          <cell r="C2484">
            <v>31079</v>
          </cell>
          <cell r="D2484">
            <v>0</v>
          </cell>
          <cell r="E2484">
            <v>0</v>
          </cell>
          <cell r="F2484">
            <v>2650.6</v>
          </cell>
          <cell r="G2484">
            <v>0</v>
          </cell>
          <cell r="H2484">
            <v>0</v>
          </cell>
          <cell r="I2484">
            <v>0.3</v>
          </cell>
          <cell r="J2484">
            <v>10</v>
          </cell>
          <cell r="K2484">
            <v>2483</v>
          </cell>
        </row>
        <row r="2485">
          <cell r="B2485">
            <v>31372</v>
          </cell>
          <cell r="C2485">
            <v>31230</v>
          </cell>
          <cell r="D2485">
            <v>0</v>
          </cell>
          <cell r="E2485">
            <v>0</v>
          </cell>
          <cell r="F2485">
            <v>2654.45</v>
          </cell>
          <cell r="G2485">
            <v>2650.91</v>
          </cell>
          <cell r="H2485">
            <v>0</v>
          </cell>
          <cell r="I2485">
            <v>0.3</v>
          </cell>
          <cell r="J2485">
            <v>4.9000000000000004</v>
          </cell>
          <cell r="K2485">
            <v>2484</v>
          </cell>
        </row>
        <row r="2486">
          <cell r="B2486">
            <v>31457</v>
          </cell>
          <cell r="C2486">
            <v>31421</v>
          </cell>
          <cell r="D2486">
            <v>2660.48</v>
          </cell>
          <cell r="E2486">
            <v>0</v>
          </cell>
          <cell r="F2486">
            <v>2657.08</v>
          </cell>
          <cell r="G2486">
            <v>2648.59</v>
          </cell>
          <cell r="H2486">
            <v>0</v>
          </cell>
          <cell r="I2486">
            <v>0.3</v>
          </cell>
          <cell r="J2486">
            <v>13</v>
          </cell>
          <cell r="K2486">
            <v>2485</v>
          </cell>
        </row>
        <row r="2487">
          <cell r="B2487">
            <v>31246</v>
          </cell>
          <cell r="C2487">
            <v>31101</v>
          </cell>
          <cell r="D2487">
            <v>2641.19</v>
          </cell>
          <cell r="E2487">
            <v>2634.09</v>
          </cell>
          <cell r="F2487">
            <v>2640.29</v>
          </cell>
          <cell r="G2487">
            <v>2633.03</v>
          </cell>
          <cell r="H2487">
            <v>0</v>
          </cell>
          <cell r="I2487">
            <v>0.3</v>
          </cell>
          <cell r="J2487">
            <v>10</v>
          </cell>
          <cell r="K2487">
            <v>2486</v>
          </cell>
        </row>
        <row r="2488">
          <cell r="B2488">
            <v>31421</v>
          </cell>
          <cell r="C2488">
            <v>31246</v>
          </cell>
          <cell r="D2488">
            <v>0</v>
          </cell>
          <cell r="E2488">
            <v>2641.19</v>
          </cell>
          <cell r="F2488">
            <v>2648.35</v>
          </cell>
          <cell r="G2488">
            <v>2640.34</v>
          </cell>
          <cell r="H2488">
            <v>0</v>
          </cell>
          <cell r="I2488">
            <v>0.3</v>
          </cell>
          <cell r="J2488">
            <v>8.6</v>
          </cell>
          <cell r="K2488">
            <v>2487</v>
          </cell>
        </row>
        <row r="2489">
          <cell r="B2489">
            <v>31139</v>
          </cell>
          <cell r="C2489">
            <v>31199</v>
          </cell>
          <cell r="D2489">
            <v>0</v>
          </cell>
          <cell r="E2489">
            <v>2628.74</v>
          </cell>
          <cell r="F2489">
            <v>2628.4</v>
          </cell>
          <cell r="G2489">
            <v>2627.49</v>
          </cell>
          <cell r="H2489">
            <v>0</v>
          </cell>
          <cell r="I2489">
            <v>0.3</v>
          </cell>
          <cell r="J2489">
            <v>0</v>
          </cell>
          <cell r="K2489">
            <v>2488</v>
          </cell>
        </row>
        <row r="2490">
          <cell r="B2490">
            <v>31027</v>
          </cell>
          <cell r="C2490">
            <v>31129</v>
          </cell>
          <cell r="D2490">
            <v>0</v>
          </cell>
          <cell r="E2490">
            <v>0</v>
          </cell>
          <cell r="F2490">
            <v>2622.3</v>
          </cell>
          <cell r="G2490">
            <v>0</v>
          </cell>
          <cell r="H2490">
            <v>0</v>
          </cell>
          <cell r="I2490">
            <v>0.3</v>
          </cell>
          <cell r="J2490">
            <v>0.5</v>
          </cell>
          <cell r="K2490">
            <v>2489</v>
          </cell>
        </row>
        <row r="2491">
          <cell r="B2491">
            <v>30980</v>
          </cell>
          <cell r="C2491">
            <v>31027</v>
          </cell>
          <cell r="D2491">
            <v>0</v>
          </cell>
          <cell r="E2491">
            <v>0</v>
          </cell>
          <cell r="F2491">
            <v>2622.43</v>
          </cell>
          <cell r="G2491">
            <v>2622.3</v>
          </cell>
          <cell r="H2491">
            <v>0</v>
          </cell>
          <cell r="I2491">
            <v>0.3</v>
          </cell>
          <cell r="J2491">
            <v>0.4</v>
          </cell>
          <cell r="K2491">
            <v>2490</v>
          </cell>
        </row>
        <row r="2492">
          <cell r="B2492">
            <v>31129</v>
          </cell>
          <cell r="C2492">
            <v>31073</v>
          </cell>
          <cell r="D2492">
            <v>0</v>
          </cell>
          <cell r="E2492">
            <v>2615.9499999999998</v>
          </cell>
          <cell r="F2492">
            <v>2621.44</v>
          </cell>
          <cell r="G2492">
            <v>2615</v>
          </cell>
          <cell r="H2492">
            <v>0</v>
          </cell>
          <cell r="I2492">
            <v>0.3</v>
          </cell>
          <cell r="J2492">
            <v>16</v>
          </cell>
          <cell r="K2492">
            <v>2491</v>
          </cell>
        </row>
        <row r="2493">
          <cell r="B2493">
            <v>31199</v>
          </cell>
          <cell r="C2493">
            <v>31129</v>
          </cell>
          <cell r="D2493">
            <v>2628.74</v>
          </cell>
          <cell r="E2493">
            <v>0</v>
          </cell>
          <cell r="F2493">
            <v>2627.01</v>
          </cell>
          <cell r="G2493">
            <v>2621.51</v>
          </cell>
          <cell r="H2493">
            <v>0</v>
          </cell>
          <cell r="I2493">
            <v>0.3</v>
          </cell>
          <cell r="J2493">
            <v>15</v>
          </cell>
          <cell r="K2493">
            <v>2492</v>
          </cell>
        </row>
        <row r="2494">
          <cell r="B2494">
            <v>31243</v>
          </cell>
          <cell r="C2494">
            <v>31199</v>
          </cell>
          <cell r="D2494">
            <v>0</v>
          </cell>
          <cell r="E2494">
            <v>2628.74</v>
          </cell>
          <cell r="F2494">
            <v>2628.86</v>
          </cell>
          <cell r="G2494">
            <v>2627.52</v>
          </cell>
          <cell r="H2494">
            <v>0</v>
          </cell>
          <cell r="I2494">
            <v>0.3</v>
          </cell>
          <cell r="J2494">
            <v>4.5999999999999996</v>
          </cell>
          <cell r="K2494">
            <v>2493</v>
          </cell>
        </row>
        <row r="2495">
          <cell r="B2495">
            <v>31307</v>
          </cell>
          <cell r="C2495">
            <v>31243</v>
          </cell>
          <cell r="D2495">
            <v>0</v>
          </cell>
          <cell r="E2495">
            <v>0</v>
          </cell>
          <cell r="F2495">
            <v>2637.81</v>
          </cell>
          <cell r="G2495">
            <v>2631.14</v>
          </cell>
          <cell r="H2495">
            <v>0</v>
          </cell>
          <cell r="I2495">
            <v>0.3</v>
          </cell>
          <cell r="J2495">
            <v>20</v>
          </cell>
          <cell r="K2495">
            <v>2494</v>
          </cell>
        </row>
        <row r="2496">
          <cell r="B2496">
            <v>31073</v>
          </cell>
          <cell r="C2496">
            <v>30976</v>
          </cell>
          <cell r="D2496">
            <v>2615.9499999999998</v>
          </cell>
          <cell r="E2496">
            <v>2615.4299999999998</v>
          </cell>
          <cell r="F2496">
            <v>2614.4499999999998</v>
          </cell>
          <cell r="G2496">
            <v>2613.92</v>
          </cell>
          <cell r="H2496">
            <v>0</v>
          </cell>
          <cell r="I2496">
            <v>0.3</v>
          </cell>
          <cell r="J2496">
            <v>0.8</v>
          </cell>
          <cell r="K2496">
            <v>2495</v>
          </cell>
        </row>
        <row r="2497">
          <cell r="B2497">
            <v>31053</v>
          </cell>
          <cell r="C2497">
            <v>31178</v>
          </cell>
          <cell r="D2497">
            <v>0</v>
          </cell>
          <cell r="E2497">
            <v>0</v>
          </cell>
          <cell r="F2497">
            <v>0</v>
          </cell>
          <cell r="G2497">
            <v>2611.44</v>
          </cell>
          <cell r="H2497">
            <v>0</v>
          </cell>
          <cell r="I2497">
            <v>0.23</v>
          </cell>
          <cell r="J2497">
            <v>1</v>
          </cell>
          <cell r="K2497">
            <v>2496</v>
          </cell>
        </row>
        <row r="2498">
          <cell r="B2498">
            <v>31178</v>
          </cell>
          <cell r="C2498">
            <v>31006</v>
          </cell>
          <cell r="D2498">
            <v>2614.4</v>
          </cell>
          <cell r="E2498">
            <v>2605.0700000000002</v>
          </cell>
          <cell r="F2498">
            <v>2609.39</v>
          </cell>
          <cell r="G2498">
            <v>2603.2399999999998</v>
          </cell>
          <cell r="H2498">
            <v>0</v>
          </cell>
          <cell r="I2498">
            <v>0.4</v>
          </cell>
          <cell r="J2498">
            <v>6</v>
          </cell>
          <cell r="K2498">
            <v>2497</v>
          </cell>
        </row>
        <row r="2499">
          <cell r="B2499">
            <v>31793</v>
          </cell>
          <cell r="C2499">
            <v>31760</v>
          </cell>
          <cell r="D2499">
            <v>2642.11</v>
          </cell>
          <cell r="E2499">
            <v>2637.01</v>
          </cell>
          <cell r="F2499">
            <v>2640.17</v>
          </cell>
          <cell r="G2499">
            <v>0</v>
          </cell>
          <cell r="H2499">
            <v>0</v>
          </cell>
          <cell r="I2499">
            <v>0.23</v>
          </cell>
          <cell r="J2499">
            <v>10</v>
          </cell>
          <cell r="K2499">
            <v>2498</v>
          </cell>
        </row>
        <row r="2500">
          <cell r="B2500">
            <v>31873</v>
          </cell>
          <cell r="C2500">
            <v>31823</v>
          </cell>
          <cell r="D2500">
            <v>2641.6</v>
          </cell>
          <cell r="E2500">
            <v>2641.8</v>
          </cell>
          <cell r="F2500">
            <v>2640.39</v>
          </cell>
          <cell r="G2500">
            <v>2638.19</v>
          </cell>
          <cell r="H2500">
            <v>0</v>
          </cell>
          <cell r="I2500">
            <v>0.3</v>
          </cell>
          <cell r="J2500">
            <v>3.5</v>
          </cell>
          <cell r="K2500">
            <v>2499</v>
          </cell>
        </row>
        <row r="2501">
          <cell r="B2501">
            <v>31823</v>
          </cell>
          <cell r="C2501">
            <v>31798</v>
          </cell>
          <cell r="D2501">
            <v>2641.8</v>
          </cell>
          <cell r="E2501">
            <v>2636.1</v>
          </cell>
          <cell r="F2501">
            <v>2638.19</v>
          </cell>
          <cell r="G2501">
            <v>2632.44</v>
          </cell>
          <cell r="H2501">
            <v>0</v>
          </cell>
          <cell r="I2501">
            <v>0.3</v>
          </cell>
          <cell r="J2501">
            <v>10</v>
          </cell>
          <cell r="K2501">
            <v>2500</v>
          </cell>
        </row>
        <row r="2502">
          <cell r="B2502">
            <v>31798</v>
          </cell>
          <cell r="C2502">
            <v>31775</v>
          </cell>
          <cell r="D2502">
            <v>2636.1</v>
          </cell>
          <cell r="E2502">
            <v>2633.52</v>
          </cell>
          <cell r="F2502">
            <v>2632.34</v>
          </cell>
          <cell r="G2502">
            <v>0</v>
          </cell>
          <cell r="H2502">
            <v>0</v>
          </cell>
          <cell r="I2502">
            <v>0.3</v>
          </cell>
          <cell r="J2502">
            <v>1.6</v>
          </cell>
          <cell r="K2502">
            <v>2501</v>
          </cell>
        </row>
        <row r="2503">
          <cell r="B2503">
            <v>31752</v>
          </cell>
          <cell r="C2503">
            <v>31839</v>
          </cell>
          <cell r="D2503">
            <v>2632.27</v>
          </cell>
          <cell r="E2503">
            <v>0</v>
          </cell>
          <cell r="F2503">
            <v>2629.85</v>
          </cell>
          <cell r="G2503">
            <v>0</v>
          </cell>
          <cell r="H2503">
            <v>0</v>
          </cell>
          <cell r="I2503">
            <v>0.3</v>
          </cell>
          <cell r="J2503">
            <v>0.7</v>
          </cell>
          <cell r="K2503">
            <v>2502</v>
          </cell>
        </row>
        <row r="2504">
          <cell r="B2504">
            <v>31587</v>
          </cell>
          <cell r="C2504">
            <v>31583</v>
          </cell>
          <cell r="D2504">
            <v>2612.4</v>
          </cell>
          <cell r="E2504">
            <v>0</v>
          </cell>
          <cell r="F2504">
            <v>2611.17</v>
          </cell>
          <cell r="G2504">
            <v>2610.62</v>
          </cell>
          <cell r="H2504">
            <v>0</v>
          </cell>
          <cell r="I2504">
            <v>0.4</v>
          </cell>
          <cell r="J2504">
            <v>5</v>
          </cell>
          <cell r="K2504">
            <v>2503</v>
          </cell>
        </row>
        <row r="2505">
          <cell r="B2505">
            <v>31660</v>
          </cell>
          <cell r="C2505">
            <v>31587</v>
          </cell>
          <cell r="D2505">
            <v>2618.5700000000002</v>
          </cell>
          <cell r="E2505">
            <v>2612.4</v>
          </cell>
          <cell r="F2505">
            <v>2617.4</v>
          </cell>
          <cell r="G2505">
            <v>0</v>
          </cell>
          <cell r="H2505">
            <v>0</v>
          </cell>
          <cell r="I2505">
            <v>0.4</v>
          </cell>
          <cell r="J2505">
            <v>8.5</v>
          </cell>
          <cell r="K2505">
            <v>2504</v>
          </cell>
        </row>
        <row r="2506">
          <cell r="B2506">
            <v>31694</v>
          </cell>
          <cell r="C2506">
            <v>31660</v>
          </cell>
          <cell r="D2506">
            <v>2622.75</v>
          </cell>
          <cell r="E2506">
            <v>2618.5700000000002</v>
          </cell>
          <cell r="F2506">
            <v>0</v>
          </cell>
          <cell r="G2506">
            <v>2617.48</v>
          </cell>
          <cell r="H2506">
            <v>0</v>
          </cell>
          <cell r="I2506">
            <v>0.4</v>
          </cell>
          <cell r="J2506">
            <v>1.07</v>
          </cell>
          <cell r="K2506">
            <v>2505</v>
          </cell>
        </row>
        <row r="2507">
          <cell r="B2507">
            <v>31721</v>
          </cell>
          <cell r="C2507">
            <v>31694</v>
          </cell>
          <cell r="D2507">
            <v>2626.68</v>
          </cell>
          <cell r="E2507">
            <v>2622.75</v>
          </cell>
          <cell r="F2507">
            <v>2624.95</v>
          </cell>
          <cell r="G2507">
            <v>0</v>
          </cell>
          <cell r="H2507">
            <v>0</v>
          </cell>
          <cell r="I2507">
            <v>0.4</v>
          </cell>
          <cell r="J2507">
            <v>1.07</v>
          </cell>
          <cell r="K2507">
            <v>2506</v>
          </cell>
        </row>
        <row r="2508">
          <cell r="B2508">
            <v>31775</v>
          </cell>
          <cell r="C2508">
            <v>31721</v>
          </cell>
          <cell r="D2508">
            <v>2633.52</v>
          </cell>
          <cell r="E2508">
            <v>2626.68</v>
          </cell>
          <cell r="F2508">
            <v>2630.44</v>
          </cell>
          <cell r="G2508">
            <v>2625.87</v>
          </cell>
          <cell r="H2508">
            <v>0</v>
          </cell>
          <cell r="I2508">
            <v>0.3</v>
          </cell>
          <cell r="J2508">
            <v>7.6</v>
          </cell>
          <cell r="K2508">
            <v>2507</v>
          </cell>
        </row>
        <row r="2509">
          <cell r="B2509">
            <v>31777</v>
          </cell>
          <cell r="C2509">
            <v>31775</v>
          </cell>
          <cell r="D2509">
            <v>2635.56</v>
          </cell>
          <cell r="E2509">
            <v>2634.68</v>
          </cell>
          <cell r="F2509">
            <v>2633.56</v>
          </cell>
          <cell r="G2509">
            <v>2632.15</v>
          </cell>
          <cell r="H2509">
            <v>0</v>
          </cell>
          <cell r="I2509">
            <v>0.25</v>
          </cell>
          <cell r="J2509">
            <v>6</v>
          </cell>
          <cell r="K2509">
            <v>2508</v>
          </cell>
        </row>
        <row r="2510">
          <cell r="B2510">
            <v>31760</v>
          </cell>
          <cell r="C2510">
            <v>31777</v>
          </cell>
          <cell r="D2510">
            <v>2637.07</v>
          </cell>
          <cell r="E2510">
            <v>2635.56</v>
          </cell>
          <cell r="F2510">
            <v>2634.97</v>
          </cell>
          <cell r="G2510">
            <v>2633.56</v>
          </cell>
          <cell r="H2510">
            <v>0</v>
          </cell>
          <cell r="I2510">
            <v>0.25</v>
          </cell>
          <cell r="J2510">
            <v>6</v>
          </cell>
          <cell r="K2510">
            <v>2509</v>
          </cell>
        </row>
        <row r="2511">
          <cell r="B2511">
            <v>31719</v>
          </cell>
          <cell r="C2511">
            <v>31760</v>
          </cell>
          <cell r="D2511">
            <v>2638.94</v>
          </cell>
          <cell r="E2511">
            <v>2637.01</v>
          </cell>
          <cell r="F2511">
            <v>2637.07</v>
          </cell>
          <cell r="G2511">
            <v>2634.97</v>
          </cell>
          <cell r="H2511">
            <v>0</v>
          </cell>
          <cell r="I2511">
            <v>0.25</v>
          </cell>
          <cell r="J2511">
            <v>6</v>
          </cell>
          <cell r="K2511">
            <v>2510</v>
          </cell>
        </row>
        <row r="2512">
          <cell r="B2512">
            <v>31679</v>
          </cell>
          <cell r="C2512">
            <v>31719</v>
          </cell>
          <cell r="D2512">
            <v>2640.43</v>
          </cell>
          <cell r="E2512">
            <v>2638.94</v>
          </cell>
          <cell r="F2512">
            <v>2638.86</v>
          </cell>
          <cell r="G2512">
            <v>2637.52</v>
          </cell>
          <cell r="H2512">
            <v>0</v>
          </cell>
          <cell r="I2512">
            <v>0.2</v>
          </cell>
          <cell r="J2512">
            <v>3.35</v>
          </cell>
          <cell r="K2512">
            <v>2511</v>
          </cell>
        </row>
        <row r="2513">
          <cell r="B2513">
            <v>31658</v>
          </cell>
          <cell r="C2513">
            <v>31679</v>
          </cell>
          <cell r="D2513">
            <v>2641.06</v>
          </cell>
          <cell r="E2513">
            <v>2640.43</v>
          </cell>
          <cell r="F2513">
            <v>2639.67</v>
          </cell>
          <cell r="G2513">
            <v>2638.89</v>
          </cell>
          <cell r="H2513">
            <v>0</v>
          </cell>
          <cell r="I2513">
            <v>0.2</v>
          </cell>
          <cell r="J2513">
            <v>3.5</v>
          </cell>
          <cell r="K2513">
            <v>2512</v>
          </cell>
        </row>
        <row r="2514">
          <cell r="B2514">
            <v>31658</v>
          </cell>
          <cell r="C2514">
            <v>31623</v>
          </cell>
          <cell r="D2514">
            <v>2641.06</v>
          </cell>
          <cell r="E2514">
            <v>2641.88</v>
          </cell>
          <cell r="F2514">
            <v>2639.52</v>
          </cell>
          <cell r="G2514">
            <v>2638.59</v>
          </cell>
          <cell r="H2514">
            <v>0</v>
          </cell>
          <cell r="I2514">
            <v>0.2</v>
          </cell>
          <cell r="J2514">
            <v>2.2999999999999998</v>
          </cell>
          <cell r="K2514">
            <v>2513</v>
          </cell>
        </row>
        <row r="2515">
          <cell r="B2515">
            <v>31716</v>
          </cell>
          <cell r="C2515">
            <v>31647</v>
          </cell>
          <cell r="D2515">
            <v>2651.21</v>
          </cell>
          <cell r="E2515">
            <v>2648.08</v>
          </cell>
          <cell r="F2515">
            <v>2649.39</v>
          </cell>
          <cell r="G2515">
            <v>0</v>
          </cell>
          <cell r="H2515">
            <v>0</v>
          </cell>
          <cell r="I2515">
            <v>0.2</v>
          </cell>
          <cell r="J2515">
            <v>2.4500000000000002</v>
          </cell>
          <cell r="K2515">
            <v>2514</v>
          </cell>
        </row>
        <row r="2516">
          <cell r="B2516">
            <v>31835</v>
          </cell>
          <cell r="C2516">
            <v>31706</v>
          </cell>
          <cell r="D2516">
            <v>2655.02</v>
          </cell>
          <cell r="E2516">
            <v>2658.1</v>
          </cell>
          <cell r="F2516">
            <v>0</v>
          </cell>
          <cell r="G2516">
            <v>0</v>
          </cell>
          <cell r="H2516">
            <v>0</v>
          </cell>
          <cell r="I2516">
            <v>0</v>
          </cell>
          <cell r="J2516">
            <v>0</v>
          </cell>
          <cell r="K2516">
            <v>2515</v>
          </cell>
        </row>
        <row r="2517">
          <cell r="B2517">
            <v>31706</v>
          </cell>
          <cell r="C2517">
            <v>31666</v>
          </cell>
          <cell r="D2517">
            <v>0</v>
          </cell>
          <cell r="E2517">
            <v>2655.84</v>
          </cell>
          <cell r="F2517">
            <v>2654.9</v>
          </cell>
          <cell r="G2517">
            <v>0</v>
          </cell>
          <cell r="H2517">
            <v>0</v>
          </cell>
          <cell r="I2517">
            <v>0</v>
          </cell>
          <cell r="J2517">
            <v>0</v>
          </cell>
          <cell r="K2517">
            <v>2516</v>
          </cell>
        </row>
        <row r="2518">
          <cell r="B2518">
            <v>31726</v>
          </cell>
          <cell r="C2518">
            <v>31672</v>
          </cell>
          <cell r="D2518">
            <v>2662.42</v>
          </cell>
          <cell r="E2518">
            <v>2657.9</v>
          </cell>
          <cell r="F2518">
            <v>2660.61</v>
          </cell>
          <cell r="G2518">
            <v>2656.24</v>
          </cell>
          <cell r="H2518">
            <v>0</v>
          </cell>
          <cell r="I2518">
            <v>0.3</v>
          </cell>
          <cell r="J2518">
            <v>8.6</v>
          </cell>
          <cell r="K2518">
            <v>2517</v>
          </cell>
        </row>
        <row r="2519">
          <cell r="B2519">
            <v>31672</v>
          </cell>
          <cell r="C2519">
            <v>31579</v>
          </cell>
          <cell r="D2519">
            <v>2657.9</v>
          </cell>
          <cell r="E2519">
            <v>2655.88</v>
          </cell>
          <cell r="F2519">
            <v>2656.03</v>
          </cell>
          <cell r="G2519">
            <v>2652.03</v>
          </cell>
          <cell r="H2519">
            <v>0</v>
          </cell>
          <cell r="I2519">
            <v>0.3</v>
          </cell>
          <cell r="J2519">
            <v>5.4</v>
          </cell>
          <cell r="K2519">
            <v>2518</v>
          </cell>
        </row>
        <row r="2520">
          <cell r="B2520">
            <v>31579</v>
          </cell>
          <cell r="C2520">
            <v>31575</v>
          </cell>
          <cell r="D2520">
            <v>2655.88</v>
          </cell>
          <cell r="E2520">
            <v>2654.42</v>
          </cell>
          <cell r="F2520">
            <v>2650.93</v>
          </cell>
          <cell r="G2520">
            <v>2649.83</v>
          </cell>
          <cell r="H2520">
            <v>0</v>
          </cell>
          <cell r="I2520">
            <v>0.3</v>
          </cell>
          <cell r="J2520">
            <v>14.2</v>
          </cell>
          <cell r="K2520">
            <v>2519</v>
          </cell>
        </row>
        <row r="2521">
          <cell r="B2521">
            <v>31575</v>
          </cell>
          <cell r="C2521">
            <v>31557</v>
          </cell>
          <cell r="D2521">
            <v>2654.42</v>
          </cell>
          <cell r="E2521">
            <v>2646.79</v>
          </cell>
          <cell r="F2521">
            <v>2649.51</v>
          </cell>
          <cell r="G2521">
            <v>2645.67</v>
          </cell>
          <cell r="H2521">
            <v>0</v>
          </cell>
          <cell r="I2521">
            <v>0.3</v>
          </cell>
          <cell r="J2521">
            <v>15.6</v>
          </cell>
          <cell r="K2521">
            <v>2520</v>
          </cell>
        </row>
        <row r="2522">
          <cell r="B2522">
            <v>31557</v>
          </cell>
          <cell r="C2522">
            <v>31559</v>
          </cell>
          <cell r="D2522">
            <v>2646.79</v>
          </cell>
          <cell r="E2522">
            <v>2644.29</v>
          </cell>
          <cell r="F2522">
            <v>2645.6</v>
          </cell>
          <cell r="G2522">
            <v>2643.5</v>
          </cell>
          <cell r="H2522">
            <v>0</v>
          </cell>
          <cell r="I2522">
            <v>0.3</v>
          </cell>
          <cell r="J2522">
            <v>12.3</v>
          </cell>
          <cell r="K2522">
            <v>2521</v>
          </cell>
        </row>
        <row r="2523">
          <cell r="B2523">
            <v>31559</v>
          </cell>
          <cell r="C2523">
            <v>31623</v>
          </cell>
          <cell r="D2523">
            <v>2644.29</v>
          </cell>
          <cell r="E2523">
            <v>2641.88</v>
          </cell>
          <cell r="F2523">
            <v>2643.36</v>
          </cell>
          <cell r="G2523">
            <v>2638.88</v>
          </cell>
          <cell r="H2523">
            <v>0</v>
          </cell>
          <cell r="I2523">
            <v>0.35</v>
          </cell>
          <cell r="J2523">
            <v>5.6</v>
          </cell>
          <cell r="K2523">
            <v>2522</v>
          </cell>
        </row>
        <row r="2524">
          <cell r="B2524">
            <v>31672</v>
          </cell>
          <cell r="C2524">
            <v>31666</v>
          </cell>
          <cell r="D2524">
            <v>2657.9</v>
          </cell>
          <cell r="E2524">
            <v>2655.84</v>
          </cell>
          <cell r="F2524">
            <v>0</v>
          </cell>
          <cell r="G2524">
            <v>2654.24</v>
          </cell>
          <cell r="H2524">
            <v>0</v>
          </cell>
          <cell r="I2524">
            <v>0.3</v>
          </cell>
          <cell r="J2524">
            <v>0</v>
          </cell>
          <cell r="K2524">
            <v>2523</v>
          </cell>
        </row>
        <row r="2525">
          <cell r="B2525">
            <v>31666</v>
          </cell>
          <cell r="C2525">
            <v>31647</v>
          </cell>
          <cell r="D2525">
            <v>2655.84</v>
          </cell>
          <cell r="E2525">
            <v>2648.08</v>
          </cell>
          <cell r="F2525">
            <v>2650.67</v>
          </cell>
          <cell r="G2525">
            <v>2647.1</v>
          </cell>
          <cell r="H2525">
            <v>0</v>
          </cell>
          <cell r="I2525">
            <v>0.3</v>
          </cell>
          <cell r="J2525">
            <v>14.8</v>
          </cell>
          <cell r="K2525">
            <v>2524</v>
          </cell>
        </row>
        <row r="2526">
          <cell r="B2526">
            <v>31647</v>
          </cell>
          <cell r="C2526">
            <v>31623</v>
          </cell>
          <cell r="D2526">
            <v>2648.08</v>
          </cell>
          <cell r="E2526">
            <v>2641.88</v>
          </cell>
          <cell r="F2526">
            <v>2644.49</v>
          </cell>
          <cell r="G2526">
            <v>2640.37</v>
          </cell>
          <cell r="H2526">
            <v>0</v>
          </cell>
          <cell r="I2526">
            <v>0.3</v>
          </cell>
          <cell r="J2526">
            <v>15.6</v>
          </cell>
          <cell r="K2526">
            <v>2525</v>
          </cell>
        </row>
        <row r="2527">
          <cell r="B2527">
            <v>31623</v>
          </cell>
          <cell r="C2527">
            <v>31601</v>
          </cell>
          <cell r="D2527">
            <v>2641.88</v>
          </cell>
          <cell r="E2527">
            <v>2637.69</v>
          </cell>
          <cell r="F2527">
            <v>0</v>
          </cell>
          <cell r="G2527">
            <v>2636.73</v>
          </cell>
          <cell r="H2527">
            <v>0</v>
          </cell>
          <cell r="I2527">
            <v>0.35</v>
          </cell>
          <cell r="J2527">
            <v>10.5</v>
          </cell>
          <cell r="K2527">
            <v>2526</v>
          </cell>
        </row>
        <row r="2528">
          <cell r="B2528">
            <v>31601</v>
          </cell>
          <cell r="C2528">
            <v>31576</v>
          </cell>
          <cell r="D2528">
            <v>2637.69</v>
          </cell>
          <cell r="E2528">
            <v>2633.51</v>
          </cell>
          <cell r="F2528">
            <v>2634.84</v>
          </cell>
          <cell r="G2528">
            <v>2632.31</v>
          </cell>
          <cell r="H2528">
            <v>0</v>
          </cell>
          <cell r="I2528">
            <v>0.35</v>
          </cell>
          <cell r="J2528">
            <v>10.5</v>
          </cell>
          <cell r="K2528">
            <v>2527</v>
          </cell>
        </row>
        <row r="2529">
          <cell r="B2529">
            <v>31566</v>
          </cell>
          <cell r="C2529">
            <v>31539</v>
          </cell>
          <cell r="D2529">
            <v>2630.39</v>
          </cell>
          <cell r="E2529">
            <v>2626.27</v>
          </cell>
          <cell r="F2529">
            <v>2629.19</v>
          </cell>
          <cell r="G2529">
            <v>0</v>
          </cell>
          <cell r="H2529">
            <v>0</v>
          </cell>
          <cell r="I2529">
            <v>0.35</v>
          </cell>
          <cell r="J2529">
            <v>10.5</v>
          </cell>
          <cell r="K2529">
            <v>2528</v>
          </cell>
        </row>
        <row r="2530">
          <cell r="B2530">
            <v>31576</v>
          </cell>
          <cell r="C2530">
            <v>31566</v>
          </cell>
          <cell r="D2530">
            <v>2633.51</v>
          </cell>
          <cell r="E2530">
            <v>2630.39</v>
          </cell>
          <cell r="F2530">
            <v>2630.87</v>
          </cell>
          <cell r="G2530">
            <v>2627.78</v>
          </cell>
          <cell r="H2530">
            <v>0</v>
          </cell>
          <cell r="I2530">
            <v>0.35</v>
          </cell>
          <cell r="J2530">
            <v>10.5</v>
          </cell>
          <cell r="K2530">
            <v>2529</v>
          </cell>
        </row>
        <row r="2531">
          <cell r="B2531">
            <v>31562</v>
          </cell>
          <cell r="C2531">
            <v>31576</v>
          </cell>
          <cell r="D2531">
            <v>2635</v>
          </cell>
          <cell r="E2531">
            <v>2633.51</v>
          </cell>
          <cell r="F2531">
            <v>2633.31</v>
          </cell>
          <cell r="G2531">
            <v>0</v>
          </cell>
          <cell r="H2531">
            <v>0</v>
          </cell>
          <cell r="I2531">
            <v>0.23</v>
          </cell>
          <cell r="J2531">
            <v>5</v>
          </cell>
          <cell r="K2531">
            <v>2530</v>
          </cell>
        </row>
        <row r="2532">
          <cell r="B2532">
            <v>31436</v>
          </cell>
          <cell r="C2532">
            <v>31502</v>
          </cell>
          <cell r="D2532">
            <v>2620.13</v>
          </cell>
          <cell r="E2532">
            <v>2615.1</v>
          </cell>
          <cell r="F2532">
            <v>2618.9299999999998</v>
          </cell>
          <cell r="G2532">
            <v>0</v>
          </cell>
          <cell r="H2532">
            <v>0</v>
          </cell>
          <cell r="I2532">
            <v>0.38</v>
          </cell>
          <cell r="J2532">
            <v>9.5</v>
          </cell>
          <cell r="K2532">
            <v>2531</v>
          </cell>
        </row>
        <row r="2533">
          <cell r="B2533">
            <v>31526</v>
          </cell>
          <cell r="C2533">
            <v>31436</v>
          </cell>
          <cell r="D2533">
            <v>2626.07</v>
          </cell>
          <cell r="E2533">
            <v>2620.4899999999998</v>
          </cell>
          <cell r="F2533">
            <v>2623.98</v>
          </cell>
          <cell r="G2533">
            <v>2618.71</v>
          </cell>
          <cell r="H2533">
            <v>0</v>
          </cell>
          <cell r="I2533">
            <v>0.35</v>
          </cell>
          <cell r="J2533">
            <v>8.5</v>
          </cell>
          <cell r="K2533">
            <v>2532</v>
          </cell>
        </row>
        <row r="2534">
          <cell r="B2534">
            <v>31539</v>
          </cell>
          <cell r="C2534">
            <v>31526</v>
          </cell>
          <cell r="D2534">
            <v>2626.27</v>
          </cell>
          <cell r="E2534">
            <v>2626.77</v>
          </cell>
          <cell r="F2534">
            <v>2625</v>
          </cell>
          <cell r="G2534">
            <v>2625.47</v>
          </cell>
          <cell r="H2534">
            <v>0</v>
          </cell>
          <cell r="I2534">
            <v>0</v>
          </cell>
          <cell r="J2534">
            <v>0</v>
          </cell>
          <cell r="K2534">
            <v>2533</v>
          </cell>
        </row>
        <row r="2535">
          <cell r="B2535">
            <v>31466</v>
          </cell>
          <cell r="C2535">
            <v>31526</v>
          </cell>
          <cell r="D2535">
            <v>2632.16</v>
          </cell>
          <cell r="E2535">
            <v>2626.77</v>
          </cell>
          <cell r="F2535">
            <v>2629.99</v>
          </cell>
          <cell r="G2535">
            <v>0</v>
          </cell>
          <cell r="H2535">
            <v>0</v>
          </cell>
          <cell r="I2535">
            <v>0.23</v>
          </cell>
          <cell r="J2535">
            <v>11.3</v>
          </cell>
          <cell r="K2535">
            <v>2534</v>
          </cell>
        </row>
        <row r="2536">
          <cell r="B2536">
            <v>31539</v>
          </cell>
          <cell r="C2536">
            <v>31578</v>
          </cell>
          <cell r="D2536">
            <v>2626.06</v>
          </cell>
          <cell r="E2536">
            <v>2623.79</v>
          </cell>
          <cell r="F2536">
            <v>2625</v>
          </cell>
          <cell r="G2536">
            <v>0</v>
          </cell>
          <cell r="H2536">
            <v>0</v>
          </cell>
          <cell r="I2536">
            <v>0.23</v>
          </cell>
          <cell r="J2536">
            <v>7</v>
          </cell>
          <cell r="K2536">
            <v>2535</v>
          </cell>
        </row>
        <row r="2537">
          <cell r="B2537">
            <v>31578</v>
          </cell>
          <cell r="C2537">
            <v>31551</v>
          </cell>
          <cell r="D2537">
            <v>2623.79</v>
          </cell>
          <cell r="E2537">
            <v>2619.2800000000002</v>
          </cell>
          <cell r="F2537">
            <v>0</v>
          </cell>
          <cell r="G2537">
            <v>0</v>
          </cell>
          <cell r="H2537">
            <v>0</v>
          </cell>
          <cell r="I2537">
            <v>0.23</v>
          </cell>
          <cell r="J2537">
            <v>11.5</v>
          </cell>
          <cell r="K2537">
            <v>2536</v>
          </cell>
        </row>
        <row r="2538">
          <cell r="B2538">
            <v>31628</v>
          </cell>
          <cell r="C2538">
            <v>31578</v>
          </cell>
          <cell r="D2538">
            <v>2623.59</v>
          </cell>
          <cell r="E2538">
            <v>2623.79</v>
          </cell>
          <cell r="F2538">
            <v>2622.36</v>
          </cell>
          <cell r="G2538">
            <v>2621.95</v>
          </cell>
          <cell r="H2538">
            <v>0</v>
          </cell>
          <cell r="I2538">
            <v>0.25</v>
          </cell>
          <cell r="J2538">
            <v>1</v>
          </cell>
          <cell r="K2538">
            <v>2537</v>
          </cell>
        </row>
        <row r="2539">
          <cell r="B2539">
            <v>31551</v>
          </cell>
          <cell r="C2539">
            <v>31502</v>
          </cell>
          <cell r="D2539">
            <v>2619.2800000000002</v>
          </cell>
          <cell r="E2539">
            <v>2615.1</v>
          </cell>
          <cell r="F2539">
            <v>2618.04</v>
          </cell>
          <cell r="G2539">
            <v>0</v>
          </cell>
          <cell r="H2539">
            <v>0</v>
          </cell>
          <cell r="I2539">
            <v>0.23</v>
          </cell>
          <cell r="J2539">
            <v>11.5</v>
          </cell>
          <cell r="K2539">
            <v>2538</v>
          </cell>
        </row>
        <row r="2540">
          <cell r="B2540">
            <v>31618</v>
          </cell>
          <cell r="C2540">
            <v>31551</v>
          </cell>
          <cell r="D2540">
            <v>2619.5</v>
          </cell>
          <cell r="E2540">
            <v>2619.2800000000002</v>
          </cell>
          <cell r="F2540">
            <v>2618.4699999999998</v>
          </cell>
          <cell r="G2540">
            <v>0</v>
          </cell>
          <cell r="H2540">
            <v>0</v>
          </cell>
          <cell r="I2540">
            <v>0.23</v>
          </cell>
          <cell r="J2540">
            <v>1</v>
          </cell>
          <cell r="K2540">
            <v>2539</v>
          </cell>
        </row>
        <row r="2541">
          <cell r="B2541">
            <v>31599</v>
          </cell>
          <cell r="C2541">
            <v>31502</v>
          </cell>
          <cell r="D2541">
            <v>2615.5</v>
          </cell>
          <cell r="E2541">
            <v>2615.1</v>
          </cell>
          <cell r="F2541">
            <v>2614.14</v>
          </cell>
          <cell r="G2541">
            <v>0</v>
          </cell>
          <cell r="H2541">
            <v>0</v>
          </cell>
          <cell r="I2541">
            <v>0.3</v>
          </cell>
          <cell r="J2541">
            <v>0.7</v>
          </cell>
          <cell r="K2541">
            <v>2540</v>
          </cell>
        </row>
        <row r="2542">
          <cell r="B2542">
            <v>31569</v>
          </cell>
          <cell r="C2542">
            <v>31461</v>
          </cell>
          <cell r="D2542">
            <v>0</v>
          </cell>
          <cell r="E2542">
            <v>2613.12</v>
          </cell>
          <cell r="F2542">
            <v>2612.3000000000002</v>
          </cell>
          <cell r="G2542">
            <v>0</v>
          </cell>
          <cell r="H2542">
            <v>0</v>
          </cell>
          <cell r="I2542">
            <v>0.23</v>
          </cell>
          <cell r="J2542">
            <v>0.6</v>
          </cell>
          <cell r="K2542">
            <v>2541</v>
          </cell>
        </row>
        <row r="2543">
          <cell r="B2543">
            <v>31502</v>
          </cell>
          <cell r="C2543">
            <v>31461</v>
          </cell>
          <cell r="D2543">
            <v>2615.1</v>
          </cell>
          <cell r="E2543">
            <v>2613.12</v>
          </cell>
          <cell r="F2543">
            <v>2613.56</v>
          </cell>
          <cell r="G2543">
            <v>0</v>
          </cell>
          <cell r="H2543">
            <v>0</v>
          </cell>
          <cell r="I2543">
            <v>0.45</v>
          </cell>
          <cell r="J2543">
            <v>5.7</v>
          </cell>
          <cell r="K2543">
            <v>2542</v>
          </cell>
        </row>
        <row r="2544">
          <cell r="B2544">
            <v>31461</v>
          </cell>
          <cell r="C2544">
            <v>31414</v>
          </cell>
          <cell r="D2544">
            <v>2613.12</v>
          </cell>
          <cell r="E2544">
            <v>2610.91</v>
          </cell>
          <cell r="F2544">
            <v>2611.81</v>
          </cell>
          <cell r="G2544">
            <v>2609.8200000000002</v>
          </cell>
          <cell r="H2544">
            <v>0</v>
          </cell>
          <cell r="I2544">
            <v>0.45</v>
          </cell>
          <cell r="J2544">
            <v>5.7</v>
          </cell>
          <cell r="K2544">
            <v>2543</v>
          </cell>
        </row>
        <row r="2545">
          <cell r="B2545">
            <v>31420</v>
          </cell>
          <cell r="C2545">
            <v>31461</v>
          </cell>
          <cell r="D2545">
            <v>0</v>
          </cell>
          <cell r="E2545">
            <v>2613.12</v>
          </cell>
          <cell r="F2545">
            <v>2612.11</v>
          </cell>
          <cell r="G2545">
            <v>0</v>
          </cell>
          <cell r="H2545">
            <v>0</v>
          </cell>
          <cell r="I2545">
            <v>0.23</v>
          </cell>
          <cell r="J2545">
            <v>1</v>
          </cell>
          <cell r="K2545">
            <v>2544</v>
          </cell>
        </row>
        <row r="2546">
          <cell r="B2546">
            <v>31371</v>
          </cell>
          <cell r="C2546">
            <v>31436</v>
          </cell>
          <cell r="D2546">
            <v>2624.81</v>
          </cell>
          <cell r="E2546">
            <v>2620.13</v>
          </cell>
          <cell r="F2546">
            <v>2623.54</v>
          </cell>
          <cell r="G2546">
            <v>2618.9499999999998</v>
          </cell>
          <cell r="H2546">
            <v>0</v>
          </cell>
          <cell r="I2546">
            <v>0.23</v>
          </cell>
          <cell r="J2546">
            <v>9.4</v>
          </cell>
          <cell r="K2546">
            <v>2545</v>
          </cell>
        </row>
        <row r="2547">
          <cell r="B2547">
            <v>31294</v>
          </cell>
          <cell r="C2547">
            <v>31235</v>
          </cell>
          <cell r="D2547">
            <v>2620.61</v>
          </cell>
          <cell r="E2547">
            <v>2614</v>
          </cell>
          <cell r="F2547">
            <v>2619.41</v>
          </cell>
          <cell r="G2547">
            <v>2612.39</v>
          </cell>
          <cell r="H2547">
            <v>0</v>
          </cell>
          <cell r="I2547">
            <v>0</v>
          </cell>
          <cell r="J2547">
            <v>0</v>
          </cell>
          <cell r="K2547">
            <v>2546</v>
          </cell>
        </row>
        <row r="2548">
          <cell r="B2548">
            <v>31352</v>
          </cell>
          <cell r="C2548">
            <v>31294</v>
          </cell>
          <cell r="D2548">
            <v>2627.71</v>
          </cell>
          <cell r="E2548">
            <v>2620.61</v>
          </cell>
          <cell r="F2548">
            <v>2626.29</v>
          </cell>
          <cell r="G2548">
            <v>2619.41</v>
          </cell>
          <cell r="H2548">
            <v>0</v>
          </cell>
          <cell r="I2548">
            <v>0.23</v>
          </cell>
          <cell r="J2548">
            <v>16</v>
          </cell>
          <cell r="K2548">
            <v>2547</v>
          </cell>
        </row>
        <row r="2549">
          <cell r="B2549">
            <v>31379</v>
          </cell>
          <cell r="C2549">
            <v>31294</v>
          </cell>
          <cell r="D2549">
            <v>2618.64</v>
          </cell>
          <cell r="E2549">
            <v>2620.61</v>
          </cell>
          <cell r="F2549">
            <v>2617.44</v>
          </cell>
          <cell r="G2549">
            <v>2617.0700000000002</v>
          </cell>
          <cell r="H2549">
            <v>0</v>
          </cell>
          <cell r="I2549">
            <v>0.23</v>
          </cell>
          <cell r="J2549">
            <v>0.5</v>
          </cell>
          <cell r="K2549">
            <v>2548</v>
          </cell>
        </row>
        <row r="2550">
          <cell r="B2550">
            <v>31125</v>
          </cell>
          <cell r="C2550">
            <v>31184</v>
          </cell>
          <cell r="D2550">
            <v>2616.3000000000002</v>
          </cell>
          <cell r="E2550">
            <v>0</v>
          </cell>
          <cell r="F2550">
            <v>2614.9499999999998</v>
          </cell>
          <cell r="G2550">
            <v>2613.4699999999998</v>
          </cell>
          <cell r="H2550">
            <v>0</v>
          </cell>
          <cell r="I2550">
            <v>0.3</v>
          </cell>
          <cell r="J2550">
            <v>3.2</v>
          </cell>
          <cell r="K2550">
            <v>2549</v>
          </cell>
        </row>
        <row r="2551">
          <cell r="B2551">
            <v>31184</v>
          </cell>
          <cell r="C2551">
            <v>31235</v>
          </cell>
          <cell r="D2551">
            <v>0</v>
          </cell>
          <cell r="E2551">
            <v>2614</v>
          </cell>
          <cell r="F2551">
            <v>2613.4699999999998</v>
          </cell>
          <cell r="G2551">
            <v>0</v>
          </cell>
          <cell r="H2551">
            <v>0</v>
          </cell>
          <cell r="I2551">
            <v>0.4</v>
          </cell>
          <cell r="J2551">
            <v>3.2</v>
          </cell>
          <cell r="K2551">
            <v>2550</v>
          </cell>
        </row>
        <row r="2552">
          <cell r="B2552">
            <v>31235</v>
          </cell>
          <cell r="C2552">
            <v>31285</v>
          </cell>
          <cell r="D2552">
            <v>2614</v>
          </cell>
          <cell r="E2552">
            <v>2612.9</v>
          </cell>
          <cell r="F2552">
            <v>0</v>
          </cell>
          <cell r="G2552">
            <v>2611.5500000000002</v>
          </cell>
          <cell r="H2552">
            <v>0</v>
          </cell>
          <cell r="I2552">
            <v>0.4</v>
          </cell>
          <cell r="J2552">
            <v>2.2000000000000002</v>
          </cell>
          <cell r="K2552">
            <v>2551</v>
          </cell>
        </row>
        <row r="2553">
          <cell r="B2553">
            <v>31285</v>
          </cell>
          <cell r="C2553">
            <v>31351</v>
          </cell>
          <cell r="D2553">
            <v>2612.9</v>
          </cell>
          <cell r="E2553">
            <v>2611.75</v>
          </cell>
          <cell r="F2553">
            <v>2611.5500000000002</v>
          </cell>
          <cell r="G2553">
            <v>2610.4299999999998</v>
          </cell>
          <cell r="H2553">
            <v>0</v>
          </cell>
          <cell r="I2553">
            <v>0.4</v>
          </cell>
          <cell r="J2553">
            <v>2.2000000000000002</v>
          </cell>
          <cell r="K2553">
            <v>2552</v>
          </cell>
        </row>
        <row r="2554">
          <cell r="B2554">
            <v>31302</v>
          </cell>
          <cell r="C2554">
            <v>31123</v>
          </cell>
          <cell r="D2554">
            <v>2660.68</v>
          </cell>
          <cell r="E2554">
            <v>0</v>
          </cell>
          <cell r="F2554">
            <v>2659.03</v>
          </cell>
          <cell r="G2554">
            <v>2651.66</v>
          </cell>
          <cell r="H2554">
            <v>0</v>
          </cell>
          <cell r="I2554">
            <v>0.2</v>
          </cell>
          <cell r="J2554">
            <v>8.5</v>
          </cell>
          <cell r="K2554">
            <v>2553</v>
          </cell>
        </row>
        <row r="2555">
          <cell r="B2555">
            <v>31325</v>
          </cell>
          <cell r="C2555">
            <v>31531</v>
          </cell>
          <cell r="D2555">
            <v>0</v>
          </cell>
          <cell r="E2555">
            <v>2672.06</v>
          </cell>
          <cell r="F2555">
            <v>2670.73</v>
          </cell>
          <cell r="G2555">
            <v>0</v>
          </cell>
          <cell r="H2555">
            <v>0</v>
          </cell>
          <cell r="I2555">
            <v>0.2</v>
          </cell>
          <cell r="J2555">
            <v>0</v>
          </cell>
          <cell r="K2555">
            <v>2554</v>
          </cell>
        </row>
        <row r="2556">
          <cell r="B2556">
            <v>31471</v>
          </cell>
          <cell r="C2556">
            <v>31302</v>
          </cell>
          <cell r="D2556">
            <v>2662.82</v>
          </cell>
          <cell r="E2556">
            <v>2660.68</v>
          </cell>
          <cell r="F2556">
            <v>2661.01</v>
          </cell>
          <cell r="G2556">
            <v>2659.23</v>
          </cell>
          <cell r="H2556">
            <v>0</v>
          </cell>
          <cell r="I2556">
            <v>0.2</v>
          </cell>
          <cell r="J2556">
            <v>2</v>
          </cell>
          <cell r="K2556">
            <v>2555</v>
          </cell>
        </row>
        <row r="2557">
          <cell r="B2557">
            <v>31531</v>
          </cell>
          <cell r="C2557">
            <v>31471</v>
          </cell>
          <cell r="D2557">
            <v>2672.06</v>
          </cell>
          <cell r="E2557">
            <v>2662.82</v>
          </cell>
          <cell r="F2557">
            <v>2669.95</v>
          </cell>
          <cell r="G2557">
            <v>2661.35</v>
          </cell>
          <cell r="H2557">
            <v>0</v>
          </cell>
          <cell r="I2557">
            <v>0.2</v>
          </cell>
          <cell r="J2557">
            <v>17</v>
          </cell>
          <cell r="K2557">
            <v>2556</v>
          </cell>
        </row>
        <row r="2558">
          <cell r="B2558">
            <v>31561</v>
          </cell>
          <cell r="C2558">
            <v>31531</v>
          </cell>
          <cell r="D2558">
            <v>2676.17</v>
          </cell>
          <cell r="E2558">
            <v>2672.06</v>
          </cell>
          <cell r="F2558">
            <v>2676.12</v>
          </cell>
          <cell r="G2558">
            <v>2670.47</v>
          </cell>
          <cell r="H2558">
            <v>0</v>
          </cell>
          <cell r="I2558">
            <v>0.2</v>
          </cell>
          <cell r="J2558">
            <v>16</v>
          </cell>
          <cell r="K2558">
            <v>2557</v>
          </cell>
        </row>
        <row r="2559">
          <cell r="B2559">
            <v>31625</v>
          </cell>
          <cell r="C2559">
            <v>31561</v>
          </cell>
          <cell r="D2559">
            <v>0</v>
          </cell>
          <cell r="E2559">
            <v>2676.16</v>
          </cell>
          <cell r="F2559">
            <v>2667.77</v>
          </cell>
          <cell r="G2559">
            <v>2676.49</v>
          </cell>
          <cell r="H2559">
            <v>0</v>
          </cell>
          <cell r="I2559">
            <v>0.2</v>
          </cell>
          <cell r="J2559">
            <v>17</v>
          </cell>
          <cell r="K2559">
            <v>2558</v>
          </cell>
        </row>
        <row r="2560">
          <cell r="B2560">
            <v>31448</v>
          </cell>
          <cell r="C2560">
            <v>31561</v>
          </cell>
          <cell r="D2560">
            <v>2680.21</v>
          </cell>
          <cell r="E2560">
            <v>2678.17</v>
          </cell>
          <cell r="F2560">
            <v>2678.81</v>
          </cell>
          <cell r="G2560">
            <v>2676.36</v>
          </cell>
          <cell r="H2560">
            <v>0</v>
          </cell>
          <cell r="I2560">
            <v>0.2</v>
          </cell>
          <cell r="J2560">
            <v>3.9</v>
          </cell>
          <cell r="K2560">
            <v>2559</v>
          </cell>
        </row>
        <row r="2561">
          <cell r="B2561">
            <v>31339</v>
          </cell>
          <cell r="C2561">
            <v>31448</v>
          </cell>
          <cell r="D2561">
            <v>2681.4</v>
          </cell>
          <cell r="E2561">
            <v>2680.21</v>
          </cell>
          <cell r="F2561">
            <v>2680.03</v>
          </cell>
          <cell r="G2561">
            <v>2678.86</v>
          </cell>
          <cell r="H2561">
            <v>0</v>
          </cell>
          <cell r="I2561">
            <v>0.2</v>
          </cell>
          <cell r="J2561">
            <v>0</v>
          </cell>
          <cell r="K2561">
            <v>2560</v>
          </cell>
        </row>
        <row r="2562">
          <cell r="B2562">
            <v>31339</v>
          </cell>
          <cell r="C2562">
            <v>31239</v>
          </cell>
          <cell r="D2562">
            <v>2681.4</v>
          </cell>
          <cell r="E2562">
            <v>2680.84</v>
          </cell>
          <cell r="F2562">
            <v>2680.06</v>
          </cell>
          <cell r="G2562">
            <v>2679.46</v>
          </cell>
          <cell r="H2562">
            <v>0</v>
          </cell>
          <cell r="I2562">
            <v>0.2</v>
          </cell>
          <cell r="J2562">
            <v>1.2</v>
          </cell>
          <cell r="K2562">
            <v>2561</v>
          </cell>
        </row>
        <row r="2563">
          <cell r="B2563">
            <v>31239</v>
          </cell>
          <cell r="C2563">
            <v>31115</v>
          </cell>
          <cell r="D2563">
            <v>2680.84</v>
          </cell>
          <cell r="E2563">
            <v>2679.95</v>
          </cell>
          <cell r="F2563">
            <v>2679.45</v>
          </cell>
          <cell r="G2563">
            <v>2678.83</v>
          </cell>
          <cell r="H2563">
            <v>0</v>
          </cell>
          <cell r="I2563">
            <v>0.2</v>
          </cell>
          <cell r="J2563">
            <v>1.2</v>
          </cell>
          <cell r="K2563">
            <v>2562</v>
          </cell>
        </row>
        <row r="2564">
          <cell r="B2564">
            <v>31275</v>
          </cell>
          <cell r="C2564">
            <v>31193</v>
          </cell>
          <cell r="D2564">
            <v>0</v>
          </cell>
          <cell r="E2564">
            <v>0</v>
          </cell>
          <cell r="F2564">
            <v>2669.1</v>
          </cell>
          <cell r="G2564">
            <v>2666.35</v>
          </cell>
          <cell r="H2564">
            <v>0</v>
          </cell>
          <cell r="I2564">
            <v>0.2</v>
          </cell>
          <cell r="J2564">
            <v>6.7</v>
          </cell>
          <cell r="K2564">
            <v>2563</v>
          </cell>
        </row>
        <row r="2565">
          <cell r="B2565">
            <v>31193</v>
          </cell>
          <cell r="C2565">
            <v>31119</v>
          </cell>
          <cell r="D2565">
            <v>0</v>
          </cell>
          <cell r="E2565">
            <v>0</v>
          </cell>
          <cell r="F2565">
            <v>2666.29</v>
          </cell>
          <cell r="G2565">
            <v>2663.88</v>
          </cell>
          <cell r="H2565">
            <v>0</v>
          </cell>
          <cell r="I2565">
            <v>0.2</v>
          </cell>
          <cell r="J2565">
            <v>6.9</v>
          </cell>
          <cell r="K2565">
            <v>2564</v>
          </cell>
        </row>
        <row r="2566">
          <cell r="B2566">
            <v>31115</v>
          </cell>
          <cell r="C2566">
            <v>31119</v>
          </cell>
          <cell r="D2566">
            <v>2679.95</v>
          </cell>
          <cell r="E2566">
            <v>0</v>
          </cell>
          <cell r="F2566">
            <v>2677.75</v>
          </cell>
          <cell r="G2566">
            <v>2664.6</v>
          </cell>
          <cell r="H2566">
            <v>0</v>
          </cell>
          <cell r="I2566">
            <v>0.2</v>
          </cell>
          <cell r="J2566">
            <v>3.9</v>
          </cell>
          <cell r="K2566">
            <v>2565</v>
          </cell>
        </row>
        <row r="2567">
          <cell r="B2567">
            <v>31119</v>
          </cell>
          <cell r="C2567">
            <v>31123</v>
          </cell>
          <cell r="D2567">
            <v>0</v>
          </cell>
          <cell r="E2567">
            <v>0</v>
          </cell>
          <cell r="F2567">
            <v>2663.74</v>
          </cell>
          <cell r="G2567">
            <v>2651.62</v>
          </cell>
          <cell r="H2567">
            <v>0</v>
          </cell>
          <cell r="I2567">
            <v>0.2</v>
          </cell>
          <cell r="J2567">
            <v>30</v>
          </cell>
          <cell r="K2567">
            <v>2566</v>
          </cell>
        </row>
        <row r="2568">
          <cell r="B2568">
            <v>31123</v>
          </cell>
          <cell r="C2568">
            <v>30965</v>
          </cell>
          <cell r="D2568">
            <v>0</v>
          </cell>
          <cell r="E2568">
            <v>0</v>
          </cell>
          <cell r="F2568">
            <v>2651.29</v>
          </cell>
          <cell r="G2568">
            <v>2650.83</v>
          </cell>
          <cell r="H2568">
            <v>0</v>
          </cell>
          <cell r="I2568">
            <v>0.2</v>
          </cell>
          <cell r="J2568">
            <v>7</v>
          </cell>
          <cell r="K2568">
            <v>2567</v>
          </cell>
        </row>
        <row r="2569">
          <cell r="B2569">
            <v>31276</v>
          </cell>
          <cell r="C2569">
            <v>31160</v>
          </cell>
          <cell r="D2569">
            <v>0</v>
          </cell>
          <cell r="E2569">
            <v>2599.0500000000002</v>
          </cell>
          <cell r="F2569">
            <v>2602.5</v>
          </cell>
          <cell r="G2569">
            <v>2598.5</v>
          </cell>
          <cell r="H2569">
            <v>0</v>
          </cell>
          <cell r="I2569">
            <v>0.3</v>
          </cell>
          <cell r="J2569">
            <v>5</v>
          </cell>
          <cell r="K2569">
            <v>2568</v>
          </cell>
        </row>
        <row r="2570">
          <cell r="B2570">
            <v>31330</v>
          </cell>
          <cell r="C2570">
            <v>31276</v>
          </cell>
          <cell r="D2570">
            <v>2611.2600000000002</v>
          </cell>
          <cell r="E2570">
            <v>0</v>
          </cell>
          <cell r="F2570">
            <v>2608.6</v>
          </cell>
          <cell r="G2570">
            <v>2602.5</v>
          </cell>
          <cell r="H2570">
            <v>0</v>
          </cell>
          <cell r="I2570">
            <v>0.23</v>
          </cell>
          <cell r="J2570">
            <v>10</v>
          </cell>
          <cell r="K2570">
            <v>2569</v>
          </cell>
        </row>
        <row r="2571">
          <cell r="B2571">
            <v>31351</v>
          </cell>
          <cell r="C2571">
            <v>31330</v>
          </cell>
          <cell r="D2571">
            <v>2611.75</v>
          </cell>
          <cell r="E2571">
            <v>2611.2600000000002</v>
          </cell>
          <cell r="F2571">
            <v>0</v>
          </cell>
          <cell r="G2571">
            <v>2608.6</v>
          </cell>
          <cell r="H2571">
            <v>0</v>
          </cell>
          <cell r="I2571">
            <v>0</v>
          </cell>
          <cell r="J2571">
            <v>0</v>
          </cell>
          <cell r="K2571">
            <v>2570</v>
          </cell>
        </row>
        <row r="2572">
          <cell r="B2572">
            <v>31351</v>
          </cell>
          <cell r="C2572">
            <v>31473</v>
          </cell>
          <cell r="D2572">
            <v>2611.75</v>
          </cell>
          <cell r="E2572">
            <v>2600.59</v>
          </cell>
          <cell r="F2572">
            <v>0</v>
          </cell>
          <cell r="G2572">
            <v>2598.96</v>
          </cell>
          <cell r="H2572">
            <v>0</v>
          </cell>
          <cell r="I2572">
            <v>0.55000000000000004</v>
          </cell>
          <cell r="J2572">
            <v>1.1200000000000001</v>
          </cell>
          <cell r="K2572">
            <v>2571</v>
          </cell>
        </row>
        <row r="2573">
          <cell r="B2573">
            <v>31476</v>
          </cell>
          <cell r="C2573">
            <v>31473</v>
          </cell>
          <cell r="D2573">
            <v>2600.6999999999998</v>
          </cell>
          <cell r="E2573">
            <v>2600.59</v>
          </cell>
          <cell r="F2573">
            <v>2599.6</v>
          </cell>
          <cell r="G2573">
            <v>0</v>
          </cell>
          <cell r="H2573">
            <v>0</v>
          </cell>
          <cell r="I2573">
            <v>0.68</v>
          </cell>
          <cell r="J2573">
            <v>0.9</v>
          </cell>
          <cell r="K2573">
            <v>2572</v>
          </cell>
        </row>
        <row r="2574">
          <cell r="B2574">
            <v>31414</v>
          </cell>
          <cell r="C2574">
            <v>31476</v>
          </cell>
          <cell r="D2574">
            <v>2610.91</v>
          </cell>
          <cell r="E2574">
            <v>2600.6999999999998</v>
          </cell>
          <cell r="F2574">
            <v>2609.8200000000002</v>
          </cell>
          <cell r="G2574">
            <v>0</v>
          </cell>
          <cell r="H2574">
            <v>0</v>
          </cell>
          <cell r="I2574">
            <v>0.68</v>
          </cell>
          <cell r="J2574">
            <v>0.6</v>
          </cell>
          <cell r="K2574">
            <v>2573</v>
          </cell>
        </row>
        <row r="2575">
          <cell r="B2575">
            <v>31670</v>
          </cell>
          <cell r="C2575">
            <v>31583</v>
          </cell>
          <cell r="D2575">
            <v>2614.0300000000002</v>
          </cell>
          <cell r="E2575">
            <v>2612.4</v>
          </cell>
          <cell r="F2575">
            <v>2612.94</v>
          </cell>
          <cell r="G2575">
            <v>2610.62</v>
          </cell>
          <cell r="H2575">
            <v>0</v>
          </cell>
          <cell r="I2575">
            <v>0.6</v>
          </cell>
          <cell r="J2575">
            <v>2.8</v>
          </cell>
          <cell r="K2575">
            <v>2574</v>
          </cell>
        </row>
        <row r="2576">
          <cell r="B2576">
            <v>31160</v>
          </cell>
          <cell r="C2576">
            <v>30999</v>
          </cell>
          <cell r="D2576">
            <v>2599.0500000000002</v>
          </cell>
          <cell r="E2576">
            <v>2594.83</v>
          </cell>
          <cell r="F2576">
            <v>2597.5</v>
          </cell>
          <cell r="G2576">
            <v>2594</v>
          </cell>
          <cell r="H2576">
            <v>0</v>
          </cell>
          <cell r="I2576">
            <v>0.4</v>
          </cell>
          <cell r="J2576">
            <v>2.5</v>
          </cell>
          <cell r="K2576">
            <v>2575</v>
          </cell>
        </row>
        <row r="2577">
          <cell r="B2577">
            <v>31277</v>
          </cell>
          <cell r="C2577">
            <v>31143</v>
          </cell>
          <cell r="D2577">
            <v>2600</v>
          </cell>
          <cell r="E2577">
            <v>2595.41</v>
          </cell>
          <cell r="F2577">
            <v>2598.9299999999998</v>
          </cell>
          <cell r="G2577">
            <v>2594.61</v>
          </cell>
          <cell r="H2577">
            <v>0</v>
          </cell>
          <cell r="I2577">
            <v>0.3</v>
          </cell>
          <cell r="J2577">
            <v>3.6</v>
          </cell>
          <cell r="K2577">
            <v>2576</v>
          </cell>
        </row>
        <row r="2578">
          <cell r="B2578">
            <v>31143</v>
          </cell>
          <cell r="C2578">
            <v>30999</v>
          </cell>
          <cell r="D2578">
            <v>2595.41</v>
          </cell>
          <cell r="E2578">
            <v>2594.83</v>
          </cell>
          <cell r="F2578">
            <v>2594.61</v>
          </cell>
          <cell r="G2578">
            <v>2594</v>
          </cell>
          <cell r="H2578">
            <v>0</v>
          </cell>
          <cell r="I2578">
            <v>0.45</v>
          </cell>
          <cell r="J2578">
            <v>0.8</v>
          </cell>
          <cell r="K2578">
            <v>2577</v>
          </cell>
        </row>
        <row r="2579">
          <cell r="B2579">
            <v>31048</v>
          </cell>
          <cell r="C2579">
            <v>31002</v>
          </cell>
          <cell r="D2579">
            <v>2593.64</v>
          </cell>
          <cell r="E2579">
            <v>2593.37</v>
          </cell>
          <cell r="F2579">
            <v>2592.54</v>
          </cell>
          <cell r="G2579">
            <v>2591.7600000000002</v>
          </cell>
          <cell r="H2579">
            <v>0</v>
          </cell>
          <cell r="I2579">
            <v>0.45</v>
          </cell>
          <cell r="J2579">
            <v>0</v>
          </cell>
          <cell r="K2579">
            <v>2578</v>
          </cell>
        </row>
        <row r="2580">
          <cell r="B2580">
            <v>31191</v>
          </cell>
          <cell r="C2580">
            <v>31048</v>
          </cell>
          <cell r="D2580">
            <v>2595.84</v>
          </cell>
          <cell r="E2580">
            <v>2593.64</v>
          </cell>
          <cell r="F2580">
            <v>2594.41</v>
          </cell>
          <cell r="G2580">
            <v>2592.54</v>
          </cell>
          <cell r="H2580">
            <v>0</v>
          </cell>
          <cell r="I2580">
            <v>0.4</v>
          </cell>
          <cell r="J2580">
            <v>0</v>
          </cell>
          <cell r="K2580">
            <v>2579</v>
          </cell>
        </row>
        <row r="2581">
          <cell r="B2581">
            <v>31232</v>
          </cell>
          <cell r="C2581">
            <v>31191</v>
          </cell>
          <cell r="D2581">
            <v>2595.88</v>
          </cell>
          <cell r="E2581">
            <v>2595.84</v>
          </cell>
          <cell r="F2581">
            <v>2594.7199999999998</v>
          </cell>
          <cell r="G2581">
            <v>2594.38</v>
          </cell>
          <cell r="H2581">
            <v>0</v>
          </cell>
          <cell r="I2581">
            <v>0.38</v>
          </cell>
          <cell r="J2581">
            <v>1.4</v>
          </cell>
          <cell r="K2581">
            <v>2580</v>
          </cell>
        </row>
        <row r="2582">
          <cell r="B2582">
            <v>31254</v>
          </cell>
          <cell r="C2582">
            <v>31232</v>
          </cell>
          <cell r="D2582">
            <v>2595.92</v>
          </cell>
          <cell r="E2582">
            <v>2595.88</v>
          </cell>
          <cell r="F2582">
            <v>2594.98</v>
          </cell>
          <cell r="G2582">
            <v>2594.77</v>
          </cell>
          <cell r="H2582">
            <v>0</v>
          </cell>
          <cell r="I2582">
            <v>0.23</v>
          </cell>
          <cell r="J2582">
            <v>1.56</v>
          </cell>
          <cell r="K2582">
            <v>2581</v>
          </cell>
        </row>
        <row r="2583">
          <cell r="B2583">
            <v>31272</v>
          </cell>
          <cell r="C2583">
            <v>31232</v>
          </cell>
          <cell r="D2583">
            <v>2597</v>
          </cell>
          <cell r="E2583">
            <v>2595.88</v>
          </cell>
          <cell r="F2583">
            <v>2595.5300000000002</v>
          </cell>
          <cell r="G2583">
            <v>0</v>
          </cell>
          <cell r="H2583">
            <v>0</v>
          </cell>
          <cell r="I2583">
            <v>0.35</v>
          </cell>
          <cell r="J2583">
            <v>1.9</v>
          </cell>
          <cell r="K2583">
            <v>2582</v>
          </cell>
        </row>
        <row r="2584">
          <cell r="B2584">
            <v>31309</v>
          </cell>
          <cell r="C2584">
            <v>31272</v>
          </cell>
          <cell r="D2584">
            <v>2598.3200000000002</v>
          </cell>
          <cell r="E2584">
            <v>2597</v>
          </cell>
          <cell r="F2584">
            <v>2597.0100000000002</v>
          </cell>
          <cell r="G2584">
            <v>2595.5</v>
          </cell>
          <cell r="H2584">
            <v>0</v>
          </cell>
          <cell r="I2584">
            <v>0.3</v>
          </cell>
          <cell r="J2584">
            <v>4.7</v>
          </cell>
          <cell r="K2584">
            <v>2583</v>
          </cell>
        </row>
        <row r="2585">
          <cell r="B2585">
            <v>31429</v>
          </cell>
          <cell r="C2585">
            <v>31309</v>
          </cell>
          <cell r="D2585">
            <v>2603.94</v>
          </cell>
          <cell r="E2585">
            <v>2598.3200000000002</v>
          </cell>
          <cell r="F2585">
            <v>2602.14</v>
          </cell>
          <cell r="G2585">
            <v>2597.0500000000002</v>
          </cell>
          <cell r="H2585">
            <v>0</v>
          </cell>
          <cell r="I2585">
            <v>0.3</v>
          </cell>
          <cell r="J2585">
            <v>4.7</v>
          </cell>
          <cell r="K2585">
            <v>2584</v>
          </cell>
        </row>
        <row r="2586">
          <cell r="B2586">
            <v>31470</v>
          </cell>
          <cell r="C2586">
            <v>31429</v>
          </cell>
          <cell r="D2586">
            <v>2604.04</v>
          </cell>
          <cell r="E2586">
            <v>2603.94</v>
          </cell>
          <cell r="F2586">
            <v>2604.64</v>
          </cell>
          <cell r="G2586">
            <v>2602.1799999999998</v>
          </cell>
          <cell r="H2586">
            <v>0</v>
          </cell>
          <cell r="I2586">
            <v>0.2</v>
          </cell>
          <cell r="J2586">
            <v>8.1</v>
          </cell>
          <cell r="K2586">
            <v>2585</v>
          </cell>
        </row>
        <row r="2587">
          <cell r="B2587">
            <v>31527</v>
          </cell>
          <cell r="C2587">
            <v>31470</v>
          </cell>
          <cell r="D2587">
            <v>2610.21</v>
          </cell>
          <cell r="E2587">
            <v>2604.04</v>
          </cell>
          <cell r="F2587">
            <v>2608.56</v>
          </cell>
          <cell r="G2587">
            <v>2604.67</v>
          </cell>
          <cell r="H2587">
            <v>0</v>
          </cell>
          <cell r="I2587">
            <v>0.2</v>
          </cell>
          <cell r="J2587">
            <v>8.1</v>
          </cell>
          <cell r="K2587">
            <v>2586</v>
          </cell>
        </row>
        <row r="2588">
          <cell r="B2588">
            <v>31847</v>
          </cell>
          <cell r="C2588">
            <v>31770</v>
          </cell>
          <cell r="D2588">
            <v>2615.59</v>
          </cell>
          <cell r="E2588">
            <v>2615.6</v>
          </cell>
          <cell r="F2588">
            <v>2614.6999999999998</v>
          </cell>
          <cell r="G2588">
            <v>2614.0100000000002</v>
          </cell>
          <cell r="H2588">
            <v>0</v>
          </cell>
          <cell r="I2588">
            <v>0.6</v>
          </cell>
          <cell r="J2588">
            <v>0.9</v>
          </cell>
          <cell r="K2588">
            <v>2587</v>
          </cell>
        </row>
        <row r="2589">
          <cell r="B2589">
            <v>31836</v>
          </cell>
          <cell r="C2589">
            <v>31875</v>
          </cell>
          <cell r="D2589">
            <v>0</v>
          </cell>
          <cell r="E2589">
            <v>2628.4</v>
          </cell>
          <cell r="F2589">
            <v>2621.7</v>
          </cell>
          <cell r="G2589">
            <v>2626.75</v>
          </cell>
          <cell r="H2589">
            <v>0</v>
          </cell>
          <cell r="I2589">
            <v>0.53</v>
          </cell>
          <cell r="J2589">
            <v>7.5</v>
          </cell>
          <cell r="K2589">
            <v>2588</v>
          </cell>
        </row>
        <row r="2590">
          <cell r="B2590">
            <v>31875</v>
          </cell>
          <cell r="C2590">
            <v>31847</v>
          </cell>
          <cell r="D2590">
            <v>2618.4</v>
          </cell>
          <cell r="E2590">
            <v>2615.59</v>
          </cell>
          <cell r="F2590">
            <v>2616.75</v>
          </cell>
          <cell r="G2590">
            <v>2614.65</v>
          </cell>
          <cell r="H2590">
            <v>0</v>
          </cell>
          <cell r="I2590">
            <v>0.53</v>
          </cell>
          <cell r="J2590">
            <v>5.8</v>
          </cell>
          <cell r="K2590">
            <v>2589</v>
          </cell>
        </row>
        <row r="2591">
          <cell r="B2591">
            <v>31836</v>
          </cell>
          <cell r="C2591">
            <v>31799</v>
          </cell>
          <cell r="D2591">
            <v>2623.62</v>
          </cell>
          <cell r="E2591">
            <v>0</v>
          </cell>
          <cell r="F2591">
            <v>0</v>
          </cell>
          <cell r="G2591">
            <v>2620.8000000000002</v>
          </cell>
          <cell r="H2591">
            <v>0</v>
          </cell>
          <cell r="I2591">
            <v>0.7</v>
          </cell>
          <cell r="J2591">
            <v>3.6</v>
          </cell>
          <cell r="K2591">
            <v>2590</v>
          </cell>
        </row>
        <row r="2592">
          <cell r="B2592">
            <v>31799</v>
          </cell>
          <cell r="C2592">
            <v>31781</v>
          </cell>
          <cell r="D2592">
            <v>0</v>
          </cell>
          <cell r="E2592">
            <v>0</v>
          </cell>
          <cell r="F2592">
            <v>2619.4899999999998</v>
          </cell>
          <cell r="G2592">
            <v>2618.1</v>
          </cell>
          <cell r="H2592">
            <v>0</v>
          </cell>
          <cell r="I2592">
            <v>0.5</v>
          </cell>
          <cell r="J2592">
            <v>8</v>
          </cell>
          <cell r="K2592">
            <v>2591</v>
          </cell>
        </row>
        <row r="2593">
          <cell r="B2593">
            <v>31781</v>
          </cell>
          <cell r="C2593">
            <v>31770</v>
          </cell>
          <cell r="D2593">
            <v>0</v>
          </cell>
          <cell r="E2593">
            <v>2615.6</v>
          </cell>
          <cell r="F2593">
            <v>0</v>
          </cell>
          <cell r="G2593">
            <v>0</v>
          </cell>
          <cell r="H2593">
            <v>0</v>
          </cell>
          <cell r="I2593">
            <v>0.5</v>
          </cell>
          <cell r="J2593">
            <v>8</v>
          </cell>
          <cell r="K2593">
            <v>2592</v>
          </cell>
        </row>
        <row r="2594">
          <cell r="B2594">
            <v>31642</v>
          </cell>
          <cell r="C2594">
            <v>31533</v>
          </cell>
          <cell r="D2594">
            <v>2606.12</v>
          </cell>
          <cell r="E2594">
            <v>2601.02</v>
          </cell>
          <cell r="F2594">
            <v>2604.2199999999998</v>
          </cell>
          <cell r="G2594">
            <v>2598.83</v>
          </cell>
          <cell r="H2594">
            <v>0</v>
          </cell>
          <cell r="I2594">
            <v>0.55000000000000004</v>
          </cell>
          <cell r="J2594">
            <v>4.5</v>
          </cell>
          <cell r="K2594">
            <v>2593</v>
          </cell>
        </row>
        <row r="2595">
          <cell r="B2595">
            <v>31736</v>
          </cell>
          <cell r="C2595">
            <v>31642</v>
          </cell>
          <cell r="D2595">
            <v>2615.36</v>
          </cell>
          <cell r="E2595">
            <v>2606.12</v>
          </cell>
          <cell r="F2595">
            <v>2613.5500000000002</v>
          </cell>
          <cell r="G2595">
            <v>2604.1999999999998</v>
          </cell>
          <cell r="H2595">
            <v>0</v>
          </cell>
          <cell r="I2595">
            <v>0.5</v>
          </cell>
          <cell r="J2595">
            <v>8</v>
          </cell>
          <cell r="K2595">
            <v>2594</v>
          </cell>
        </row>
        <row r="2596">
          <cell r="B2596">
            <v>31770</v>
          </cell>
          <cell r="C2596">
            <v>31736</v>
          </cell>
          <cell r="D2596">
            <v>2615.6</v>
          </cell>
          <cell r="E2596">
            <v>2615.36</v>
          </cell>
          <cell r="F2596">
            <v>2614</v>
          </cell>
          <cell r="G2596">
            <v>2613.65</v>
          </cell>
          <cell r="H2596">
            <v>0</v>
          </cell>
          <cell r="I2596">
            <v>0.6</v>
          </cell>
          <cell r="J2596">
            <v>0.9</v>
          </cell>
          <cell r="K2596">
            <v>2595</v>
          </cell>
        </row>
        <row r="2597">
          <cell r="B2597">
            <v>31770</v>
          </cell>
          <cell r="C2597">
            <v>31728</v>
          </cell>
          <cell r="D2597">
            <v>2615.6</v>
          </cell>
          <cell r="E2597">
            <v>2615.6999999999998</v>
          </cell>
          <cell r="F2597">
            <v>0</v>
          </cell>
          <cell r="G2597">
            <v>2614.3000000000002</v>
          </cell>
          <cell r="H2597">
            <v>0</v>
          </cell>
          <cell r="I2597">
            <v>0.6</v>
          </cell>
          <cell r="J2597">
            <v>1</v>
          </cell>
          <cell r="K2597">
            <v>2596</v>
          </cell>
        </row>
        <row r="2598">
          <cell r="B2598">
            <v>31728</v>
          </cell>
          <cell r="C2598">
            <v>31670</v>
          </cell>
          <cell r="D2598">
            <v>2615.6999999999998</v>
          </cell>
          <cell r="E2598">
            <v>2614.0300000000002</v>
          </cell>
          <cell r="F2598">
            <v>2614.3000000000002</v>
          </cell>
          <cell r="G2598">
            <v>2612.94</v>
          </cell>
          <cell r="H2598">
            <v>0</v>
          </cell>
          <cell r="I2598">
            <v>0.6</v>
          </cell>
          <cell r="J2598">
            <v>2</v>
          </cell>
          <cell r="K2598">
            <v>2597</v>
          </cell>
        </row>
        <row r="2599">
          <cell r="B2599">
            <v>31670</v>
          </cell>
          <cell r="C2599">
            <v>31656</v>
          </cell>
          <cell r="D2599">
            <v>2614.0300000000002</v>
          </cell>
          <cell r="E2599">
            <v>0</v>
          </cell>
          <cell r="F2599">
            <v>2613</v>
          </cell>
          <cell r="G2599">
            <v>2612.58</v>
          </cell>
          <cell r="H2599">
            <v>0</v>
          </cell>
          <cell r="I2599">
            <v>0.4</v>
          </cell>
          <cell r="J2599">
            <v>6</v>
          </cell>
          <cell r="K2599">
            <v>2598</v>
          </cell>
        </row>
        <row r="2600">
          <cell r="B2600">
            <v>31656</v>
          </cell>
          <cell r="C2600">
            <v>31603</v>
          </cell>
          <cell r="D2600">
            <v>0</v>
          </cell>
          <cell r="E2600">
            <v>0</v>
          </cell>
          <cell r="F2600">
            <v>2612.58</v>
          </cell>
          <cell r="G2600">
            <v>2609.9699999999998</v>
          </cell>
          <cell r="H2600">
            <v>0</v>
          </cell>
          <cell r="I2600">
            <v>0.4</v>
          </cell>
          <cell r="J2600">
            <v>6</v>
          </cell>
          <cell r="K2600">
            <v>2599</v>
          </cell>
        </row>
        <row r="2601">
          <cell r="B2601">
            <v>31603</v>
          </cell>
          <cell r="C2601">
            <v>31592</v>
          </cell>
          <cell r="D2601">
            <v>0</v>
          </cell>
          <cell r="E2601">
            <v>0</v>
          </cell>
          <cell r="F2601">
            <v>2609.9699999999998</v>
          </cell>
          <cell r="G2601">
            <v>2607.65</v>
          </cell>
          <cell r="H2601">
            <v>0</v>
          </cell>
          <cell r="I2601">
            <v>0.4</v>
          </cell>
          <cell r="J2601">
            <v>6.6</v>
          </cell>
          <cell r="K2601">
            <v>2600</v>
          </cell>
        </row>
        <row r="2602">
          <cell r="B2602">
            <v>31592</v>
          </cell>
          <cell r="C2602">
            <v>31517</v>
          </cell>
          <cell r="D2602">
            <v>0</v>
          </cell>
          <cell r="E2602">
            <v>0</v>
          </cell>
          <cell r="F2602">
            <v>2607.65</v>
          </cell>
          <cell r="G2602">
            <v>0</v>
          </cell>
          <cell r="H2602">
            <v>0</v>
          </cell>
          <cell r="I2602">
            <v>0.4</v>
          </cell>
          <cell r="J2602">
            <v>6.8</v>
          </cell>
          <cell r="K2602">
            <v>2601</v>
          </cell>
        </row>
        <row r="2603">
          <cell r="B2603">
            <v>31517</v>
          </cell>
          <cell r="C2603">
            <v>31400</v>
          </cell>
          <cell r="D2603">
            <v>0</v>
          </cell>
          <cell r="E2603">
            <v>2598.59</v>
          </cell>
          <cell r="F2603">
            <v>2601.52</v>
          </cell>
          <cell r="G2603">
            <v>2597.38</v>
          </cell>
          <cell r="H2603">
            <v>0</v>
          </cell>
          <cell r="I2603">
            <v>0.38</v>
          </cell>
          <cell r="J2603">
            <v>4.25</v>
          </cell>
          <cell r="K2603">
            <v>2602</v>
          </cell>
        </row>
        <row r="2604">
          <cell r="B2604">
            <v>31560</v>
          </cell>
          <cell r="C2604">
            <v>31446</v>
          </cell>
          <cell r="D2604">
            <v>0</v>
          </cell>
          <cell r="E2604">
            <v>0</v>
          </cell>
          <cell r="F2604">
            <v>2606.3000000000002</v>
          </cell>
          <cell r="G2604">
            <v>2600.96</v>
          </cell>
          <cell r="H2604">
            <v>0</v>
          </cell>
          <cell r="I2604">
            <v>0.23</v>
          </cell>
          <cell r="J2604">
            <v>5.9</v>
          </cell>
          <cell r="K2604">
            <v>2603</v>
          </cell>
        </row>
        <row r="2605">
          <cell r="B2605">
            <v>31446</v>
          </cell>
          <cell r="C2605">
            <v>31380</v>
          </cell>
          <cell r="D2605">
            <v>0</v>
          </cell>
          <cell r="E2605">
            <v>0</v>
          </cell>
          <cell r="F2605">
            <v>2600.96</v>
          </cell>
          <cell r="G2605">
            <v>2597.46</v>
          </cell>
          <cell r="H2605">
            <v>0</v>
          </cell>
          <cell r="I2605">
            <v>0.23</v>
          </cell>
          <cell r="J2605">
            <v>7.9</v>
          </cell>
          <cell r="K2605">
            <v>2604</v>
          </cell>
        </row>
        <row r="2606">
          <cell r="B2606">
            <v>31380</v>
          </cell>
          <cell r="C2606">
            <v>31331</v>
          </cell>
          <cell r="D2606">
            <v>0</v>
          </cell>
          <cell r="E2606">
            <v>0</v>
          </cell>
          <cell r="F2606">
            <v>2597.46</v>
          </cell>
          <cell r="G2606">
            <v>2596.4499999999998</v>
          </cell>
          <cell r="H2606">
            <v>0</v>
          </cell>
          <cell r="I2606">
            <v>0.3</v>
          </cell>
          <cell r="J2606">
            <v>2</v>
          </cell>
          <cell r="K2606">
            <v>2605</v>
          </cell>
        </row>
        <row r="2607">
          <cell r="B2607">
            <v>31331</v>
          </cell>
          <cell r="C2607">
            <v>31344</v>
          </cell>
          <cell r="D2607">
            <v>0</v>
          </cell>
          <cell r="E2607">
            <v>0</v>
          </cell>
          <cell r="F2607">
            <v>2596.4499999999998</v>
          </cell>
          <cell r="G2607">
            <v>0</v>
          </cell>
          <cell r="H2607">
            <v>0</v>
          </cell>
          <cell r="I2607">
            <v>0.3</v>
          </cell>
          <cell r="J2607">
            <v>2</v>
          </cell>
          <cell r="K2607">
            <v>2606</v>
          </cell>
        </row>
        <row r="2608">
          <cell r="B2608">
            <v>31400</v>
          </cell>
          <cell r="C2608">
            <v>31344</v>
          </cell>
          <cell r="D2608">
            <v>2598.59</v>
          </cell>
          <cell r="E2608">
            <v>0</v>
          </cell>
          <cell r="F2608">
            <v>2597.41</v>
          </cell>
          <cell r="G2608">
            <v>0</v>
          </cell>
          <cell r="H2608">
            <v>0</v>
          </cell>
          <cell r="I2608">
            <v>0.5</v>
          </cell>
          <cell r="J2608">
            <v>0</v>
          </cell>
          <cell r="K2608">
            <v>2607</v>
          </cell>
        </row>
        <row r="2609">
          <cell r="B2609">
            <v>31344</v>
          </cell>
          <cell r="C2609">
            <v>31283</v>
          </cell>
          <cell r="D2609">
            <v>0</v>
          </cell>
          <cell r="E2609">
            <v>0</v>
          </cell>
          <cell r="F2609">
            <v>2595.69</v>
          </cell>
          <cell r="G2609">
            <v>2594.83</v>
          </cell>
          <cell r="H2609">
            <v>0</v>
          </cell>
          <cell r="I2609">
            <v>0.5</v>
          </cell>
          <cell r="J2609">
            <v>2</v>
          </cell>
          <cell r="K2609">
            <v>2608</v>
          </cell>
        </row>
        <row r="2610">
          <cell r="B2610">
            <v>31283</v>
          </cell>
          <cell r="C2610">
            <v>31074</v>
          </cell>
          <cell r="D2610">
            <v>0</v>
          </cell>
          <cell r="E2610">
            <v>2592.33</v>
          </cell>
          <cell r="F2610">
            <v>2594.83</v>
          </cell>
          <cell r="G2610">
            <v>2591.5500000000002</v>
          </cell>
          <cell r="H2610">
            <v>0</v>
          </cell>
          <cell r="I2610">
            <v>0.5</v>
          </cell>
          <cell r="J2610">
            <v>2</v>
          </cell>
          <cell r="K2610">
            <v>2609</v>
          </cell>
        </row>
        <row r="2611">
          <cell r="B2611">
            <v>31412</v>
          </cell>
          <cell r="C2611">
            <v>31400</v>
          </cell>
          <cell r="D2611">
            <v>2598.62</v>
          </cell>
          <cell r="E2611">
            <v>2598.59</v>
          </cell>
          <cell r="F2611">
            <v>2597.48</v>
          </cell>
          <cell r="G2611">
            <v>2597.41</v>
          </cell>
          <cell r="H2611">
            <v>0</v>
          </cell>
          <cell r="I2611">
            <v>0.23</v>
          </cell>
          <cell r="J2611">
            <v>1</v>
          </cell>
          <cell r="K2611">
            <v>2610</v>
          </cell>
        </row>
        <row r="2612">
          <cell r="B2612">
            <v>31452</v>
          </cell>
          <cell r="C2612">
            <v>31412</v>
          </cell>
          <cell r="D2612">
            <v>2599.66</v>
          </cell>
          <cell r="E2612">
            <v>2598.62</v>
          </cell>
          <cell r="F2612">
            <v>2598.0500000000002</v>
          </cell>
          <cell r="G2612">
            <v>2597.48</v>
          </cell>
          <cell r="H2612">
            <v>0</v>
          </cell>
          <cell r="I2612">
            <v>0.23</v>
          </cell>
          <cell r="J2612">
            <v>2.1</v>
          </cell>
          <cell r="K2612">
            <v>2611</v>
          </cell>
        </row>
        <row r="2613">
          <cell r="B2613">
            <v>31403</v>
          </cell>
          <cell r="C2613">
            <v>31452</v>
          </cell>
          <cell r="D2613">
            <v>2599.2800000000002</v>
          </cell>
          <cell r="E2613">
            <v>2599.66</v>
          </cell>
          <cell r="F2613">
            <v>2598.3000000000002</v>
          </cell>
          <cell r="G2613">
            <v>2598.06</v>
          </cell>
          <cell r="H2613">
            <v>0</v>
          </cell>
          <cell r="I2613">
            <v>0.23</v>
          </cell>
          <cell r="J2613">
            <v>0.6</v>
          </cell>
          <cell r="K2613">
            <v>2612</v>
          </cell>
        </row>
        <row r="2614">
          <cell r="B2614">
            <v>31512</v>
          </cell>
          <cell r="C2614">
            <v>31452</v>
          </cell>
          <cell r="D2614">
            <v>0</v>
          </cell>
          <cell r="E2614">
            <v>2599.66</v>
          </cell>
          <cell r="F2614">
            <v>2598.7600000000002</v>
          </cell>
          <cell r="G2614">
            <v>2598.0500000000002</v>
          </cell>
          <cell r="H2614">
            <v>0</v>
          </cell>
          <cell r="I2614">
            <v>0.23</v>
          </cell>
          <cell r="J2614">
            <v>2.1</v>
          </cell>
          <cell r="K2614">
            <v>2613</v>
          </cell>
        </row>
        <row r="2615">
          <cell r="B2615">
            <v>31675</v>
          </cell>
          <cell r="C2615">
            <v>31533</v>
          </cell>
          <cell r="D2615">
            <v>2602.98</v>
          </cell>
          <cell r="E2615">
            <v>2601.02</v>
          </cell>
          <cell r="F2615">
            <v>2601.58</v>
          </cell>
          <cell r="G2615">
            <v>0</v>
          </cell>
          <cell r="H2615">
            <v>0</v>
          </cell>
          <cell r="I2615">
            <v>0.4</v>
          </cell>
          <cell r="J2615">
            <v>2.5</v>
          </cell>
          <cell r="K2615">
            <v>2614</v>
          </cell>
        </row>
        <row r="2616">
          <cell r="B2616">
            <v>31533</v>
          </cell>
          <cell r="C2616">
            <v>31394</v>
          </cell>
          <cell r="D2616">
            <v>2601.0300000000002</v>
          </cell>
          <cell r="E2616">
            <v>2595.9</v>
          </cell>
          <cell r="F2616">
            <v>2598.86</v>
          </cell>
          <cell r="G2616">
            <v>2594.1</v>
          </cell>
          <cell r="H2616">
            <v>0</v>
          </cell>
          <cell r="I2616">
            <v>0.6</v>
          </cell>
          <cell r="J2616">
            <v>4.0999999999999996</v>
          </cell>
          <cell r="K2616">
            <v>2615</v>
          </cell>
        </row>
        <row r="2617">
          <cell r="B2617">
            <v>31151</v>
          </cell>
          <cell r="C2617">
            <v>31074</v>
          </cell>
          <cell r="D2617">
            <v>2593.17</v>
          </cell>
          <cell r="E2617">
            <v>2592.33</v>
          </cell>
          <cell r="F2617">
            <v>2592.37</v>
          </cell>
          <cell r="G2617">
            <v>0</v>
          </cell>
          <cell r="H2617">
            <v>0</v>
          </cell>
          <cell r="I2617">
            <v>0.23</v>
          </cell>
          <cell r="J2617">
            <v>2</v>
          </cell>
          <cell r="K2617">
            <v>2616</v>
          </cell>
        </row>
        <row r="2618">
          <cell r="B2618">
            <v>31151</v>
          </cell>
          <cell r="C2618">
            <v>31271</v>
          </cell>
          <cell r="D2618">
            <v>2593.17</v>
          </cell>
          <cell r="E2618">
            <v>2593.48</v>
          </cell>
          <cell r="F2618">
            <v>2592.4499999999998</v>
          </cell>
          <cell r="G2618">
            <v>2591.7600000000002</v>
          </cell>
          <cell r="H2618">
            <v>0</v>
          </cell>
          <cell r="I2618">
            <v>0.3</v>
          </cell>
          <cell r="J2618">
            <v>1.1000000000000001</v>
          </cell>
          <cell r="K2618">
            <v>2617</v>
          </cell>
        </row>
        <row r="2619">
          <cell r="B2619">
            <v>31413</v>
          </cell>
          <cell r="C2619">
            <v>31271</v>
          </cell>
          <cell r="D2619">
            <v>2593.5</v>
          </cell>
          <cell r="E2619">
            <v>2593.48</v>
          </cell>
          <cell r="F2619">
            <v>2592.29</v>
          </cell>
          <cell r="G2619">
            <v>2591.7600000000002</v>
          </cell>
          <cell r="H2619">
            <v>0</v>
          </cell>
          <cell r="I2619">
            <v>0.3</v>
          </cell>
          <cell r="J2619">
            <v>0.5</v>
          </cell>
          <cell r="K2619">
            <v>2618</v>
          </cell>
        </row>
        <row r="2620">
          <cell r="B2620">
            <v>31144</v>
          </cell>
          <cell r="C2620">
            <v>31039</v>
          </cell>
          <cell r="D2620">
            <v>2591.94</v>
          </cell>
          <cell r="E2620">
            <v>2591.06</v>
          </cell>
          <cell r="F2620">
            <v>2591.08</v>
          </cell>
          <cell r="G2620">
            <v>2590.6799999999998</v>
          </cell>
          <cell r="H2620">
            <v>0</v>
          </cell>
          <cell r="I2620">
            <v>0.23</v>
          </cell>
          <cell r="J2620">
            <v>0.74</v>
          </cell>
          <cell r="K2620">
            <v>2619</v>
          </cell>
        </row>
        <row r="2621">
          <cell r="B2621">
            <v>31213</v>
          </cell>
          <cell r="C2621">
            <v>31016</v>
          </cell>
          <cell r="D2621">
            <v>2590.62</v>
          </cell>
          <cell r="E2621">
            <v>0</v>
          </cell>
          <cell r="F2621">
            <v>2589.67</v>
          </cell>
          <cell r="G2621">
            <v>0</v>
          </cell>
          <cell r="H2621">
            <v>0</v>
          </cell>
          <cell r="I2621">
            <v>0.35</v>
          </cell>
          <cell r="J2621">
            <v>0.8</v>
          </cell>
          <cell r="K2621">
            <v>2620</v>
          </cell>
        </row>
        <row r="2622">
          <cell r="B2622">
            <v>31000</v>
          </cell>
          <cell r="C2622">
            <v>30978</v>
          </cell>
          <cell r="D2622">
            <v>2589.42</v>
          </cell>
          <cell r="E2622">
            <v>2589.2800000000002</v>
          </cell>
          <cell r="F2622">
            <v>2588.35</v>
          </cell>
          <cell r="G2622">
            <v>2588.1799999999998</v>
          </cell>
          <cell r="H2622">
            <v>0</v>
          </cell>
          <cell r="I2622">
            <v>0.2</v>
          </cell>
          <cell r="J2622">
            <v>0</v>
          </cell>
          <cell r="K2622">
            <v>2621</v>
          </cell>
        </row>
        <row r="2623">
          <cell r="B2623">
            <v>31019</v>
          </cell>
          <cell r="C2623">
            <v>31000</v>
          </cell>
          <cell r="D2623">
            <v>2589.54</v>
          </cell>
          <cell r="E2623">
            <v>2589.42</v>
          </cell>
          <cell r="F2623">
            <v>2588.4899999999998</v>
          </cell>
          <cell r="G2623">
            <v>2588.35</v>
          </cell>
          <cell r="H2623">
            <v>0</v>
          </cell>
          <cell r="I2623">
            <v>0.2</v>
          </cell>
          <cell r="J2623">
            <v>0.8</v>
          </cell>
          <cell r="K2623">
            <v>2622</v>
          </cell>
        </row>
        <row r="2624">
          <cell r="B2624">
            <v>31186</v>
          </cell>
          <cell r="C2624">
            <v>31154</v>
          </cell>
          <cell r="D2624">
            <v>2590.1999999999998</v>
          </cell>
          <cell r="E2624">
            <v>2589.8000000000002</v>
          </cell>
          <cell r="F2624">
            <v>2588.86</v>
          </cell>
          <cell r="G2624">
            <v>2588.7399999999998</v>
          </cell>
          <cell r="H2624">
            <v>0</v>
          </cell>
          <cell r="I2624">
            <v>0.2</v>
          </cell>
          <cell r="J2624">
            <v>0.5</v>
          </cell>
          <cell r="K2624">
            <v>2623</v>
          </cell>
        </row>
        <row r="2625">
          <cell r="B2625">
            <v>31259</v>
          </cell>
          <cell r="C2625">
            <v>31213</v>
          </cell>
          <cell r="D2625">
            <v>2591.09</v>
          </cell>
          <cell r="E2625">
            <v>2590.2199999999998</v>
          </cell>
          <cell r="F2625">
            <v>2589.87</v>
          </cell>
          <cell r="G2625">
            <v>2589.62</v>
          </cell>
          <cell r="H2625">
            <v>0</v>
          </cell>
          <cell r="I2625">
            <v>0.2</v>
          </cell>
          <cell r="J2625">
            <v>0.7</v>
          </cell>
          <cell r="K2625">
            <v>2624</v>
          </cell>
        </row>
        <row r="2626">
          <cell r="B2626">
            <v>31213</v>
          </cell>
          <cell r="C2626">
            <v>31336</v>
          </cell>
          <cell r="D2626">
            <v>2591.5</v>
          </cell>
          <cell r="E2626">
            <v>2590.62</v>
          </cell>
          <cell r="F2626">
            <v>2590.15</v>
          </cell>
          <cell r="G2626">
            <v>2589.67</v>
          </cell>
          <cell r="H2626">
            <v>0</v>
          </cell>
          <cell r="I2626">
            <v>0.25</v>
          </cell>
          <cell r="J2626">
            <v>0.63</v>
          </cell>
          <cell r="K2626">
            <v>2625</v>
          </cell>
        </row>
        <row r="2627">
          <cell r="B2627">
            <v>31361</v>
          </cell>
          <cell r="C2627">
            <v>31367</v>
          </cell>
          <cell r="D2627">
            <v>0</v>
          </cell>
          <cell r="E2627">
            <v>0</v>
          </cell>
          <cell r="F2627">
            <v>2589.21</v>
          </cell>
          <cell r="G2627">
            <v>0</v>
          </cell>
          <cell r="H2627">
            <v>0</v>
          </cell>
          <cell r="I2627">
            <v>0.4</v>
          </cell>
          <cell r="J2627">
            <v>0.8</v>
          </cell>
          <cell r="K2627">
            <v>2626</v>
          </cell>
        </row>
        <row r="2628">
          <cell r="B2628">
            <v>31343</v>
          </cell>
          <cell r="C2628">
            <v>31361</v>
          </cell>
          <cell r="D2628">
            <v>0</v>
          </cell>
          <cell r="E2628">
            <v>0</v>
          </cell>
          <cell r="F2628">
            <v>0</v>
          </cell>
          <cell r="G2628">
            <v>0</v>
          </cell>
          <cell r="H2628">
            <v>0</v>
          </cell>
          <cell r="I2628">
            <v>0</v>
          </cell>
          <cell r="J2628">
            <v>0</v>
          </cell>
          <cell r="K2628">
            <v>2627</v>
          </cell>
        </row>
        <row r="2629">
          <cell r="B2629">
            <v>31430</v>
          </cell>
          <cell r="C2629">
            <v>31343</v>
          </cell>
          <cell r="D2629">
            <v>0</v>
          </cell>
          <cell r="E2629">
            <v>0</v>
          </cell>
          <cell r="F2629">
            <v>2592.04</v>
          </cell>
          <cell r="G2629">
            <v>2591.37</v>
          </cell>
          <cell r="H2629">
            <v>0</v>
          </cell>
          <cell r="I2629">
            <v>0.4</v>
          </cell>
          <cell r="J2629">
            <v>0.8</v>
          </cell>
          <cell r="K2629">
            <v>2628</v>
          </cell>
        </row>
        <row r="2630">
          <cell r="B2630">
            <v>31367</v>
          </cell>
          <cell r="C2630">
            <v>31507</v>
          </cell>
          <cell r="D2630">
            <v>0</v>
          </cell>
          <cell r="E2630">
            <v>2593.4299999999998</v>
          </cell>
          <cell r="F2630">
            <v>2590.9</v>
          </cell>
          <cell r="G2630">
            <v>2590.2399999999998</v>
          </cell>
          <cell r="H2630">
            <v>0</v>
          </cell>
          <cell r="I2630">
            <v>0.4</v>
          </cell>
          <cell r="J2630">
            <v>0.8</v>
          </cell>
          <cell r="K2630">
            <v>2629</v>
          </cell>
        </row>
        <row r="2631">
          <cell r="B2631">
            <v>31348</v>
          </cell>
          <cell r="C2631">
            <v>31336</v>
          </cell>
          <cell r="D2631">
            <v>2592.0300000000002</v>
          </cell>
          <cell r="E2631">
            <v>2591.5</v>
          </cell>
          <cell r="F2631">
            <v>2590.13</v>
          </cell>
          <cell r="G2631">
            <v>2589.83</v>
          </cell>
          <cell r="H2631">
            <v>0</v>
          </cell>
          <cell r="I2631">
            <v>0.2</v>
          </cell>
          <cell r="J2631">
            <v>4</v>
          </cell>
          <cell r="K2631">
            <v>2630</v>
          </cell>
        </row>
        <row r="2632">
          <cell r="B2632">
            <v>31501</v>
          </cell>
          <cell r="C2632">
            <v>31622</v>
          </cell>
          <cell r="D2632">
            <v>2593.4699999999998</v>
          </cell>
          <cell r="E2632">
            <v>2594.4</v>
          </cell>
          <cell r="F2632">
            <v>2592.35</v>
          </cell>
          <cell r="G2632">
            <v>2591.31</v>
          </cell>
          <cell r="H2632">
            <v>0</v>
          </cell>
          <cell r="I2632">
            <v>0.6</v>
          </cell>
          <cell r="J2632">
            <v>1.1200000000000001</v>
          </cell>
          <cell r="K2632">
            <v>2631</v>
          </cell>
        </row>
        <row r="2633">
          <cell r="B2633">
            <v>31475</v>
          </cell>
          <cell r="C2633">
            <v>31501</v>
          </cell>
          <cell r="D2633">
            <v>2593.59</v>
          </cell>
          <cell r="E2633">
            <v>2593.4699999999998</v>
          </cell>
          <cell r="F2633">
            <v>2592.63</v>
          </cell>
          <cell r="G2633">
            <v>2592.35</v>
          </cell>
          <cell r="H2633">
            <v>0</v>
          </cell>
          <cell r="I2633">
            <v>0.55000000000000004</v>
          </cell>
          <cell r="J2633">
            <v>0.5</v>
          </cell>
          <cell r="K2633">
            <v>2632</v>
          </cell>
        </row>
        <row r="2634">
          <cell r="B2634">
            <v>31580</v>
          </cell>
          <cell r="C2634">
            <v>31475</v>
          </cell>
          <cell r="D2634">
            <v>2597.5700000000002</v>
          </cell>
          <cell r="E2634">
            <v>2593.59</v>
          </cell>
          <cell r="F2634">
            <v>2595.86</v>
          </cell>
          <cell r="G2634">
            <v>2592.63</v>
          </cell>
          <cell r="H2634">
            <v>0</v>
          </cell>
          <cell r="I2634">
            <v>0.5</v>
          </cell>
          <cell r="J2634">
            <v>3</v>
          </cell>
          <cell r="K2634">
            <v>2633</v>
          </cell>
        </row>
        <row r="2635">
          <cell r="B2635">
            <v>31675</v>
          </cell>
          <cell r="C2635">
            <v>31580</v>
          </cell>
          <cell r="D2635">
            <v>2602.98</v>
          </cell>
          <cell r="E2635">
            <v>2597.5700000000002</v>
          </cell>
          <cell r="F2635">
            <v>2601.38</v>
          </cell>
          <cell r="G2635">
            <v>2595.86</v>
          </cell>
          <cell r="H2635">
            <v>0</v>
          </cell>
          <cell r="I2635">
            <v>0.4</v>
          </cell>
          <cell r="J2635">
            <v>5</v>
          </cell>
          <cell r="K2635">
            <v>2634</v>
          </cell>
        </row>
        <row r="2636">
          <cell r="B2636">
            <v>31751</v>
          </cell>
          <cell r="C2636">
            <v>31675</v>
          </cell>
          <cell r="D2636">
            <v>2607.5</v>
          </cell>
          <cell r="E2636">
            <v>2602.98</v>
          </cell>
          <cell r="F2636">
            <v>2606.25</v>
          </cell>
          <cell r="G2636">
            <v>2601.39</v>
          </cell>
          <cell r="H2636">
            <v>0</v>
          </cell>
          <cell r="I2636">
            <v>0.4</v>
          </cell>
          <cell r="J2636">
            <v>4.5</v>
          </cell>
          <cell r="K2636">
            <v>2635</v>
          </cell>
        </row>
        <row r="2637">
          <cell r="B2637">
            <v>31838</v>
          </cell>
          <cell r="C2637">
            <v>31751</v>
          </cell>
          <cell r="D2637">
            <v>0</v>
          </cell>
          <cell r="E2637">
            <v>2607.5</v>
          </cell>
          <cell r="F2637">
            <v>2611.9499999999998</v>
          </cell>
          <cell r="G2637">
            <v>2606.25</v>
          </cell>
          <cell r="H2637">
            <v>0</v>
          </cell>
          <cell r="I2637">
            <v>0.4</v>
          </cell>
          <cell r="J2637">
            <v>5.5</v>
          </cell>
          <cell r="K2637">
            <v>2636</v>
          </cell>
        </row>
        <row r="2638">
          <cell r="B2638">
            <v>31847</v>
          </cell>
          <cell r="C2638">
            <v>31838</v>
          </cell>
          <cell r="D2638">
            <v>2615.59</v>
          </cell>
          <cell r="E2638">
            <v>0</v>
          </cell>
          <cell r="F2638">
            <v>2614.15</v>
          </cell>
          <cell r="G2638">
            <v>2611.9499999999998</v>
          </cell>
          <cell r="H2638">
            <v>0</v>
          </cell>
          <cell r="I2638">
            <v>0.3</v>
          </cell>
          <cell r="J2638">
            <v>1</v>
          </cell>
          <cell r="K2638">
            <v>2637</v>
          </cell>
        </row>
        <row r="2639">
          <cell r="B2639">
            <v>31785</v>
          </cell>
          <cell r="C2639">
            <v>31675</v>
          </cell>
          <cell r="D2639">
            <v>2604.7800000000002</v>
          </cell>
          <cell r="E2639">
            <v>2602.98</v>
          </cell>
          <cell r="F2639">
            <v>2603.14</v>
          </cell>
          <cell r="G2639">
            <v>2601.37</v>
          </cell>
          <cell r="H2639">
            <v>0</v>
          </cell>
          <cell r="I2639">
            <v>0.25</v>
          </cell>
          <cell r="J2639">
            <v>1.7</v>
          </cell>
          <cell r="K2639">
            <v>2638</v>
          </cell>
        </row>
        <row r="2640">
          <cell r="B2640">
            <v>31856</v>
          </cell>
          <cell r="C2640">
            <v>31785</v>
          </cell>
          <cell r="D2640">
            <v>2610.02</v>
          </cell>
          <cell r="E2640">
            <v>2604.7800000000002</v>
          </cell>
          <cell r="F2640">
            <v>2608.4499999999998</v>
          </cell>
          <cell r="G2640">
            <v>2602.9</v>
          </cell>
          <cell r="H2640">
            <v>0</v>
          </cell>
          <cell r="I2640">
            <v>0.5</v>
          </cell>
          <cell r="J2640">
            <v>5.5</v>
          </cell>
          <cell r="K2640">
            <v>2639</v>
          </cell>
        </row>
        <row r="2641">
          <cell r="B2641">
            <v>31888</v>
          </cell>
          <cell r="C2641">
            <v>31785</v>
          </cell>
          <cell r="D2641">
            <v>2605.25</v>
          </cell>
          <cell r="E2641">
            <v>2604.7800000000002</v>
          </cell>
          <cell r="F2641">
            <v>2603.5300000000002</v>
          </cell>
          <cell r="G2641">
            <v>2602.96</v>
          </cell>
          <cell r="H2641">
            <v>0</v>
          </cell>
          <cell r="I2641">
            <v>0.4</v>
          </cell>
          <cell r="J2641">
            <v>0.6</v>
          </cell>
          <cell r="K2641">
            <v>2640</v>
          </cell>
        </row>
        <row r="2642">
          <cell r="B2642">
            <v>31785</v>
          </cell>
          <cell r="C2642">
            <v>31699</v>
          </cell>
          <cell r="D2642">
            <v>2604.7800000000002</v>
          </cell>
          <cell r="E2642">
            <v>2598.6799999999998</v>
          </cell>
          <cell r="F2642">
            <v>2602.89</v>
          </cell>
          <cell r="G2642">
            <v>2597.19</v>
          </cell>
          <cell r="H2642">
            <v>0</v>
          </cell>
          <cell r="I2642">
            <v>0.55000000000000004</v>
          </cell>
          <cell r="J2642">
            <v>5</v>
          </cell>
          <cell r="K2642">
            <v>2641</v>
          </cell>
        </row>
        <row r="2643">
          <cell r="B2643">
            <v>31699</v>
          </cell>
          <cell r="C2643">
            <v>31622</v>
          </cell>
          <cell r="D2643">
            <v>2598.6799999999998</v>
          </cell>
          <cell r="E2643">
            <v>2594.4</v>
          </cell>
          <cell r="F2643">
            <v>2597.19</v>
          </cell>
          <cell r="G2643">
            <v>2591.31</v>
          </cell>
          <cell r="H2643">
            <v>0</v>
          </cell>
          <cell r="I2643">
            <v>0.55000000000000004</v>
          </cell>
          <cell r="J2643">
            <v>5</v>
          </cell>
          <cell r="K2643">
            <v>2642</v>
          </cell>
        </row>
        <row r="2644">
          <cell r="B2644">
            <v>31756</v>
          </cell>
          <cell r="C2644">
            <v>31622</v>
          </cell>
          <cell r="D2644">
            <v>2596.62</v>
          </cell>
          <cell r="E2644">
            <v>2594.4</v>
          </cell>
          <cell r="F2644">
            <v>2595.5700000000002</v>
          </cell>
          <cell r="G2644">
            <v>2591.31</v>
          </cell>
          <cell r="H2644">
            <v>0</v>
          </cell>
          <cell r="I2644">
            <v>0.3</v>
          </cell>
          <cell r="J2644">
            <v>3.3</v>
          </cell>
          <cell r="K2644">
            <v>2643</v>
          </cell>
        </row>
        <row r="2645">
          <cell r="B2645">
            <v>31622</v>
          </cell>
          <cell r="C2645">
            <v>31507</v>
          </cell>
          <cell r="D2645">
            <v>2594.4</v>
          </cell>
          <cell r="E2645">
            <v>2593.4299999999998</v>
          </cell>
          <cell r="F2645">
            <v>2591.31</v>
          </cell>
          <cell r="G2645">
            <v>2590.2399999999998</v>
          </cell>
          <cell r="H2645">
            <v>0</v>
          </cell>
          <cell r="I2645">
            <v>0.9</v>
          </cell>
          <cell r="J2645">
            <v>0.8</v>
          </cell>
          <cell r="K2645">
            <v>2644</v>
          </cell>
        </row>
        <row r="2646">
          <cell r="B2646">
            <v>31908</v>
          </cell>
          <cell r="C2646">
            <v>31756</v>
          </cell>
          <cell r="D2646">
            <v>2597.61</v>
          </cell>
          <cell r="E2646">
            <v>2596.62</v>
          </cell>
          <cell r="F2646">
            <v>2596.85</v>
          </cell>
          <cell r="G2646">
            <v>2595.3000000000002</v>
          </cell>
          <cell r="H2646">
            <v>0</v>
          </cell>
          <cell r="I2646">
            <v>0.4</v>
          </cell>
          <cell r="J2646">
            <v>1.2</v>
          </cell>
          <cell r="K2646">
            <v>2645</v>
          </cell>
        </row>
        <row r="2647">
          <cell r="B2647">
            <v>31908</v>
          </cell>
          <cell r="C2647">
            <v>31813</v>
          </cell>
          <cell r="D2647">
            <v>2597.61</v>
          </cell>
          <cell r="E2647">
            <v>0</v>
          </cell>
          <cell r="F2647">
            <v>2596.37</v>
          </cell>
          <cell r="G2647">
            <v>2594.17</v>
          </cell>
          <cell r="H2647">
            <v>0</v>
          </cell>
          <cell r="I2647">
            <v>0.65</v>
          </cell>
          <cell r="J2647">
            <v>2.25</v>
          </cell>
          <cell r="K2647">
            <v>2646</v>
          </cell>
        </row>
        <row r="2648">
          <cell r="B2648">
            <v>31813</v>
          </cell>
          <cell r="C2648">
            <v>31727</v>
          </cell>
          <cell r="D2648">
            <v>0</v>
          </cell>
          <cell r="E2648">
            <v>2592.8000000000002</v>
          </cell>
          <cell r="F2648">
            <v>2594.4699999999998</v>
          </cell>
          <cell r="G2648">
            <v>2591.64</v>
          </cell>
          <cell r="H2648">
            <v>0</v>
          </cell>
          <cell r="I2648">
            <v>0.7</v>
          </cell>
          <cell r="J2648">
            <v>2.25</v>
          </cell>
          <cell r="K2648">
            <v>2647</v>
          </cell>
        </row>
        <row r="2649">
          <cell r="B2649">
            <v>31756</v>
          </cell>
          <cell r="C2649">
            <v>31677</v>
          </cell>
          <cell r="D2649">
            <v>2596.62</v>
          </cell>
          <cell r="E2649">
            <v>0</v>
          </cell>
          <cell r="F2649">
            <v>2595.3000000000002</v>
          </cell>
          <cell r="G2649">
            <v>2593.06</v>
          </cell>
          <cell r="H2649">
            <v>0</v>
          </cell>
          <cell r="I2649">
            <v>0.4</v>
          </cell>
          <cell r="J2649">
            <v>2</v>
          </cell>
          <cell r="K2649">
            <v>2648</v>
          </cell>
        </row>
        <row r="2650">
          <cell r="B2650">
            <v>31677</v>
          </cell>
          <cell r="C2650">
            <v>31584</v>
          </cell>
          <cell r="D2650">
            <v>0</v>
          </cell>
          <cell r="E2650">
            <v>2593.12</v>
          </cell>
          <cell r="F2650">
            <v>2593.06</v>
          </cell>
          <cell r="G2650">
            <v>2590.8200000000002</v>
          </cell>
          <cell r="H2650">
            <v>0</v>
          </cell>
          <cell r="I2650">
            <v>0.5</v>
          </cell>
          <cell r="J2650">
            <v>2</v>
          </cell>
          <cell r="K2650">
            <v>2649</v>
          </cell>
        </row>
        <row r="2651">
          <cell r="B2651">
            <v>31491</v>
          </cell>
          <cell r="C2651">
            <v>31407</v>
          </cell>
          <cell r="D2651">
            <v>0</v>
          </cell>
          <cell r="E2651">
            <v>2591.5100000000002</v>
          </cell>
          <cell r="F2651">
            <v>0</v>
          </cell>
          <cell r="G2651">
            <v>0</v>
          </cell>
          <cell r="H2651">
            <v>0</v>
          </cell>
          <cell r="I2651">
            <v>0.95</v>
          </cell>
          <cell r="J2651">
            <v>8</v>
          </cell>
          <cell r="K2651">
            <v>2650</v>
          </cell>
        </row>
        <row r="2652">
          <cell r="B2652">
            <v>31507</v>
          </cell>
          <cell r="C2652">
            <v>31491</v>
          </cell>
          <cell r="D2652">
            <v>2593.4299999999998</v>
          </cell>
          <cell r="E2652">
            <v>0</v>
          </cell>
          <cell r="F2652">
            <v>2590.2399999999998</v>
          </cell>
          <cell r="G2652">
            <v>0</v>
          </cell>
          <cell r="H2652">
            <v>0</v>
          </cell>
          <cell r="I2652">
            <v>0.95</v>
          </cell>
          <cell r="J2652">
            <v>8</v>
          </cell>
          <cell r="K2652">
            <v>2651</v>
          </cell>
        </row>
        <row r="2653">
          <cell r="B2653">
            <v>31503</v>
          </cell>
          <cell r="C2653">
            <v>31491</v>
          </cell>
          <cell r="D2653">
            <v>0</v>
          </cell>
          <cell r="E2653">
            <v>0</v>
          </cell>
          <cell r="F2653">
            <v>0</v>
          </cell>
          <cell r="G2653">
            <v>0</v>
          </cell>
          <cell r="H2653">
            <v>0</v>
          </cell>
          <cell r="I2653">
            <v>0</v>
          </cell>
          <cell r="J2653">
            <v>0</v>
          </cell>
          <cell r="K2653">
            <v>2652</v>
          </cell>
        </row>
        <row r="2654">
          <cell r="B2654">
            <v>31535</v>
          </cell>
          <cell r="C2654">
            <v>31503</v>
          </cell>
          <cell r="D2654">
            <v>0</v>
          </cell>
          <cell r="E2654">
            <v>0</v>
          </cell>
          <cell r="F2654">
            <v>0</v>
          </cell>
          <cell r="G2654">
            <v>0</v>
          </cell>
          <cell r="H2654">
            <v>0</v>
          </cell>
          <cell r="I2654">
            <v>0</v>
          </cell>
          <cell r="J2654">
            <v>0</v>
          </cell>
          <cell r="K2654">
            <v>2653</v>
          </cell>
        </row>
        <row r="2655">
          <cell r="B2655">
            <v>31563</v>
          </cell>
          <cell r="C2655">
            <v>31535</v>
          </cell>
          <cell r="D2655">
            <v>0</v>
          </cell>
          <cell r="E2655">
            <v>0</v>
          </cell>
          <cell r="F2655">
            <v>0</v>
          </cell>
          <cell r="G2655">
            <v>0</v>
          </cell>
          <cell r="H2655">
            <v>0</v>
          </cell>
          <cell r="I2655">
            <v>0</v>
          </cell>
          <cell r="J2655">
            <v>0</v>
          </cell>
          <cell r="K2655">
            <v>2654</v>
          </cell>
        </row>
        <row r="2656">
          <cell r="B2656">
            <v>31477</v>
          </cell>
          <cell r="C2656">
            <v>31409</v>
          </cell>
          <cell r="D2656">
            <v>2593.67</v>
          </cell>
          <cell r="E2656">
            <v>2591.92</v>
          </cell>
          <cell r="F2656">
            <v>2591.5</v>
          </cell>
          <cell r="G2656">
            <v>2589.8000000000002</v>
          </cell>
          <cell r="H2656">
            <v>0</v>
          </cell>
          <cell r="I2656">
            <v>0.2</v>
          </cell>
          <cell r="J2656">
            <v>2.5</v>
          </cell>
          <cell r="K2656">
            <v>2655</v>
          </cell>
        </row>
        <row r="2657">
          <cell r="B2657">
            <v>31399</v>
          </cell>
          <cell r="C2657">
            <v>31316</v>
          </cell>
          <cell r="D2657">
            <v>2591.79</v>
          </cell>
          <cell r="E2657">
            <v>0</v>
          </cell>
          <cell r="F2657">
            <v>2590.1999999999998</v>
          </cell>
          <cell r="G2657">
            <v>2588.64</v>
          </cell>
          <cell r="H2657">
            <v>0</v>
          </cell>
          <cell r="I2657">
            <v>0.2</v>
          </cell>
          <cell r="J2657">
            <v>2</v>
          </cell>
          <cell r="K2657">
            <v>2656</v>
          </cell>
        </row>
        <row r="2658">
          <cell r="B2658">
            <v>31316</v>
          </cell>
          <cell r="C2658">
            <v>31314</v>
          </cell>
          <cell r="D2658">
            <v>0</v>
          </cell>
          <cell r="E2658">
            <v>0</v>
          </cell>
          <cell r="F2658">
            <v>0</v>
          </cell>
          <cell r="G2658">
            <v>2588.5</v>
          </cell>
          <cell r="H2658">
            <v>0</v>
          </cell>
          <cell r="I2658">
            <v>0.2</v>
          </cell>
          <cell r="J2658">
            <v>2</v>
          </cell>
          <cell r="K2658">
            <v>2657</v>
          </cell>
        </row>
        <row r="2659">
          <cell r="B2659">
            <v>31407</v>
          </cell>
          <cell r="C2659">
            <v>31314</v>
          </cell>
          <cell r="D2659">
            <v>2591.5100000000002</v>
          </cell>
          <cell r="E2659">
            <v>2590.7399999999998</v>
          </cell>
          <cell r="F2659">
            <v>2589.4699999999998</v>
          </cell>
          <cell r="G2659">
            <v>0</v>
          </cell>
          <cell r="H2659">
            <v>0</v>
          </cell>
          <cell r="I2659">
            <v>0.95</v>
          </cell>
          <cell r="J2659">
            <v>0.8</v>
          </cell>
          <cell r="K2659">
            <v>2658</v>
          </cell>
        </row>
        <row r="2660">
          <cell r="B2660">
            <v>31584</v>
          </cell>
          <cell r="C2660">
            <v>31407</v>
          </cell>
          <cell r="D2660">
            <v>2593.12</v>
          </cell>
          <cell r="E2660">
            <v>2591.5100000000002</v>
          </cell>
          <cell r="F2660">
            <v>2590.8200000000002</v>
          </cell>
          <cell r="G2660">
            <v>0</v>
          </cell>
          <cell r="H2660">
            <v>0</v>
          </cell>
          <cell r="I2660">
            <v>0.3</v>
          </cell>
          <cell r="J2660">
            <v>2</v>
          </cell>
          <cell r="K2660">
            <v>2659</v>
          </cell>
        </row>
        <row r="2661">
          <cell r="B2661">
            <v>31382</v>
          </cell>
          <cell r="C2661">
            <v>31287</v>
          </cell>
          <cell r="D2661">
            <v>2591.92</v>
          </cell>
          <cell r="E2661">
            <v>2590.8000000000002</v>
          </cell>
          <cell r="F2661">
            <v>2590.0300000000002</v>
          </cell>
          <cell r="G2661">
            <v>2589.33</v>
          </cell>
          <cell r="H2661">
            <v>0</v>
          </cell>
          <cell r="I2661">
            <v>0.23</v>
          </cell>
          <cell r="J2661">
            <v>1</v>
          </cell>
          <cell r="K2661">
            <v>2660</v>
          </cell>
        </row>
        <row r="2662">
          <cell r="B2662">
            <v>31336</v>
          </cell>
          <cell r="C2662">
            <v>31287</v>
          </cell>
          <cell r="D2662">
            <v>2591.5</v>
          </cell>
          <cell r="E2662">
            <v>2590.8000000000002</v>
          </cell>
          <cell r="F2662">
            <v>2589.83</v>
          </cell>
          <cell r="G2662">
            <v>2589.33</v>
          </cell>
          <cell r="H2662">
            <v>0</v>
          </cell>
          <cell r="I2662">
            <v>0.25</v>
          </cell>
          <cell r="J2662">
            <v>1</v>
          </cell>
          <cell r="K2662">
            <v>2661</v>
          </cell>
        </row>
        <row r="2663">
          <cell r="B2663">
            <v>31287</v>
          </cell>
          <cell r="C2663">
            <v>31270</v>
          </cell>
          <cell r="D2663">
            <v>2590.8000000000002</v>
          </cell>
          <cell r="E2663">
            <v>2590.8000000000002</v>
          </cell>
          <cell r="F2663">
            <v>2589.37</v>
          </cell>
          <cell r="G2663">
            <v>2589.17</v>
          </cell>
          <cell r="H2663">
            <v>0</v>
          </cell>
          <cell r="I2663">
            <v>0.25</v>
          </cell>
          <cell r="J2663">
            <v>0.97</v>
          </cell>
          <cell r="K2663">
            <v>2662</v>
          </cell>
        </row>
        <row r="2664">
          <cell r="B2664">
            <v>31270</v>
          </cell>
          <cell r="C2664">
            <v>31183</v>
          </cell>
          <cell r="D2664">
            <v>2590.8000000000002</v>
          </cell>
          <cell r="E2664">
            <v>2589.1999999999998</v>
          </cell>
          <cell r="F2664">
            <v>2589.4</v>
          </cell>
          <cell r="G2664">
            <v>0</v>
          </cell>
          <cell r="H2664">
            <v>0</v>
          </cell>
          <cell r="I2664">
            <v>0.2</v>
          </cell>
          <cell r="J2664">
            <v>2.2000000000000002</v>
          </cell>
          <cell r="K2664">
            <v>2663</v>
          </cell>
        </row>
        <row r="2665">
          <cell r="B2665">
            <v>31270</v>
          </cell>
          <cell r="C2665">
            <v>31134</v>
          </cell>
          <cell r="D2665">
            <v>2590.8000000000002</v>
          </cell>
          <cell r="E2665">
            <v>2589.69</v>
          </cell>
          <cell r="F2665">
            <v>2589.15</v>
          </cell>
          <cell r="G2665">
            <v>2588.2800000000002</v>
          </cell>
          <cell r="H2665">
            <v>0</v>
          </cell>
          <cell r="I2665">
            <v>0.3</v>
          </cell>
          <cell r="J2665">
            <v>1.1599999999999999</v>
          </cell>
          <cell r="K2665">
            <v>2664</v>
          </cell>
        </row>
        <row r="2666">
          <cell r="B2666">
            <v>31134</v>
          </cell>
          <cell r="C2666">
            <v>31103</v>
          </cell>
          <cell r="D2666">
            <v>2589.69</v>
          </cell>
          <cell r="E2666">
            <v>2589.16</v>
          </cell>
          <cell r="F2666">
            <v>2588.2600000000002</v>
          </cell>
          <cell r="G2666">
            <v>2587.92</v>
          </cell>
          <cell r="H2666">
            <v>0</v>
          </cell>
          <cell r="I2666">
            <v>0.3</v>
          </cell>
          <cell r="J2666">
            <v>1.8</v>
          </cell>
          <cell r="K2666">
            <v>2665</v>
          </cell>
        </row>
        <row r="2667">
          <cell r="B2667">
            <v>31082</v>
          </cell>
          <cell r="C2667">
            <v>31062</v>
          </cell>
          <cell r="D2667">
            <v>0</v>
          </cell>
          <cell r="E2667">
            <v>0</v>
          </cell>
          <cell r="F2667">
            <v>0</v>
          </cell>
          <cell r="G2667">
            <v>0</v>
          </cell>
          <cell r="H2667">
            <v>0</v>
          </cell>
          <cell r="I2667">
            <v>0</v>
          </cell>
          <cell r="J2667">
            <v>0</v>
          </cell>
          <cell r="K2667">
            <v>2666</v>
          </cell>
        </row>
        <row r="2668">
          <cell r="B2668">
            <v>31057</v>
          </cell>
          <cell r="C2668">
            <v>31062</v>
          </cell>
          <cell r="D2668">
            <v>0</v>
          </cell>
          <cell r="E2668">
            <v>0</v>
          </cell>
          <cell r="F2668">
            <v>0</v>
          </cell>
          <cell r="G2668">
            <v>0</v>
          </cell>
          <cell r="H2668">
            <v>0</v>
          </cell>
          <cell r="I2668">
            <v>0</v>
          </cell>
          <cell r="J2668">
            <v>0</v>
          </cell>
          <cell r="K2668">
            <v>2667</v>
          </cell>
        </row>
        <row r="2669">
          <cell r="B2669">
            <v>31183</v>
          </cell>
          <cell r="C2669">
            <v>31057</v>
          </cell>
          <cell r="D2669">
            <v>2589.1999999999998</v>
          </cell>
          <cell r="E2669">
            <v>0</v>
          </cell>
          <cell r="F2669">
            <v>2587.7600000000002</v>
          </cell>
          <cell r="G2669">
            <v>0</v>
          </cell>
          <cell r="H2669">
            <v>0</v>
          </cell>
          <cell r="I2669">
            <v>0.25</v>
          </cell>
          <cell r="J2669">
            <v>0</v>
          </cell>
          <cell r="K2669">
            <v>2668</v>
          </cell>
        </row>
        <row r="2670">
          <cell r="B2670">
            <v>31297</v>
          </cell>
          <cell r="C2670">
            <v>31183</v>
          </cell>
          <cell r="D2670">
            <v>2589.4</v>
          </cell>
          <cell r="E2670">
            <v>2589.1999999999998</v>
          </cell>
          <cell r="F2670">
            <v>2588.4</v>
          </cell>
          <cell r="G2670">
            <v>2587</v>
          </cell>
          <cell r="H2670">
            <v>0</v>
          </cell>
          <cell r="I2670">
            <v>0.23</v>
          </cell>
          <cell r="J2670">
            <v>2</v>
          </cell>
          <cell r="K2670">
            <v>2669</v>
          </cell>
        </row>
        <row r="2671">
          <cell r="B2671">
            <v>31314</v>
          </cell>
          <cell r="C2671">
            <v>31250</v>
          </cell>
          <cell r="D2671">
            <v>2590.7399999999998</v>
          </cell>
          <cell r="E2671">
            <v>2590.0300000000002</v>
          </cell>
          <cell r="F2671">
            <v>2588.5</v>
          </cell>
          <cell r="G2671">
            <v>2587.6799999999998</v>
          </cell>
          <cell r="H2671">
            <v>0</v>
          </cell>
          <cell r="I2671">
            <v>0</v>
          </cell>
          <cell r="J2671">
            <v>0</v>
          </cell>
          <cell r="K2671">
            <v>2670</v>
          </cell>
        </row>
        <row r="2672">
          <cell r="B2672">
            <v>31506</v>
          </cell>
          <cell r="C2672">
            <v>31314</v>
          </cell>
          <cell r="D2672">
            <v>0</v>
          </cell>
          <cell r="E2672">
            <v>2590.7399999999998</v>
          </cell>
          <cell r="F2672">
            <v>2589.98</v>
          </cell>
          <cell r="G2672">
            <v>0</v>
          </cell>
          <cell r="H2672">
            <v>0</v>
          </cell>
          <cell r="I2672">
            <v>0.3</v>
          </cell>
          <cell r="J2672">
            <v>1</v>
          </cell>
          <cell r="K2672">
            <v>2671</v>
          </cell>
        </row>
        <row r="2673">
          <cell r="B2673">
            <v>31250</v>
          </cell>
          <cell r="C2673">
            <v>31149</v>
          </cell>
          <cell r="D2673">
            <v>2590.0300000000002</v>
          </cell>
          <cell r="E2673">
            <v>2588.7800000000002</v>
          </cell>
          <cell r="F2673">
            <v>2587.6799999999998</v>
          </cell>
          <cell r="G2673">
            <v>2587.25</v>
          </cell>
          <cell r="H2673">
            <v>0</v>
          </cell>
          <cell r="I2673">
            <v>0.95</v>
          </cell>
          <cell r="J2673">
            <v>0.5</v>
          </cell>
          <cell r="K2673">
            <v>2672</v>
          </cell>
        </row>
        <row r="2674">
          <cell r="B2674">
            <v>31258</v>
          </cell>
          <cell r="C2674">
            <v>31250</v>
          </cell>
          <cell r="D2674">
            <v>2589.9299999999998</v>
          </cell>
          <cell r="E2674">
            <v>2590.0300000000002</v>
          </cell>
          <cell r="F2674">
            <v>2588.16</v>
          </cell>
          <cell r="G2674">
            <v>2587.9</v>
          </cell>
          <cell r="H2674">
            <v>0</v>
          </cell>
          <cell r="I2674">
            <v>0.25</v>
          </cell>
          <cell r="J2674">
            <v>2.06</v>
          </cell>
          <cell r="K2674">
            <v>2673</v>
          </cell>
        </row>
        <row r="2675">
          <cell r="B2675">
            <v>31274</v>
          </cell>
          <cell r="C2675">
            <v>31250</v>
          </cell>
          <cell r="D2675">
            <v>2590.13</v>
          </cell>
          <cell r="E2675">
            <v>2590.0300000000002</v>
          </cell>
          <cell r="F2675">
            <v>2588.41</v>
          </cell>
          <cell r="G2675">
            <v>0</v>
          </cell>
          <cell r="H2675">
            <v>0</v>
          </cell>
          <cell r="I2675">
            <v>0.25</v>
          </cell>
          <cell r="J2675">
            <v>2.27</v>
          </cell>
          <cell r="K2675">
            <v>2674</v>
          </cell>
        </row>
        <row r="2676">
          <cell r="B2676">
            <v>31405</v>
          </cell>
          <cell r="C2676">
            <v>31274</v>
          </cell>
          <cell r="D2676">
            <v>2590.9499999999998</v>
          </cell>
          <cell r="E2676">
            <v>2590.13</v>
          </cell>
          <cell r="F2676">
            <v>2589.64</v>
          </cell>
          <cell r="G2676">
            <v>2588.41</v>
          </cell>
          <cell r="H2676">
            <v>0</v>
          </cell>
          <cell r="I2676">
            <v>0.25</v>
          </cell>
          <cell r="J2676">
            <v>1.36</v>
          </cell>
          <cell r="K2676">
            <v>2675</v>
          </cell>
        </row>
        <row r="2677">
          <cell r="B2677">
            <v>31389</v>
          </cell>
          <cell r="C2677">
            <v>31258</v>
          </cell>
          <cell r="D2677">
            <v>2590.75</v>
          </cell>
          <cell r="E2677">
            <v>2589.9299999999998</v>
          </cell>
          <cell r="F2677">
            <v>2589.35</v>
          </cell>
          <cell r="G2677">
            <v>2588.16</v>
          </cell>
          <cell r="H2677">
            <v>0</v>
          </cell>
          <cell r="I2677">
            <v>0.25</v>
          </cell>
          <cell r="J2677">
            <v>1.28</v>
          </cell>
          <cell r="K2677">
            <v>2676</v>
          </cell>
        </row>
        <row r="2678">
          <cell r="B2678">
            <v>31034</v>
          </cell>
          <cell r="C2678">
            <v>30972</v>
          </cell>
          <cell r="D2678">
            <v>2588.7800000000002</v>
          </cell>
          <cell r="E2678">
            <v>2587.81</v>
          </cell>
          <cell r="F2678">
            <v>2586.7800000000002</v>
          </cell>
          <cell r="G2678">
            <v>0</v>
          </cell>
          <cell r="H2678">
            <v>0</v>
          </cell>
          <cell r="I2678">
            <v>0.3</v>
          </cell>
          <cell r="J2678">
            <v>1.1000000000000001</v>
          </cell>
          <cell r="K2678">
            <v>2677</v>
          </cell>
        </row>
        <row r="2679">
          <cell r="B2679">
            <v>31227</v>
          </cell>
          <cell r="C2679">
            <v>31034</v>
          </cell>
          <cell r="D2679">
            <v>2589.63</v>
          </cell>
          <cell r="E2679">
            <v>2588.7800000000002</v>
          </cell>
          <cell r="F2679">
            <v>2588.12</v>
          </cell>
          <cell r="G2679">
            <v>2587.31</v>
          </cell>
          <cell r="H2679">
            <v>0</v>
          </cell>
          <cell r="I2679">
            <v>0.3</v>
          </cell>
          <cell r="J2679">
            <v>0.81</v>
          </cell>
          <cell r="K2679">
            <v>2678</v>
          </cell>
        </row>
        <row r="2680">
          <cell r="B2680">
            <v>31100</v>
          </cell>
          <cell r="C2680">
            <v>31034</v>
          </cell>
          <cell r="D2680">
            <v>2588.59</v>
          </cell>
          <cell r="E2680">
            <v>2588.7800000000002</v>
          </cell>
          <cell r="F2680">
            <v>2587.2600000000002</v>
          </cell>
          <cell r="G2680">
            <v>2586.7800000000002</v>
          </cell>
          <cell r="H2680">
            <v>0</v>
          </cell>
          <cell r="I2680">
            <v>0.2</v>
          </cell>
          <cell r="J2680">
            <v>0.8</v>
          </cell>
          <cell r="K2680">
            <v>2679</v>
          </cell>
        </row>
        <row r="2681">
          <cell r="B2681">
            <v>31075</v>
          </cell>
          <cell r="C2681">
            <v>31017</v>
          </cell>
          <cell r="D2681">
            <v>2588.65</v>
          </cell>
          <cell r="E2681">
            <v>2588.84</v>
          </cell>
          <cell r="F2681">
            <v>2587.27</v>
          </cell>
          <cell r="G2681">
            <v>2586.7800000000002</v>
          </cell>
          <cell r="H2681">
            <v>0</v>
          </cell>
          <cell r="I2681">
            <v>0.2</v>
          </cell>
          <cell r="J2681">
            <v>0.8</v>
          </cell>
          <cell r="K2681">
            <v>2680</v>
          </cell>
        </row>
        <row r="2682">
          <cell r="B2682">
            <v>31155</v>
          </cell>
          <cell r="C2682">
            <v>30972</v>
          </cell>
          <cell r="D2682">
            <v>2588.77</v>
          </cell>
          <cell r="E2682">
            <v>2587.81</v>
          </cell>
          <cell r="F2682">
            <v>2587.1799999999998</v>
          </cell>
          <cell r="G2682">
            <v>2586.11</v>
          </cell>
          <cell r="H2682">
            <v>0</v>
          </cell>
          <cell r="I2682">
            <v>0.25</v>
          </cell>
          <cell r="J2682">
            <v>1.19</v>
          </cell>
          <cell r="K2682">
            <v>2681</v>
          </cell>
        </row>
        <row r="2683">
          <cell r="B2683">
            <v>31071</v>
          </cell>
          <cell r="C2683">
            <v>30993</v>
          </cell>
          <cell r="D2683">
            <v>2588.13</v>
          </cell>
          <cell r="E2683">
            <v>2587.46</v>
          </cell>
          <cell r="F2683">
            <v>0</v>
          </cell>
          <cell r="G2683">
            <v>2586.52</v>
          </cell>
          <cell r="H2683">
            <v>0</v>
          </cell>
          <cell r="I2683">
            <v>0.23</v>
          </cell>
          <cell r="J2683">
            <v>1.67</v>
          </cell>
          <cell r="K2683">
            <v>2682</v>
          </cell>
        </row>
        <row r="2684">
          <cell r="B2684">
            <v>31077</v>
          </cell>
          <cell r="C2684">
            <v>31076</v>
          </cell>
          <cell r="D2684">
            <v>0</v>
          </cell>
          <cell r="E2684">
            <v>2588.19</v>
          </cell>
          <cell r="F2684">
            <v>2586.5700000000002</v>
          </cell>
          <cell r="G2684">
            <v>2586.46</v>
          </cell>
          <cell r="H2684">
            <v>0</v>
          </cell>
          <cell r="I2684">
            <v>0.2</v>
          </cell>
          <cell r="J2684">
            <v>1.1000000000000001</v>
          </cell>
          <cell r="K2684">
            <v>2683</v>
          </cell>
        </row>
        <row r="2685">
          <cell r="B2685">
            <v>31133</v>
          </cell>
          <cell r="C2685">
            <v>31077</v>
          </cell>
          <cell r="D2685">
            <v>2588.71</v>
          </cell>
          <cell r="E2685">
            <v>2588.1999999999998</v>
          </cell>
          <cell r="F2685">
            <v>2587.1</v>
          </cell>
          <cell r="G2685">
            <v>0</v>
          </cell>
          <cell r="H2685">
            <v>0</v>
          </cell>
          <cell r="I2685">
            <v>0.2</v>
          </cell>
          <cell r="J2685">
            <v>1.1000000000000001</v>
          </cell>
          <cell r="K2685">
            <v>2684</v>
          </cell>
        </row>
        <row r="2686">
          <cell r="B2686">
            <v>30991</v>
          </cell>
          <cell r="C2686">
            <v>30971</v>
          </cell>
          <cell r="D2686">
            <v>0</v>
          </cell>
          <cell r="E2686">
            <v>0</v>
          </cell>
          <cell r="F2686">
            <v>0</v>
          </cell>
          <cell r="G2686">
            <v>0</v>
          </cell>
          <cell r="H2686">
            <v>0</v>
          </cell>
          <cell r="I2686">
            <v>0.23</v>
          </cell>
          <cell r="J2686">
            <v>1.5</v>
          </cell>
          <cell r="K2686">
            <v>2685</v>
          </cell>
        </row>
        <row r="2687">
          <cell r="B2687">
            <v>31185</v>
          </cell>
          <cell r="C2687">
            <v>30991</v>
          </cell>
          <cell r="D2687">
            <v>2588.85</v>
          </cell>
          <cell r="E2687">
            <v>0</v>
          </cell>
          <cell r="F2687">
            <v>2582.35</v>
          </cell>
          <cell r="G2687">
            <v>0</v>
          </cell>
          <cell r="H2687">
            <v>0</v>
          </cell>
          <cell r="I2687">
            <v>0.23</v>
          </cell>
          <cell r="J2687">
            <v>1.5</v>
          </cell>
          <cell r="K2687">
            <v>2686</v>
          </cell>
        </row>
        <row r="2688">
          <cell r="B2688">
            <v>31076</v>
          </cell>
          <cell r="C2688">
            <v>30971</v>
          </cell>
          <cell r="D2688">
            <v>2588.19</v>
          </cell>
          <cell r="E2688">
            <v>2587.7399999999998</v>
          </cell>
          <cell r="F2688">
            <v>2586.9699999999998</v>
          </cell>
          <cell r="G2688">
            <v>0</v>
          </cell>
          <cell r="H2688">
            <v>0</v>
          </cell>
          <cell r="I2688">
            <v>1</v>
          </cell>
          <cell r="J2688">
            <v>0.8</v>
          </cell>
          <cell r="K2688">
            <v>2687</v>
          </cell>
        </row>
        <row r="2689">
          <cell r="B2689">
            <v>31153</v>
          </cell>
          <cell r="C2689">
            <v>31076</v>
          </cell>
          <cell r="D2689">
            <v>2588.4</v>
          </cell>
          <cell r="E2689">
            <v>2588.19</v>
          </cell>
          <cell r="F2689">
            <v>2587.1799999999998</v>
          </cell>
          <cell r="G2689">
            <v>0</v>
          </cell>
          <cell r="H2689">
            <v>0</v>
          </cell>
          <cell r="I2689">
            <v>0.25</v>
          </cell>
          <cell r="J2689">
            <v>0.59</v>
          </cell>
          <cell r="K2689">
            <v>2688</v>
          </cell>
        </row>
        <row r="2690">
          <cell r="B2690">
            <v>31149</v>
          </cell>
          <cell r="C2690">
            <v>31076</v>
          </cell>
          <cell r="D2690">
            <v>2588.85</v>
          </cell>
          <cell r="E2690">
            <v>2588.19</v>
          </cell>
          <cell r="F2690">
            <v>2587.33</v>
          </cell>
          <cell r="G2690">
            <v>0</v>
          </cell>
          <cell r="H2690">
            <v>0</v>
          </cell>
          <cell r="I2690">
            <v>0.95</v>
          </cell>
          <cell r="J2690">
            <v>5</v>
          </cell>
          <cell r="K2690">
            <v>2689</v>
          </cell>
        </row>
        <row r="2691">
          <cell r="B2691">
            <v>31252</v>
          </cell>
          <cell r="C2691">
            <v>31149</v>
          </cell>
          <cell r="D2691">
            <v>2589.33</v>
          </cell>
          <cell r="E2691">
            <v>2588.7800000000002</v>
          </cell>
          <cell r="F2691">
            <v>2588.61</v>
          </cell>
          <cell r="G2691">
            <v>0</v>
          </cell>
          <cell r="H2691">
            <v>0</v>
          </cell>
          <cell r="I2691">
            <v>0.23</v>
          </cell>
          <cell r="J2691">
            <v>2.2000000000000002</v>
          </cell>
          <cell r="K2691">
            <v>2690</v>
          </cell>
        </row>
        <row r="2692">
          <cell r="B2692">
            <v>31347</v>
          </cell>
          <cell r="C2692">
            <v>31252</v>
          </cell>
          <cell r="D2692">
            <v>2589.33</v>
          </cell>
          <cell r="E2692">
            <v>2589.8000000000002</v>
          </cell>
          <cell r="F2692">
            <v>2588.4</v>
          </cell>
          <cell r="G2692">
            <v>2588.0500000000002</v>
          </cell>
          <cell r="H2692">
            <v>0</v>
          </cell>
          <cell r="I2692">
            <v>0.3</v>
          </cell>
          <cell r="J2692">
            <v>0.6</v>
          </cell>
          <cell r="K2692">
            <v>2691</v>
          </cell>
        </row>
        <row r="2693">
          <cell r="B2693">
            <v>31218</v>
          </cell>
          <cell r="C2693">
            <v>31252</v>
          </cell>
          <cell r="D2693">
            <v>2589.4</v>
          </cell>
          <cell r="E2693">
            <v>2589.33</v>
          </cell>
          <cell r="F2693">
            <v>2588.61</v>
          </cell>
          <cell r="G2693">
            <v>2588.4</v>
          </cell>
          <cell r="H2693">
            <v>0</v>
          </cell>
          <cell r="I2693">
            <v>0.23</v>
          </cell>
          <cell r="J2693">
            <v>0.6</v>
          </cell>
          <cell r="K2693">
            <v>2692</v>
          </cell>
        </row>
        <row r="2694">
          <cell r="B2694">
            <v>31261</v>
          </cell>
          <cell r="C2694">
            <v>31153</v>
          </cell>
          <cell r="D2694">
            <v>2588.89</v>
          </cell>
          <cell r="E2694">
            <v>2588.4</v>
          </cell>
          <cell r="F2694">
            <v>2587.67</v>
          </cell>
          <cell r="G2694">
            <v>2587.1799999999998</v>
          </cell>
          <cell r="H2694">
            <v>0</v>
          </cell>
          <cell r="I2694">
            <v>0.23</v>
          </cell>
          <cell r="J2694">
            <v>0.8</v>
          </cell>
          <cell r="K2694">
            <v>2693</v>
          </cell>
        </row>
        <row r="2695">
          <cell r="B2695">
            <v>31329</v>
          </cell>
          <cell r="C2695">
            <v>31221</v>
          </cell>
          <cell r="D2695">
            <v>0</v>
          </cell>
          <cell r="E2695">
            <v>2588.85</v>
          </cell>
          <cell r="F2695">
            <v>2587.88</v>
          </cell>
          <cell r="G2695">
            <v>2586.88</v>
          </cell>
          <cell r="H2695">
            <v>0</v>
          </cell>
          <cell r="I2695">
            <v>0.65</v>
          </cell>
          <cell r="J2695">
            <v>1</v>
          </cell>
          <cell r="K2695">
            <v>2694</v>
          </cell>
        </row>
        <row r="2696">
          <cell r="B2696">
            <v>31347</v>
          </cell>
          <cell r="C2696">
            <v>31329</v>
          </cell>
          <cell r="D2696">
            <v>2589.8000000000002</v>
          </cell>
          <cell r="E2696">
            <v>0</v>
          </cell>
          <cell r="F2696">
            <v>0</v>
          </cell>
          <cell r="G2696">
            <v>0</v>
          </cell>
          <cell r="H2696">
            <v>0</v>
          </cell>
          <cell r="I2696">
            <v>0</v>
          </cell>
          <cell r="J2696">
            <v>0</v>
          </cell>
          <cell r="K2696">
            <v>2695</v>
          </cell>
        </row>
        <row r="2697">
          <cell r="B2697">
            <v>31433</v>
          </cell>
          <cell r="C2697">
            <v>31347</v>
          </cell>
          <cell r="D2697">
            <v>2591.14</v>
          </cell>
          <cell r="E2697">
            <v>2589.8000000000002</v>
          </cell>
          <cell r="F2697">
            <v>2588.89</v>
          </cell>
          <cell r="G2697">
            <v>0</v>
          </cell>
          <cell r="H2697">
            <v>0</v>
          </cell>
          <cell r="I2697">
            <v>0.65</v>
          </cell>
          <cell r="J2697">
            <v>1</v>
          </cell>
          <cell r="K2697">
            <v>2696</v>
          </cell>
        </row>
        <row r="2698">
          <cell r="B2698">
            <v>31608</v>
          </cell>
          <cell r="C2698">
            <v>31433</v>
          </cell>
          <cell r="D2698">
            <v>2591.06</v>
          </cell>
          <cell r="E2698">
            <v>2591.14</v>
          </cell>
          <cell r="F2698">
            <v>2590.13</v>
          </cell>
          <cell r="G2698">
            <v>2588.89</v>
          </cell>
          <cell r="H2698">
            <v>0</v>
          </cell>
          <cell r="I2698">
            <v>0.3</v>
          </cell>
          <cell r="J2698">
            <v>1</v>
          </cell>
          <cell r="K2698">
            <v>2697</v>
          </cell>
        </row>
        <row r="2699">
          <cell r="B2699">
            <v>31727</v>
          </cell>
          <cell r="C2699">
            <v>31584</v>
          </cell>
          <cell r="D2699">
            <v>2592.8000000000002</v>
          </cell>
          <cell r="E2699">
            <v>2593.12</v>
          </cell>
          <cell r="F2699">
            <v>2592.06</v>
          </cell>
          <cell r="G2699">
            <v>2590.8200000000002</v>
          </cell>
          <cell r="H2699">
            <v>0</v>
          </cell>
          <cell r="I2699">
            <v>0.3</v>
          </cell>
          <cell r="J2699">
            <v>1</v>
          </cell>
          <cell r="K2699">
            <v>2698</v>
          </cell>
        </row>
        <row r="2700">
          <cell r="B2700">
            <v>31506</v>
          </cell>
          <cell r="C2700">
            <v>31433</v>
          </cell>
          <cell r="D2700">
            <v>0</v>
          </cell>
          <cell r="E2700">
            <v>2591.14</v>
          </cell>
          <cell r="F2700">
            <v>2589.69</v>
          </cell>
          <cell r="G2700">
            <v>2588.89</v>
          </cell>
          <cell r="H2700">
            <v>0</v>
          </cell>
          <cell r="I2700">
            <v>0.6</v>
          </cell>
          <cell r="J2700">
            <v>1.2</v>
          </cell>
          <cell r="K2700">
            <v>2699</v>
          </cell>
        </row>
        <row r="2701">
          <cell r="B2701">
            <v>31584</v>
          </cell>
          <cell r="C2701">
            <v>31506</v>
          </cell>
          <cell r="D2701">
            <v>2593.12</v>
          </cell>
          <cell r="E2701">
            <v>0</v>
          </cell>
          <cell r="F2701">
            <v>2590.8200000000002</v>
          </cell>
          <cell r="G2701">
            <v>2589.69</v>
          </cell>
          <cell r="H2701">
            <v>0</v>
          </cell>
          <cell r="I2701">
            <v>0.55000000000000004</v>
          </cell>
          <cell r="J2701">
            <v>1.2</v>
          </cell>
          <cell r="K2701">
            <v>2700</v>
          </cell>
        </row>
        <row r="2702">
          <cell r="B2702">
            <v>31478</v>
          </cell>
          <cell r="C2702">
            <v>31462</v>
          </cell>
          <cell r="D2702">
            <v>0</v>
          </cell>
          <cell r="E2702">
            <v>0</v>
          </cell>
          <cell r="F2702">
            <v>2588.58</v>
          </cell>
          <cell r="G2702">
            <v>2588.4299999999998</v>
          </cell>
          <cell r="H2702">
            <v>0</v>
          </cell>
          <cell r="I2702">
            <v>0.8</v>
          </cell>
          <cell r="J2702">
            <v>1.1000000000000001</v>
          </cell>
          <cell r="K2702">
            <v>2701</v>
          </cell>
        </row>
        <row r="2703">
          <cell r="B2703">
            <v>31840</v>
          </cell>
          <cell r="C2703">
            <v>31727</v>
          </cell>
          <cell r="D2703">
            <v>2592.88</v>
          </cell>
          <cell r="E2703">
            <v>2592.8000000000002</v>
          </cell>
          <cell r="F2703">
            <v>2592.14</v>
          </cell>
          <cell r="G2703">
            <v>2591.64</v>
          </cell>
          <cell r="H2703">
            <v>0</v>
          </cell>
          <cell r="I2703">
            <v>0.3</v>
          </cell>
          <cell r="J2703">
            <v>0.5</v>
          </cell>
          <cell r="K2703">
            <v>2702</v>
          </cell>
        </row>
        <row r="2704">
          <cell r="B2704">
            <v>31727</v>
          </cell>
          <cell r="C2704">
            <v>31608</v>
          </cell>
          <cell r="D2704">
            <v>2592.8000000000002</v>
          </cell>
          <cell r="E2704">
            <v>2591.06</v>
          </cell>
          <cell r="F2704">
            <v>2591.64</v>
          </cell>
          <cell r="G2704">
            <v>2590.04</v>
          </cell>
          <cell r="H2704">
            <v>0</v>
          </cell>
          <cell r="I2704">
            <v>0.8</v>
          </cell>
          <cell r="J2704">
            <v>1</v>
          </cell>
          <cell r="K2704">
            <v>2703</v>
          </cell>
        </row>
        <row r="2705">
          <cell r="B2705">
            <v>31840</v>
          </cell>
          <cell r="C2705">
            <v>31768</v>
          </cell>
          <cell r="D2705">
            <v>2592.88</v>
          </cell>
          <cell r="E2705">
            <v>2591.69</v>
          </cell>
          <cell r="F2705">
            <v>2591.2800000000002</v>
          </cell>
          <cell r="G2705">
            <v>2590.14</v>
          </cell>
          <cell r="H2705">
            <v>0</v>
          </cell>
          <cell r="I2705">
            <v>0.68</v>
          </cell>
          <cell r="J2705">
            <v>1.4</v>
          </cell>
          <cell r="K2705">
            <v>2704</v>
          </cell>
        </row>
        <row r="2706">
          <cell r="B2706">
            <v>31768</v>
          </cell>
          <cell r="C2706">
            <v>31713</v>
          </cell>
          <cell r="D2706">
            <v>2591.69</v>
          </cell>
          <cell r="E2706">
            <v>2590.6</v>
          </cell>
          <cell r="F2706">
            <v>2590.14</v>
          </cell>
          <cell r="G2706">
            <v>2588.96</v>
          </cell>
          <cell r="H2706">
            <v>0</v>
          </cell>
          <cell r="I2706">
            <v>0.68</v>
          </cell>
          <cell r="J2706">
            <v>1.4</v>
          </cell>
          <cell r="K2706">
            <v>2705</v>
          </cell>
        </row>
        <row r="2707">
          <cell r="B2707">
            <v>31608</v>
          </cell>
          <cell r="C2707">
            <v>31713</v>
          </cell>
          <cell r="D2707">
            <v>2591.06</v>
          </cell>
          <cell r="E2707">
            <v>2590.6</v>
          </cell>
          <cell r="F2707">
            <v>2590.13</v>
          </cell>
          <cell r="G2707">
            <v>2589.13</v>
          </cell>
          <cell r="H2707">
            <v>0</v>
          </cell>
          <cell r="I2707">
            <v>0.3</v>
          </cell>
          <cell r="J2707">
            <v>1</v>
          </cell>
          <cell r="K2707">
            <v>2706</v>
          </cell>
        </row>
        <row r="2708">
          <cell r="B2708">
            <v>31608</v>
          </cell>
          <cell r="C2708">
            <v>31478</v>
          </cell>
          <cell r="D2708">
            <v>2591.06</v>
          </cell>
          <cell r="E2708">
            <v>0</v>
          </cell>
          <cell r="F2708">
            <v>2590.04</v>
          </cell>
          <cell r="G2708">
            <v>2588.58</v>
          </cell>
          <cell r="H2708">
            <v>0</v>
          </cell>
          <cell r="I2708">
            <v>0.8</v>
          </cell>
          <cell r="J2708">
            <v>1.1000000000000001</v>
          </cell>
          <cell r="K2708">
            <v>2707</v>
          </cell>
        </row>
        <row r="2709">
          <cell r="B2709">
            <v>31713</v>
          </cell>
          <cell r="C2709">
            <v>31641</v>
          </cell>
          <cell r="D2709">
            <v>2590.6</v>
          </cell>
          <cell r="E2709">
            <v>2589.58</v>
          </cell>
          <cell r="F2709">
            <v>2588.96</v>
          </cell>
          <cell r="G2709">
            <v>2588.39</v>
          </cell>
          <cell r="H2709">
            <v>0</v>
          </cell>
          <cell r="I2709">
            <v>0.9</v>
          </cell>
          <cell r="J2709">
            <v>0.6</v>
          </cell>
          <cell r="K2709">
            <v>2708</v>
          </cell>
        </row>
        <row r="2710">
          <cell r="B2710">
            <v>31855</v>
          </cell>
          <cell r="C2710">
            <v>31848</v>
          </cell>
          <cell r="D2710">
            <v>2590.2600000000002</v>
          </cell>
          <cell r="E2710">
            <v>0</v>
          </cell>
          <cell r="F2710">
            <v>2589.06</v>
          </cell>
          <cell r="G2710">
            <v>2589.04</v>
          </cell>
          <cell r="H2710">
            <v>0</v>
          </cell>
          <cell r="I2710">
            <v>0.7</v>
          </cell>
          <cell r="J2710">
            <v>0.76</v>
          </cell>
          <cell r="K2710">
            <v>2709</v>
          </cell>
        </row>
        <row r="2711">
          <cell r="B2711">
            <v>31865</v>
          </cell>
          <cell r="C2711">
            <v>31855</v>
          </cell>
          <cell r="D2711">
            <v>2590.15</v>
          </cell>
          <cell r="E2711">
            <v>2590.2600000000002</v>
          </cell>
          <cell r="F2711">
            <v>2589.0700000000002</v>
          </cell>
          <cell r="G2711">
            <v>2589.02</v>
          </cell>
          <cell r="H2711">
            <v>0</v>
          </cell>
          <cell r="I2711">
            <v>0.23</v>
          </cell>
          <cell r="J2711">
            <v>0.5</v>
          </cell>
          <cell r="K2711">
            <v>2710</v>
          </cell>
        </row>
        <row r="2712">
          <cell r="B2712">
            <v>31741</v>
          </cell>
          <cell r="C2712">
            <v>31865</v>
          </cell>
          <cell r="D2712">
            <v>0</v>
          </cell>
          <cell r="E2712">
            <v>2590.15</v>
          </cell>
          <cell r="F2712">
            <v>2589.6</v>
          </cell>
          <cell r="G2712">
            <v>2589.0700000000002</v>
          </cell>
          <cell r="H2712">
            <v>0</v>
          </cell>
          <cell r="I2712">
            <v>0.23</v>
          </cell>
          <cell r="J2712">
            <v>0.5</v>
          </cell>
          <cell r="K2712">
            <v>2711</v>
          </cell>
        </row>
        <row r="2713">
          <cell r="B2713">
            <v>31737</v>
          </cell>
          <cell r="C2713">
            <v>31848</v>
          </cell>
          <cell r="D2713">
            <v>0</v>
          </cell>
          <cell r="E2713">
            <v>0</v>
          </cell>
          <cell r="F2713">
            <v>2589.6</v>
          </cell>
          <cell r="G2713">
            <v>0</v>
          </cell>
          <cell r="H2713">
            <v>0</v>
          </cell>
          <cell r="I2713">
            <v>0.23</v>
          </cell>
          <cell r="J2713">
            <v>0.5</v>
          </cell>
          <cell r="K2713">
            <v>2712</v>
          </cell>
        </row>
        <row r="2714">
          <cell r="B2714">
            <v>31848</v>
          </cell>
          <cell r="C2714">
            <v>31834</v>
          </cell>
          <cell r="D2714">
            <v>0</v>
          </cell>
          <cell r="E2714">
            <v>0</v>
          </cell>
          <cell r="F2714">
            <v>2589.04</v>
          </cell>
          <cell r="G2714">
            <v>2588.96</v>
          </cell>
          <cell r="H2714">
            <v>0</v>
          </cell>
          <cell r="I2714">
            <v>0.7</v>
          </cell>
          <cell r="J2714">
            <v>0.5</v>
          </cell>
          <cell r="K2714">
            <v>2713</v>
          </cell>
        </row>
        <row r="2715">
          <cell r="B2715">
            <v>31394</v>
          </cell>
          <cell r="C2715">
            <v>31271</v>
          </cell>
          <cell r="D2715">
            <v>2595.9</v>
          </cell>
          <cell r="E2715">
            <v>2593.48</v>
          </cell>
          <cell r="F2715">
            <v>2594.1</v>
          </cell>
          <cell r="G2715">
            <v>2591.7600000000002</v>
          </cell>
          <cell r="H2715">
            <v>0</v>
          </cell>
          <cell r="I2715">
            <v>0.65</v>
          </cell>
          <cell r="J2715">
            <v>2</v>
          </cell>
          <cell r="K2715">
            <v>2714</v>
          </cell>
        </row>
        <row r="2716">
          <cell r="B2716">
            <v>31271</v>
          </cell>
          <cell r="C2716">
            <v>31144</v>
          </cell>
          <cell r="D2716">
            <v>2593.48</v>
          </cell>
          <cell r="E2716">
            <v>2591.94</v>
          </cell>
          <cell r="F2716">
            <v>2591.7600000000002</v>
          </cell>
          <cell r="G2716">
            <v>2590.8000000000002</v>
          </cell>
          <cell r="H2716">
            <v>0</v>
          </cell>
          <cell r="I2716">
            <v>0.8</v>
          </cell>
          <cell r="J2716">
            <v>1</v>
          </cell>
          <cell r="K2716">
            <v>2715</v>
          </cell>
        </row>
        <row r="2717">
          <cell r="B2717">
            <v>30987</v>
          </cell>
          <cell r="C2717">
            <v>31051</v>
          </cell>
          <cell r="D2717">
            <v>2600.25</v>
          </cell>
          <cell r="E2717">
            <v>2599.0500000000002</v>
          </cell>
          <cell r="F2717">
            <v>2597.8000000000002</v>
          </cell>
          <cell r="G2717">
            <v>2597.4</v>
          </cell>
          <cell r="H2717">
            <v>0</v>
          </cell>
          <cell r="I2717">
            <v>0.9</v>
          </cell>
          <cell r="J2717">
            <v>1</v>
          </cell>
          <cell r="K2717">
            <v>2716</v>
          </cell>
        </row>
        <row r="2718">
          <cell r="B2718">
            <v>31051</v>
          </cell>
          <cell r="C2718">
            <v>31038</v>
          </cell>
          <cell r="D2718">
            <v>2599.0500000000002</v>
          </cell>
          <cell r="E2718">
            <v>2598.87</v>
          </cell>
          <cell r="F2718">
            <v>2597.4</v>
          </cell>
          <cell r="G2718">
            <v>2597.25</v>
          </cell>
          <cell r="H2718">
            <v>0</v>
          </cell>
          <cell r="I2718">
            <v>0.9</v>
          </cell>
          <cell r="J2718">
            <v>1</v>
          </cell>
          <cell r="K2718">
            <v>2717</v>
          </cell>
        </row>
        <row r="2719">
          <cell r="B2719">
            <v>31406</v>
          </cell>
          <cell r="C2719">
            <v>31387</v>
          </cell>
          <cell r="D2719">
            <v>2606.5500000000002</v>
          </cell>
          <cell r="E2719">
            <v>2606.02</v>
          </cell>
          <cell r="F2719">
            <v>2606.1999999999998</v>
          </cell>
          <cell r="G2719">
            <v>2605</v>
          </cell>
          <cell r="H2719">
            <v>0</v>
          </cell>
          <cell r="I2719">
            <v>1</v>
          </cell>
          <cell r="J2719">
            <v>6</v>
          </cell>
          <cell r="K2719">
            <v>2718</v>
          </cell>
        </row>
        <row r="2720">
          <cell r="B2720">
            <v>31387</v>
          </cell>
          <cell r="C2720">
            <v>31315</v>
          </cell>
          <cell r="D2720">
            <v>2606.02</v>
          </cell>
          <cell r="E2720">
            <v>2601</v>
          </cell>
          <cell r="F2720">
            <v>2605</v>
          </cell>
          <cell r="G2720">
            <v>2600.14</v>
          </cell>
          <cell r="H2720">
            <v>0</v>
          </cell>
          <cell r="I2720">
            <v>1</v>
          </cell>
          <cell r="J2720">
            <v>6</v>
          </cell>
          <cell r="K2720">
            <v>2719</v>
          </cell>
        </row>
        <row r="2721">
          <cell r="B2721">
            <v>31315</v>
          </cell>
          <cell r="C2721">
            <v>31265</v>
          </cell>
          <cell r="D2721">
            <v>2601</v>
          </cell>
          <cell r="E2721">
            <v>2600.71</v>
          </cell>
          <cell r="F2721">
            <v>2600.14</v>
          </cell>
          <cell r="G2721">
            <v>2599.36</v>
          </cell>
          <cell r="H2721">
            <v>0</v>
          </cell>
          <cell r="I2721">
            <v>1</v>
          </cell>
          <cell r="J2721">
            <v>2.48</v>
          </cell>
          <cell r="K2721">
            <v>2720</v>
          </cell>
        </row>
        <row r="2722">
          <cell r="B2722">
            <v>31265</v>
          </cell>
          <cell r="C2722">
            <v>31160</v>
          </cell>
          <cell r="D2722">
            <v>2600.71</v>
          </cell>
          <cell r="E2722">
            <v>2600.0500000000002</v>
          </cell>
          <cell r="F2722">
            <v>2599.36</v>
          </cell>
          <cell r="G2722">
            <v>2598.46</v>
          </cell>
          <cell r="H2722">
            <v>0</v>
          </cell>
          <cell r="I2722">
            <v>1</v>
          </cell>
          <cell r="J2722">
            <v>1.5</v>
          </cell>
          <cell r="K2722">
            <v>2721</v>
          </cell>
        </row>
        <row r="2723">
          <cell r="B2723">
            <v>31160</v>
          </cell>
          <cell r="C2723">
            <v>31080</v>
          </cell>
          <cell r="D2723">
            <v>2600.0500000000002</v>
          </cell>
          <cell r="E2723">
            <v>2598.96</v>
          </cell>
          <cell r="F2723">
            <v>2598.46</v>
          </cell>
          <cell r="G2723">
            <v>2597.92</v>
          </cell>
          <cell r="H2723">
            <v>0</v>
          </cell>
          <cell r="I2723">
            <v>1</v>
          </cell>
          <cell r="J2723">
            <v>1.51</v>
          </cell>
          <cell r="K2723">
            <v>2722</v>
          </cell>
        </row>
        <row r="2724">
          <cell r="B2724">
            <v>31080</v>
          </cell>
          <cell r="C2724">
            <v>31038</v>
          </cell>
          <cell r="D2724">
            <v>2598.96</v>
          </cell>
          <cell r="E2724">
            <v>2598.87</v>
          </cell>
          <cell r="F2724">
            <v>2597.92</v>
          </cell>
          <cell r="G2724">
            <v>2597.34</v>
          </cell>
          <cell r="H2724">
            <v>0</v>
          </cell>
          <cell r="I2724">
            <v>1</v>
          </cell>
          <cell r="J2724">
            <v>1.81</v>
          </cell>
          <cell r="K2724">
            <v>2723</v>
          </cell>
        </row>
        <row r="2725">
          <cell r="B2725">
            <v>31583</v>
          </cell>
          <cell r="C2725">
            <v>31488</v>
          </cell>
          <cell r="D2725">
            <v>2612.4</v>
          </cell>
          <cell r="E2725">
            <v>2610.9699999999998</v>
          </cell>
          <cell r="F2725">
            <v>2610.62</v>
          </cell>
          <cell r="G2725">
            <v>2609.52</v>
          </cell>
          <cell r="H2725">
            <v>0</v>
          </cell>
          <cell r="I2725">
            <v>0.8</v>
          </cell>
          <cell r="J2725">
            <v>1.67</v>
          </cell>
          <cell r="K2725">
            <v>2724</v>
          </cell>
        </row>
        <row r="2726">
          <cell r="B2726">
            <v>31488</v>
          </cell>
          <cell r="C2726">
            <v>31473</v>
          </cell>
          <cell r="D2726">
            <v>2610.9699999999998</v>
          </cell>
          <cell r="E2726">
            <v>2610.59</v>
          </cell>
          <cell r="F2726">
            <v>2609.52</v>
          </cell>
          <cell r="G2726">
            <v>2609.2199999999998</v>
          </cell>
          <cell r="H2726">
            <v>0</v>
          </cell>
          <cell r="I2726">
            <v>0.8</v>
          </cell>
          <cell r="J2726">
            <v>5</v>
          </cell>
          <cell r="K2726">
            <v>2725</v>
          </cell>
        </row>
        <row r="2727">
          <cell r="B2727">
            <v>31473</v>
          </cell>
          <cell r="C2727">
            <v>31445</v>
          </cell>
          <cell r="D2727">
            <v>2610.59</v>
          </cell>
          <cell r="E2727">
            <v>2609.64</v>
          </cell>
          <cell r="F2727">
            <v>2609.42</v>
          </cell>
          <cell r="G2727">
            <v>2608.6999999999998</v>
          </cell>
          <cell r="H2727">
            <v>0</v>
          </cell>
          <cell r="I2727">
            <v>1.2</v>
          </cell>
          <cell r="J2727">
            <v>4.83</v>
          </cell>
          <cell r="K2727">
            <v>2726</v>
          </cell>
        </row>
        <row r="2728">
          <cell r="B2728">
            <v>31445</v>
          </cell>
          <cell r="C2728">
            <v>31428</v>
          </cell>
          <cell r="D2728">
            <v>2609.64</v>
          </cell>
          <cell r="E2728">
            <v>2608.7199999999998</v>
          </cell>
          <cell r="F2728">
            <v>2608.5</v>
          </cell>
          <cell r="G2728">
            <v>2606.98</v>
          </cell>
          <cell r="H2728">
            <v>0</v>
          </cell>
          <cell r="I2728">
            <v>1</v>
          </cell>
          <cell r="J2728">
            <v>10.45</v>
          </cell>
          <cell r="K2728">
            <v>2727</v>
          </cell>
        </row>
        <row r="2729">
          <cell r="B2729">
            <v>31428</v>
          </cell>
          <cell r="C2729">
            <v>31406</v>
          </cell>
          <cell r="D2729">
            <v>2608.7199999999998</v>
          </cell>
          <cell r="E2729">
            <v>2606.5500000000002</v>
          </cell>
          <cell r="F2729">
            <v>2606.98</v>
          </cell>
          <cell r="G2729">
            <v>2606.2600000000002</v>
          </cell>
          <cell r="H2729">
            <v>0</v>
          </cell>
          <cell r="I2729">
            <v>1</v>
          </cell>
          <cell r="J2729">
            <v>6</v>
          </cell>
          <cell r="K2729">
            <v>2728</v>
          </cell>
        </row>
        <row r="2730">
          <cell r="B2730">
            <v>31834</v>
          </cell>
          <cell r="C2730">
            <v>31641</v>
          </cell>
          <cell r="D2730">
            <v>2590</v>
          </cell>
          <cell r="E2730">
            <v>2589.58</v>
          </cell>
          <cell r="F2730">
            <v>2588.96</v>
          </cell>
          <cell r="G2730">
            <v>2588.37</v>
          </cell>
          <cell r="H2730">
            <v>0</v>
          </cell>
          <cell r="I2730">
            <v>0.7</v>
          </cell>
          <cell r="J2730">
            <v>0.4</v>
          </cell>
          <cell r="K2730">
            <v>2729</v>
          </cell>
        </row>
        <row r="2731">
          <cell r="B2731">
            <v>31641</v>
          </cell>
          <cell r="C2731">
            <v>31462</v>
          </cell>
          <cell r="D2731">
            <v>2589.58</v>
          </cell>
          <cell r="E2731">
            <v>2589.25</v>
          </cell>
          <cell r="F2731">
            <v>2588.37</v>
          </cell>
          <cell r="G2731">
            <v>2587.6799999999998</v>
          </cell>
          <cell r="H2731">
            <v>0</v>
          </cell>
          <cell r="I2731">
            <v>0.95</v>
          </cell>
          <cell r="J2731">
            <v>0.6</v>
          </cell>
          <cell r="K2731">
            <v>2730</v>
          </cell>
        </row>
        <row r="2732">
          <cell r="B2732">
            <v>31462</v>
          </cell>
          <cell r="C2732">
            <v>31221</v>
          </cell>
          <cell r="D2732">
            <v>2589.25</v>
          </cell>
          <cell r="E2732">
            <v>2588.85</v>
          </cell>
          <cell r="F2732">
            <v>2587.6999999999998</v>
          </cell>
          <cell r="G2732">
            <v>2586.88</v>
          </cell>
          <cell r="H2732">
            <v>0</v>
          </cell>
          <cell r="I2732">
            <v>1.2</v>
          </cell>
          <cell r="J2732">
            <v>0.6</v>
          </cell>
          <cell r="K2732">
            <v>2731</v>
          </cell>
        </row>
        <row r="2733">
          <cell r="B2733">
            <v>31041</v>
          </cell>
          <cell r="C2733">
            <v>31016</v>
          </cell>
          <cell r="D2733">
            <v>2590.02</v>
          </cell>
          <cell r="E2733">
            <v>2589.62</v>
          </cell>
          <cell r="F2733">
            <v>2589.21</v>
          </cell>
          <cell r="G2733">
            <v>2588.9</v>
          </cell>
          <cell r="H2733">
            <v>0</v>
          </cell>
          <cell r="I2733">
            <v>0.8</v>
          </cell>
          <cell r="J2733">
            <v>2.13</v>
          </cell>
          <cell r="K2733">
            <v>2732</v>
          </cell>
        </row>
        <row r="2734">
          <cell r="B2734">
            <v>31144</v>
          </cell>
          <cell r="C2734">
            <v>31041</v>
          </cell>
          <cell r="D2734">
            <v>2591.94</v>
          </cell>
          <cell r="E2734">
            <v>2590.02</v>
          </cell>
          <cell r="F2734">
            <v>2590.7800000000002</v>
          </cell>
          <cell r="G2734">
            <v>2589.21</v>
          </cell>
          <cell r="H2734">
            <v>0</v>
          </cell>
          <cell r="I2734">
            <v>0.8</v>
          </cell>
          <cell r="J2734">
            <v>2.1</v>
          </cell>
          <cell r="K2734">
            <v>2733</v>
          </cell>
        </row>
        <row r="2735">
          <cell r="B2735">
            <v>32363</v>
          </cell>
          <cell r="C2735">
            <v>32356</v>
          </cell>
          <cell r="D2735">
            <v>2649.81</v>
          </cell>
          <cell r="E2735">
            <v>2649.47</v>
          </cell>
          <cell r="F2735">
            <v>2648.92</v>
          </cell>
          <cell r="G2735">
            <v>2627.53</v>
          </cell>
          <cell r="H2735">
            <v>0</v>
          </cell>
          <cell r="I2735">
            <v>0</v>
          </cell>
          <cell r="J2735">
            <v>4.1500000000000004</v>
          </cell>
          <cell r="K2735">
            <v>2734</v>
          </cell>
        </row>
        <row r="2736">
          <cell r="B2736">
            <v>32081</v>
          </cell>
          <cell r="C2736">
            <v>32075</v>
          </cell>
          <cell r="D2736">
            <v>0</v>
          </cell>
          <cell r="E2736">
            <v>2628.77</v>
          </cell>
          <cell r="F2736">
            <v>0</v>
          </cell>
          <cell r="G2736">
            <v>0</v>
          </cell>
          <cell r="H2736">
            <v>0</v>
          </cell>
          <cell r="I2736">
            <v>0</v>
          </cell>
          <cell r="J2736">
            <v>0</v>
          </cell>
          <cell r="K2736">
            <v>2735</v>
          </cell>
        </row>
        <row r="2737">
          <cell r="B2737">
            <v>32858</v>
          </cell>
          <cell r="C2737">
            <v>32917</v>
          </cell>
          <cell r="D2737">
            <v>2635.83</v>
          </cell>
          <cell r="E2737">
            <v>2626.17</v>
          </cell>
          <cell r="F2737">
            <v>0</v>
          </cell>
          <cell r="G2737">
            <v>2629.66</v>
          </cell>
          <cell r="H2737">
            <v>0</v>
          </cell>
          <cell r="I2737">
            <v>0.3</v>
          </cell>
          <cell r="J2737">
            <v>6.5</v>
          </cell>
          <cell r="K2737">
            <v>2736</v>
          </cell>
        </row>
        <row r="2738">
          <cell r="B2738">
            <v>32858</v>
          </cell>
          <cell r="C2738">
            <v>32790</v>
          </cell>
          <cell r="D2738">
            <v>2631.11</v>
          </cell>
          <cell r="E2738">
            <v>2626.17</v>
          </cell>
          <cell r="F2738">
            <v>2629.53</v>
          </cell>
          <cell r="G2738">
            <v>2624.4</v>
          </cell>
          <cell r="H2738">
            <v>0</v>
          </cell>
          <cell r="I2738">
            <v>0.23</v>
          </cell>
          <cell r="J2738">
            <v>5.8</v>
          </cell>
          <cell r="K2738">
            <v>2737</v>
          </cell>
        </row>
        <row r="2739">
          <cell r="B2739">
            <v>30988</v>
          </cell>
          <cell r="C2739">
            <v>30931</v>
          </cell>
          <cell r="D2739">
            <v>0</v>
          </cell>
          <cell r="E2739">
            <v>0</v>
          </cell>
          <cell r="F2739">
            <v>2641.01</v>
          </cell>
          <cell r="G2739">
            <v>2640.65</v>
          </cell>
          <cell r="H2739">
            <v>0</v>
          </cell>
          <cell r="I2739">
            <v>0.3</v>
          </cell>
          <cell r="J2739">
            <v>1.1000000000000001</v>
          </cell>
          <cell r="K2739">
            <v>2738</v>
          </cell>
        </row>
        <row r="2740">
          <cell r="B2740">
            <v>31101</v>
          </cell>
          <cell r="C2740">
            <v>30874</v>
          </cell>
          <cell r="D2740">
            <v>2634.09</v>
          </cell>
          <cell r="E2740">
            <v>2624.1</v>
          </cell>
          <cell r="F2740">
            <v>2603.0100000000002</v>
          </cell>
          <cell r="G2740">
            <v>2622.47</v>
          </cell>
          <cell r="H2740">
            <v>0</v>
          </cell>
          <cell r="I2740">
            <v>0.3</v>
          </cell>
          <cell r="J2740">
            <v>9.9</v>
          </cell>
          <cell r="K2740">
            <v>2739</v>
          </cell>
        </row>
        <row r="2741">
          <cell r="B2741">
            <v>31093</v>
          </cell>
          <cell r="C2741">
            <v>30858</v>
          </cell>
          <cell r="D2741">
            <v>2631.04</v>
          </cell>
          <cell r="E2741">
            <v>2621.17</v>
          </cell>
          <cell r="F2741">
            <v>2630.47</v>
          </cell>
          <cell r="G2741">
            <v>2620.0300000000002</v>
          </cell>
          <cell r="H2741">
            <v>0</v>
          </cell>
          <cell r="I2741">
            <v>0.3</v>
          </cell>
          <cell r="J2741">
            <v>9.8000000000000007</v>
          </cell>
          <cell r="K2741">
            <v>2740</v>
          </cell>
        </row>
        <row r="2742">
          <cell r="B2742">
            <v>30899</v>
          </cell>
          <cell r="C2742">
            <v>30976</v>
          </cell>
          <cell r="D2742">
            <v>2615.6999999999998</v>
          </cell>
          <cell r="E2742">
            <v>2615.4299999999998</v>
          </cell>
          <cell r="F2742">
            <v>2614.5300000000002</v>
          </cell>
          <cell r="G2742">
            <v>2613.9499999999998</v>
          </cell>
          <cell r="H2742">
            <v>0</v>
          </cell>
          <cell r="I2742">
            <v>0.3</v>
          </cell>
          <cell r="J2742">
            <v>1</v>
          </cell>
          <cell r="K2742">
            <v>2741</v>
          </cell>
        </row>
        <row r="2743">
          <cell r="B2743">
            <v>30976</v>
          </cell>
          <cell r="C2743">
            <v>30953</v>
          </cell>
          <cell r="D2743">
            <v>2615.4299999999998</v>
          </cell>
          <cell r="E2743">
            <v>2614.6999999999998</v>
          </cell>
          <cell r="F2743">
            <v>2613.5</v>
          </cell>
          <cell r="G2743">
            <v>2612.91</v>
          </cell>
          <cell r="H2743">
            <v>0</v>
          </cell>
          <cell r="I2743">
            <v>0.3</v>
          </cell>
          <cell r="J2743">
            <v>0</v>
          </cell>
          <cell r="K2743">
            <v>2742</v>
          </cell>
        </row>
        <row r="2744">
          <cell r="B2744">
            <v>31053</v>
          </cell>
          <cell r="C2744">
            <v>30953</v>
          </cell>
          <cell r="D2744">
            <v>0</v>
          </cell>
          <cell r="E2744">
            <v>2614.6999999999998</v>
          </cell>
          <cell r="F2744">
            <v>2612.6</v>
          </cell>
          <cell r="G2744">
            <v>0</v>
          </cell>
          <cell r="H2744">
            <v>0</v>
          </cell>
          <cell r="I2744">
            <v>0.23</v>
          </cell>
          <cell r="J2744">
            <v>1</v>
          </cell>
          <cell r="K2744">
            <v>2743</v>
          </cell>
        </row>
        <row r="2745">
          <cell r="B2745">
            <v>31006</v>
          </cell>
          <cell r="C2745">
            <v>30924</v>
          </cell>
          <cell r="D2745">
            <v>2605.0700000000002</v>
          </cell>
          <cell r="E2745">
            <v>0</v>
          </cell>
          <cell r="F2745">
            <v>2603.2399999999998</v>
          </cell>
          <cell r="G2745">
            <v>2601.7399999999998</v>
          </cell>
          <cell r="H2745">
            <v>0</v>
          </cell>
          <cell r="I2745">
            <v>0</v>
          </cell>
          <cell r="J2745">
            <v>6</v>
          </cell>
          <cell r="K2745">
            <v>2744</v>
          </cell>
        </row>
        <row r="2746">
          <cell r="B2746">
            <v>31007</v>
          </cell>
          <cell r="C2746">
            <v>30932</v>
          </cell>
          <cell r="D2746">
            <v>0</v>
          </cell>
          <cell r="E2746">
            <v>0</v>
          </cell>
          <cell r="F2746">
            <v>2604.27</v>
          </cell>
          <cell r="G2746">
            <v>2601.75</v>
          </cell>
          <cell r="H2746">
            <v>0</v>
          </cell>
          <cell r="I2746">
            <v>0.3</v>
          </cell>
          <cell r="J2746">
            <v>0.5</v>
          </cell>
          <cell r="K2746">
            <v>2745</v>
          </cell>
        </row>
        <row r="2747">
          <cell r="B2747">
            <v>30918</v>
          </cell>
          <cell r="C2747">
            <v>30987</v>
          </cell>
          <cell r="D2747">
            <v>2601.81</v>
          </cell>
          <cell r="E2747">
            <v>2600.25</v>
          </cell>
          <cell r="F2747">
            <v>2598.7399999999998</v>
          </cell>
          <cell r="G2747">
            <v>2597.8000000000002</v>
          </cell>
          <cell r="H2747">
            <v>0</v>
          </cell>
          <cell r="I2747">
            <v>0.9</v>
          </cell>
          <cell r="J2747">
            <v>1.9</v>
          </cell>
          <cell r="K2747">
            <v>2746</v>
          </cell>
        </row>
        <row r="2748">
          <cell r="B2748">
            <v>31038</v>
          </cell>
          <cell r="C2748">
            <v>30922</v>
          </cell>
          <cell r="D2748">
            <v>2598.9699999999998</v>
          </cell>
          <cell r="E2748">
            <v>2595.5</v>
          </cell>
          <cell r="F2748">
            <v>2597.2800000000002</v>
          </cell>
          <cell r="G2748">
            <v>2594.21</v>
          </cell>
          <cell r="H2748">
            <v>0</v>
          </cell>
          <cell r="I2748">
            <v>1.25</v>
          </cell>
          <cell r="J2748">
            <v>2.6</v>
          </cell>
          <cell r="K2748">
            <v>2747</v>
          </cell>
        </row>
        <row r="2749">
          <cell r="B2749">
            <v>30865</v>
          </cell>
          <cell r="C2749">
            <v>30999</v>
          </cell>
          <cell r="D2749">
            <v>0</v>
          </cell>
          <cell r="E2749">
            <v>2594.83</v>
          </cell>
          <cell r="F2749">
            <v>2594.3000000000002</v>
          </cell>
          <cell r="G2749">
            <v>0</v>
          </cell>
          <cell r="H2749">
            <v>0</v>
          </cell>
          <cell r="I2749">
            <v>0.23</v>
          </cell>
          <cell r="J2749">
            <v>1</v>
          </cell>
          <cell r="K2749">
            <v>2748</v>
          </cell>
        </row>
        <row r="2750">
          <cell r="B2750">
            <v>31002</v>
          </cell>
          <cell r="C2750">
            <v>30829</v>
          </cell>
          <cell r="D2750">
            <v>2593.37</v>
          </cell>
          <cell r="E2750">
            <v>2591.34</v>
          </cell>
          <cell r="F2750">
            <v>2591.86</v>
          </cell>
          <cell r="G2750">
            <v>0</v>
          </cell>
          <cell r="H2750">
            <v>0</v>
          </cell>
          <cell r="I2750">
            <v>0.23</v>
          </cell>
          <cell r="J2750">
            <v>1.4</v>
          </cell>
          <cell r="K2750">
            <v>2749</v>
          </cell>
        </row>
        <row r="2751">
          <cell r="B2751">
            <v>30999</v>
          </cell>
          <cell r="C2751">
            <v>30829</v>
          </cell>
          <cell r="D2751">
            <v>2594.83</v>
          </cell>
          <cell r="E2751">
            <v>2591.34</v>
          </cell>
          <cell r="F2751">
            <v>2594</v>
          </cell>
          <cell r="G2751">
            <v>2590.4299999999998</v>
          </cell>
          <cell r="H2751">
            <v>0</v>
          </cell>
          <cell r="I2751">
            <v>0.5</v>
          </cell>
          <cell r="J2751">
            <v>2.5</v>
          </cell>
          <cell r="K2751">
            <v>2750</v>
          </cell>
        </row>
        <row r="2752">
          <cell r="B2752">
            <v>31002</v>
          </cell>
          <cell r="C2752">
            <v>30902</v>
          </cell>
          <cell r="D2752">
            <v>2593.37</v>
          </cell>
          <cell r="E2752">
            <v>2590.58</v>
          </cell>
          <cell r="F2752">
            <v>2591.7600000000002</v>
          </cell>
          <cell r="G2752">
            <v>2589.66</v>
          </cell>
          <cell r="H2752">
            <v>0</v>
          </cell>
          <cell r="I2752">
            <v>0.5</v>
          </cell>
          <cell r="J2752">
            <v>2.38</v>
          </cell>
          <cell r="K2752">
            <v>2751</v>
          </cell>
        </row>
        <row r="2753">
          <cell r="B2753">
            <v>31074</v>
          </cell>
          <cell r="C2753">
            <v>30927</v>
          </cell>
          <cell r="D2753">
            <v>2592.33</v>
          </cell>
          <cell r="E2753">
            <v>0</v>
          </cell>
          <cell r="F2753">
            <v>2591.4899999999998</v>
          </cell>
          <cell r="G2753">
            <v>0</v>
          </cell>
          <cell r="H2753">
            <v>0</v>
          </cell>
          <cell r="I2753">
            <v>0.23</v>
          </cell>
          <cell r="J2753">
            <v>1.82</v>
          </cell>
          <cell r="K2753">
            <v>2752</v>
          </cell>
        </row>
        <row r="2754">
          <cell r="B2754">
            <v>31035</v>
          </cell>
          <cell r="C2754">
            <v>30941</v>
          </cell>
          <cell r="D2754">
            <v>0</v>
          </cell>
          <cell r="E2754">
            <v>0</v>
          </cell>
          <cell r="F2754">
            <v>2589.89</v>
          </cell>
          <cell r="G2754">
            <v>0</v>
          </cell>
          <cell r="H2754">
            <v>0</v>
          </cell>
          <cell r="I2754">
            <v>0.2</v>
          </cell>
          <cell r="J2754">
            <v>1</v>
          </cell>
          <cell r="K2754">
            <v>2753</v>
          </cell>
        </row>
        <row r="2755">
          <cell r="B2755">
            <v>31074</v>
          </cell>
          <cell r="C2755">
            <v>30954</v>
          </cell>
          <cell r="D2755">
            <v>2592.33</v>
          </cell>
          <cell r="E2755">
            <v>0</v>
          </cell>
          <cell r="F2755">
            <v>0</v>
          </cell>
          <cell r="G2755">
            <v>0</v>
          </cell>
          <cell r="H2755">
            <v>0</v>
          </cell>
          <cell r="I2755">
            <v>0.5</v>
          </cell>
          <cell r="J2755">
            <v>1.89</v>
          </cell>
          <cell r="K2755">
            <v>2754</v>
          </cell>
        </row>
        <row r="2756">
          <cell r="B2756">
            <v>31039</v>
          </cell>
          <cell r="C2756">
            <v>30954</v>
          </cell>
          <cell r="D2756">
            <v>0</v>
          </cell>
          <cell r="E2756">
            <v>0</v>
          </cell>
          <cell r="F2756">
            <v>2580.63</v>
          </cell>
          <cell r="G2756">
            <v>2579.6999999999998</v>
          </cell>
          <cell r="H2756">
            <v>0</v>
          </cell>
          <cell r="I2756">
            <v>0.23</v>
          </cell>
          <cell r="J2756">
            <v>2</v>
          </cell>
          <cell r="K2756">
            <v>2755</v>
          </cell>
        </row>
        <row r="2757">
          <cell r="B2757">
            <v>31016</v>
          </cell>
          <cell r="C2757">
            <v>30832</v>
          </cell>
          <cell r="D2757">
            <v>0</v>
          </cell>
          <cell r="E2757">
            <v>0</v>
          </cell>
          <cell r="F2757">
            <v>0</v>
          </cell>
          <cell r="G2757">
            <v>0</v>
          </cell>
          <cell r="H2757">
            <v>0</v>
          </cell>
          <cell r="I2757">
            <v>0</v>
          </cell>
          <cell r="J2757">
            <v>0</v>
          </cell>
          <cell r="K2757">
            <v>2756</v>
          </cell>
        </row>
        <row r="2758">
          <cell r="B2758">
            <v>30978</v>
          </cell>
          <cell r="C2758">
            <v>30952</v>
          </cell>
          <cell r="D2758">
            <v>0</v>
          </cell>
          <cell r="E2758">
            <v>0</v>
          </cell>
          <cell r="F2758">
            <v>0</v>
          </cell>
          <cell r="G2758">
            <v>0</v>
          </cell>
          <cell r="H2758">
            <v>0</v>
          </cell>
          <cell r="I2758">
            <v>0.2</v>
          </cell>
          <cell r="J2758">
            <v>0</v>
          </cell>
          <cell r="K2758">
            <v>2757</v>
          </cell>
        </row>
        <row r="2759">
          <cell r="B2759">
            <v>31154</v>
          </cell>
          <cell r="C2759">
            <v>30952</v>
          </cell>
          <cell r="D2759">
            <v>0</v>
          </cell>
          <cell r="E2759">
            <v>0</v>
          </cell>
          <cell r="F2759">
            <v>0</v>
          </cell>
          <cell r="G2759">
            <v>0</v>
          </cell>
          <cell r="H2759">
            <v>0</v>
          </cell>
          <cell r="I2759">
            <v>0.38</v>
          </cell>
          <cell r="J2759">
            <v>0.7</v>
          </cell>
          <cell r="K2759">
            <v>2758</v>
          </cell>
        </row>
        <row r="2760">
          <cell r="B2760">
            <v>31103</v>
          </cell>
          <cell r="C2760">
            <v>30898</v>
          </cell>
          <cell r="D2760">
            <v>2589.15</v>
          </cell>
          <cell r="E2760">
            <v>0</v>
          </cell>
          <cell r="F2760">
            <v>0</v>
          </cell>
          <cell r="G2760">
            <v>0</v>
          </cell>
          <cell r="H2760">
            <v>0</v>
          </cell>
          <cell r="I2760">
            <v>0</v>
          </cell>
          <cell r="J2760">
            <v>0</v>
          </cell>
          <cell r="K2760">
            <v>2759</v>
          </cell>
        </row>
        <row r="2761">
          <cell r="B2761">
            <v>31062</v>
          </cell>
          <cell r="C2761">
            <v>30846</v>
          </cell>
          <cell r="D2761">
            <v>0</v>
          </cell>
          <cell r="E2761">
            <v>0</v>
          </cell>
          <cell r="F2761">
            <v>0</v>
          </cell>
          <cell r="G2761">
            <v>0</v>
          </cell>
          <cell r="H2761">
            <v>0</v>
          </cell>
          <cell r="I2761">
            <v>0.38</v>
          </cell>
          <cell r="J2761">
            <v>0</v>
          </cell>
          <cell r="K2761">
            <v>2760</v>
          </cell>
        </row>
        <row r="2762">
          <cell r="B2762">
            <v>31017</v>
          </cell>
          <cell r="C2762">
            <v>30827</v>
          </cell>
          <cell r="D2762">
            <v>2588.84</v>
          </cell>
          <cell r="E2762">
            <v>0</v>
          </cell>
          <cell r="F2762">
            <v>2586.7800000000002</v>
          </cell>
          <cell r="G2762">
            <v>0</v>
          </cell>
          <cell r="H2762">
            <v>0</v>
          </cell>
          <cell r="I2762">
            <v>0.35</v>
          </cell>
          <cell r="J2762">
            <v>0.99</v>
          </cell>
          <cell r="K2762">
            <v>2761</v>
          </cell>
        </row>
        <row r="2763">
          <cell r="B2763">
            <v>30977</v>
          </cell>
          <cell r="C2763">
            <v>30856</v>
          </cell>
          <cell r="D2763">
            <v>2588.29</v>
          </cell>
          <cell r="E2763">
            <v>2586.5500000000002</v>
          </cell>
          <cell r="F2763">
            <v>2586.9299999999998</v>
          </cell>
          <cell r="G2763">
            <v>2584.42</v>
          </cell>
          <cell r="H2763">
            <v>0</v>
          </cell>
          <cell r="I2763">
            <v>0.2</v>
          </cell>
          <cell r="J2763">
            <v>2.19</v>
          </cell>
          <cell r="K2763">
            <v>2762</v>
          </cell>
        </row>
        <row r="2764">
          <cell r="B2764">
            <v>30933</v>
          </cell>
          <cell r="C2764">
            <v>30815</v>
          </cell>
          <cell r="D2764">
            <v>0</v>
          </cell>
          <cell r="E2764">
            <v>2585.63</v>
          </cell>
          <cell r="F2764">
            <v>2585.9499999999998</v>
          </cell>
          <cell r="G2764">
            <v>2585.04</v>
          </cell>
          <cell r="H2764">
            <v>0</v>
          </cell>
          <cell r="I2764">
            <v>0.2</v>
          </cell>
          <cell r="J2764">
            <v>2</v>
          </cell>
          <cell r="K2764">
            <v>2763</v>
          </cell>
        </row>
        <row r="2765">
          <cell r="B2765">
            <v>30972</v>
          </cell>
          <cell r="C2765">
            <v>30888</v>
          </cell>
          <cell r="D2765">
            <v>2587.81</v>
          </cell>
          <cell r="E2765">
            <v>0</v>
          </cell>
          <cell r="F2765">
            <v>2586.1</v>
          </cell>
          <cell r="G2765">
            <v>2585.0300000000002</v>
          </cell>
          <cell r="H2765">
            <v>0</v>
          </cell>
          <cell r="I2765">
            <v>0.35</v>
          </cell>
          <cell r="J2765">
            <v>1.43</v>
          </cell>
          <cell r="K2765">
            <v>2764</v>
          </cell>
        </row>
        <row r="2766">
          <cell r="B2766">
            <v>30993</v>
          </cell>
          <cell r="C2766">
            <v>30888</v>
          </cell>
          <cell r="D2766">
            <v>2587.46</v>
          </cell>
          <cell r="E2766">
            <v>0</v>
          </cell>
          <cell r="F2766">
            <v>2585.87</v>
          </cell>
          <cell r="G2766">
            <v>2585.0300000000002</v>
          </cell>
          <cell r="H2766">
            <v>0</v>
          </cell>
          <cell r="I2766">
            <v>0.23</v>
          </cell>
          <cell r="J2766">
            <v>1.68</v>
          </cell>
          <cell r="K2766">
            <v>2765</v>
          </cell>
        </row>
        <row r="2767">
          <cell r="B2767">
            <v>30971</v>
          </cell>
          <cell r="C2767">
            <v>30942</v>
          </cell>
          <cell r="D2767">
            <v>2587.7399999999998</v>
          </cell>
          <cell r="E2767">
            <v>0</v>
          </cell>
          <cell r="F2767">
            <v>0</v>
          </cell>
          <cell r="G2767">
            <v>0</v>
          </cell>
          <cell r="H2767">
            <v>0</v>
          </cell>
          <cell r="I2767">
            <v>0</v>
          </cell>
          <cell r="J2767">
            <v>0</v>
          </cell>
          <cell r="K2767">
            <v>2766</v>
          </cell>
        </row>
        <row r="2768">
          <cell r="B2768">
            <v>31221</v>
          </cell>
          <cell r="C2768">
            <v>30942</v>
          </cell>
          <cell r="D2768">
            <v>0</v>
          </cell>
          <cell r="E2768">
            <v>0</v>
          </cell>
          <cell r="F2768">
            <v>0</v>
          </cell>
          <cell r="G2768">
            <v>0</v>
          </cell>
          <cell r="H2768">
            <v>0</v>
          </cell>
          <cell r="I2768">
            <v>1.25</v>
          </cell>
          <cell r="J2768">
            <v>0.6</v>
          </cell>
          <cell r="K2768">
            <v>2767</v>
          </cell>
        </row>
        <row r="2769">
          <cell r="B2769">
            <v>30965</v>
          </cell>
          <cell r="C2769">
            <v>30851</v>
          </cell>
          <cell r="D2769">
            <v>0</v>
          </cell>
          <cell r="E2769">
            <v>0</v>
          </cell>
          <cell r="F2769">
            <v>2650.83</v>
          </cell>
          <cell r="G2769">
            <v>2650.46</v>
          </cell>
          <cell r="H2769">
            <v>0</v>
          </cell>
          <cell r="I2769">
            <v>0.2</v>
          </cell>
          <cell r="J2769">
            <v>0.6</v>
          </cell>
          <cell r="K2769">
            <v>2768</v>
          </cell>
        </row>
        <row r="2770">
          <cell r="B2770">
            <v>30937</v>
          </cell>
          <cell r="C2770">
            <v>30980</v>
          </cell>
          <cell r="D2770">
            <v>2623.97</v>
          </cell>
          <cell r="E2770">
            <v>0</v>
          </cell>
          <cell r="F2770">
            <v>2622.5</v>
          </cell>
          <cell r="G2770">
            <v>2622.43</v>
          </cell>
          <cell r="H2770">
            <v>0</v>
          </cell>
          <cell r="I2770">
            <v>0.3</v>
          </cell>
          <cell r="J2770">
            <v>0.5</v>
          </cell>
          <cell r="K2770">
            <v>2769</v>
          </cell>
        </row>
      </sheetData>
      <sheetData sheetId="1"/>
      <sheetData sheetId="2"/>
      <sheetData sheetId="3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Indicadores Gestión"/>
      <sheetName val="PR-04"/>
      <sheetName val="Hoja1"/>
      <sheetName val="tipo_recurso"/>
      <sheetName val="Listado"/>
      <sheetName val="tipos_entidad"/>
      <sheetName val="Unidades"/>
      <sheetName val="Cotización"/>
      <sheetName val="TABLA_DE_CONTENIDO"/>
      <sheetName val="GENERALIDADES_"/>
      <sheetName val="CUMPLIMIENTO_%_"/>
      <sheetName val="CUMPLIMIENTO_%__(2)"/>
      <sheetName val="ESTADO_RED"/>
      <sheetName val="SEMAFORO_45A-04"/>
      <sheetName val="SEMAFORO_55-01"/>
      <sheetName val="SEMAFORO_56-07"/>
      <sheetName val="SEMAFORO_55CN-03"/>
      <sheetName val="SEMAFORO_55CN-01"/>
      <sheetName val="TORTA_EST__VIAS_"/>
      <sheetName val="EST__VIAS"/>
      <sheetName val="MAPA_EST_RED"/>
      <sheetName val="NECESIDAD_VIA"/>
      <sheetName val="Necesidades_cr_"/>
      <sheetName val="SITIOS_CRITICOS"/>
      <sheetName val="CANT_OBRA_B-C"/>
      <sheetName val="CANT_OBRA_C-G"/>
      <sheetName val="CANT_OBRA_Z-U"/>
      <sheetName val="CANT_OBRA_B-T"/>
      <sheetName val="INF__EMERGENCIAS"/>
      <sheetName val="NEC_PTES"/>
      <sheetName val="NEC__PONTONES"/>
      <sheetName val="señal_v"/>
      <sheetName val="señal_H"/>
      <sheetName val="ACCIDENTALIDAD_junio"/>
      <sheetName val="ACCIDENTALIDAD_julio"/>
      <sheetName val="ACCIDENTALIDAD_agosto"/>
      <sheetName val="ACCIDENT_"/>
      <sheetName val="DEFENSA_VIAS"/>
      <sheetName val="ZONAS_RETIRO"/>
      <sheetName val="CUANTI_AMV"/>
      <sheetName val="CUALI_AMV"/>
      <sheetName val="CUANTI_MICRO"/>
      <sheetName val="CUALI_MICRO"/>
      <sheetName val="ACC_EJECUTIVO"/>
      <sheetName val="RESUM_ACCID"/>
      <sheetName val="RESUM_ACCID_(2)"/>
      <sheetName val="Sheet1"/>
      <sheetName val="Cálculo"/>
      <sheetName val="BD100-45-P1"/>
      <sheetName val="CRA.MODI"/>
    </sheetNames>
    <sheetDataSet>
      <sheetData sheetId="0">
        <row r="2">
          <cell r="A2" t="str">
            <v>REGIONAL CUNDINAMARCA</v>
          </cell>
        </row>
      </sheetData>
      <sheetData sheetId="1">
        <row r="2">
          <cell r="A2" t="str">
            <v>REGIONAL CUNDINAMARCA</v>
          </cell>
        </row>
      </sheetData>
      <sheetData sheetId="2">
        <row r="2">
          <cell r="A2" t="str">
            <v>REGIONAL CUNDINAMARCA</v>
          </cell>
        </row>
      </sheetData>
      <sheetData sheetId="3">
        <row r="2">
          <cell r="A2" t="str">
            <v>REGIONAL CUNDINAMARCA</v>
          </cell>
        </row>
        <row r="9">
          <cell r="E9" t="str">
            <v>EDGAR EDUARDO HERNANDEZ Q.</v>
          </cell>
        </row>
      </sheetData>
      <sheetData sheetId="4">
        <row r="2">
          <cell r="A2" t="str">
            <v>REGIONAL CUNDINAMARCA</v>
          </cell>
        </row>
      </sheetData>
      <sheetData sheetId="5">
        <row r="8">
          <cell r="E8" t="str">
            <v>BIMESTRE: JULIO - AGOSTO DE 2001</v>
          </cell>
        </row>
      </sheetData>
      <sheetData sheetId="6">
        <row r="8">
          <cell r="E8" t="str">
            <v>BIMESTRE: JULIO - AGOSTO DE 2001</v>
          </cell>
        </row>
      </sheetData>
      <sheetData sheetId="7">
        <row r="8">
          <cell r="E8" t="str">
            <v>BIMESTRE: JULIO - AGOSTO DE 2001</v>
          </cell>
        </row>
      </sheetData>
      <sheetData sheetId="8">
        <row r="8">
          <cell r="E8" t="str">
            <v>BIMESTRE: JULIO - AGOSTO DE 2001</v>
          </cell>
        </row>
      </sheetData>
      <sheetData sheetId="9">
        <row r="8">
          <cell r="E8" t="str">
            <v>BIMESTRE: JULIO - AGOSTO DE 2001</v>
          </cell>
        </row>
      </sheetData>
      <sheetData sheetId="10">
        <row r="8">
          <cell r="E8" t="str">
            <v>BIMESTRE: JULIO - AGOSTO DE 2001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A2" t="str">
            <v>REGIONAL CUNDINAMARCA</v>
          </cell>
        </row>
      </sheetData>
      <sheetData sheetId="43">
        <row r="2">
          <cell r="A2" t="str">
            <v>REGIONAL CUNDINAMARCA</v>
          </cell>
        </row>
      </sheetData>
      <sheetData sheetId="44">
        <row r="2">
          <cell r="A2" t="str">
            <v>REGIONAL CUNDINAMARCA</v>
          </cell>
        </row>
      </sheetData>
      <sheetData sheetId="45">
        <row r="2">
          <cell r="A2" t="str">
            <v>REGIONAL CUNDINAMARCA</v>
          </cell>
        </row>
      </sheetData>
      <sheetData sheetId="46">
        <row r="2">
          <cell r="A2" t="str">
            <v>REGIONAL CUNDINAMARCA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>
        <row r="2">
          <cell r="A2" t="str">
            <v>REGIONAL CUNDINAMARCA</v>
          </cell>
        </row>
      </sheetData>
      <sheetData sheetId="55"/>
      <sheetData sheetId="56">
        <row r="8">
          <cell r="E8" t="str">
            <v>BIMESTRE: JULIO - AGOSTO DE 2001</v>
          </cell>
        </row>
      </sheetData>
      <sheetData sheetId="57">
        <row r="8">
          <cell r="E8" t="str">
            <v>BIMESTRE: JULIO - AGOSTO DE 2001</v>
          </cell>
        </row>
      </sheetData>
      <sheetData sheetId="58">
        <row r="8">
          <cell r="E8" t="str">
            <v>BIMESTRE: JULIO - AGOSTO DE 2001</v>
          </cell>
        </row>
      </sheetData>
      <sheetData sheetId="59">
        <row r="8">
          <cell r="E8" t="str">
            <v>BIMESTRE: JULIO - AGOSTO DE 2001</v>
          </cell>
        </row>
      </sheetData>
      <sheetData sheetId="60">
        <row r="8">
          <cell r="E8" t="str">
            <v>BIMESTRE: JULIO - AGOSTO DE 2001</v>
          </cell>
        </row>
      </sheetData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>
        <row r="2">
          <cell r="A2" t="str">
            <v>REGIONAL CUNDINAMARCA</v>
          </cell>
        </row>
      </sheetData>
      <sheetData sheetId="91">
        <row r="2">
          <cell r="A2" t="str">
            <v>REGIONAL CUNDINAMARCA</v>
          </cell>
        </row>
      </sheetData>
      <sheetData sheetId="92">
        <row r="2">
          <cell r="A2" t="str">
            <v>REGIONAL CUNDINAMARCA</v>
          </cell>
        </row>
      </sheetData>
      <sheetData sheetId="93" refreshError="1"/>
      <sheetData sheetId="94" refreshError="1"/>
      <sheetData sheetId="95" refreshError="1"/>
      <sheetData sheetId="96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CLAJES PENDIENTE"/>
      <sheetName val="q med"/>
      <sheetName val="Caudales"/>
      <sheetName val="IDF"/>
      <sheetName val="TABLA"/>
      <sheetName val="Base de Diseño"/>
      <sheetName val="Diseño"/>
      <sheetName val="Impresion diseño"/>
      <sheetName val="Cant Obra"/>
      <sheetName val="C.O. y ppto Calle Bolivar"/>
      <sheetName val="C.O. y ppto Guayabito"/>
      <sheetName val="C.O. y ppto veredas"/>
      <sheetName val="C.O. y ppto bombeo"/>
      <sheetName val="C.O. y ppto inflado"/>
      <sheetName val="C.O. y ppto"/>
      <sheetName val="Plantilla C.O aldo"/>
      <sheetName val="Cant Obra (imp)"/>
      <sheetName val="Informacion Plano"/>
      <sheetName val="BALANCE DE TRAMOS (2)"/>
      <sheetName val="BALANCE DE TRAM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4">
          <cell r="A4" t="str">
            <v>Name</v>
          </cell>
          <cell r="B4" t="str">
            <v>North</v>
          </cell>
          <cell r="C4" t="str">
            <v>East</v>
          </cell>
          <cell r="D4" t="str">
            <v>Zeta</v>
          </cell>
        </row>
        <row r="6">
          <cell r="A6" t="str">
            <v>C11</v>
          </cell>
          <cell r="B6">
            <v>1255620.6780000001</v>
          </cell>
          <cell r="C6">
            <v>890173.24100000004</v>
          </cell>
          <cell r="D6">
            <v>1549.136</v>
          </cell>
        </row>
        <row r="7">
          <cell r="A7" t="str">
            <v>C12B</v>
          </cell>
          <cell r="B7">
            <v>1255677.8130000001</v>
          </cell>
          <cell r="C7">
            <v>890181.174</v>
          </cell>
          <cell r="D7">
            <v>1547.9490000000001</v>
          </cell>
        </row>
        <row r="8">
          <cell r="A8" t="str">
            <v>C12A</v>
          </cell>
          <cell r="B8">
            <v>1255684.693</v>
          </cell>
          <cell r="C8">
            <v>890182.06599999999</v>
          </cell>
          <cell r="D8">
            <v>1547.9739999999999</v>
          </cell>
        </row>
        <row r="9">
          <cell r="A9" t="str">
            <v>C8</v>
          </cell>
          <cell r="B9">
            <v>1255705.0149999999</v>
          </cell>
          <cell r="C9">
            <v>890278.29200000002</v>
          </cell>
          <cell r="D9">
            <v>1549.7</v>
          </cell>
        </row>
        <row r="11">
          <cell r="A11" t="str">
            <v>C12</v>
          </cell>
          <cell r="B11">
            <v>1255712.942</v>
          </cell>
          <cell r="C11">
            <v>890186.00399999996</v>
          </cell>
          <cell r="D11">
            <v>1548.902</v>
          </cell>
        </row>
        <row r="12">
          <cell r="A12" t="str">
            <v>C18</v>
          </cell>
          <cell r="B12">
            <v>1255719.628</v>
          </cell>
          <cell r="C12">
            <v>890093.70200000005</v>
          </cell>
          <cell r="D12">
            <v>1547.64</v>
          </cell>
        </row>
        <row r="15">
          <cell r="A15" t="str">
            <v>C25</v>
          </cell>
          <cell r="B15">
            <v>1255727.5220000001</v>
          </cell>
          <cell r="C15">
            <v>889999.522</v>
          </cell>
          <cell r="D15">
            <v>1547.2670000000001</v>
          </cell>
        </row>
        <row r="16">
          <cell r="A16" t="str">
            <v>C56</v>
          </cell>
          <cell r="B16">
            <v>1255635.8130000001</v>
          </cell>
          <cell r="C16">
            <v>889984.09699999995</v>
          </cell>
          <cell r="D16">
            <v>1549.5329999999999</v>
          </cell>
        </row>
        <row r="18">
          <cell r="A18" t="str">
            <v>C23</v>
          </cell>
          <cell r="B18">
            <v>1255638.9180000001</v>
          </cell>
          <cell r="C18">
            <v>889984.29</v>
          </cell>
          <cell r="D18">
            <v>1549.5519999999999</v>
          </cell>
        </row>
        <row r="19">
          <cell r="A19" t="str">
            <v>C24</v>
          </cell>
          <cell r="B19">
            <v>1255646.773</v>
          </cell>
          <cell r="C19">
            <v>889892.63899999997</v>
          </cell>
          <cell r="D19">
            <v>1549.2660000000001</v>
          </cell>
        </row>
        <row r="20">
          <cell r="A20" t="str">
            <v>C177</v>
          </cell>
          <cell r="B20">
            <v>1255706.3330000001</v>
          </cell>
          <cell r="C20">
            <v>889994.82400000002</v>
          </cell>
          <cell r="D20">
            <v>1547.3869999999999</v>
          </cell>
        </row>
        <row r="21">
          <cell r="A21" t="str">
            <v>C28</v>
          </cell>
          <cell r="B21">
            <v>1255727.892</v>
          </cell>
          <cell r="C21">
            <v>889994.63100000005</v>
          </cell>
          <cell r="D21">
            <v>1547.1769999999999</v>
          </cell>
        </row>
        <row r="22">
          <cell r="A22" t="str">
            <v>C30</v>
          </cell>
          <cell r="B22">
            <v>1255730.2509999999</v>
          </cell>
          <cell r="C22">
            <v>889995.28899999999</v>
          </cell>
          <cell r="D22">
            <v>1547.165</v>
          </cell>
        </row>
        <row r="23">
          <cell r="A23" t="str">
            <v>L16</v>
          </cell>
          <cell r="B23">
            <v>1255734.51</v>
          </cell>
          <cell r="C23">
            <v>889998.89</v>
          </cell>
          <cell r="D23">
            <v>1547.1610000000001</v>
          </cell>
        </row>
        <row r="24">
          <cell r="A24" t="str">
            <v>C55</v>
          </cell>
          <cell r="B24">
            <v>1255643.7830000001</v>
          </cell>
          <cell r="C24">
            <v>889892.33499999996</v>
          </cell>
          <cell r="D24">
            <v>1548.4269999999999</v>
          </cell>
        </row>
        <row r="25">
          <cell r="A25" t="str">
            <v>C24</v>
          </cell>
          <cell r="B25">
            <v>1255646.773</v>
          </cell>
          <cell r="C25">
            <v>889892.63899999997</v>
          </cell>
          <cell r="D25">
            <v>1549.2660000000001</v>
          </cell>
        </row>
        <row r="26">
          <cell r="A26" t="str">
            <v>C27</v>
          </cell>
          <cell r="B26">
            <v>1255736.2760000001</v>
          </cell>
          <cell r="C26">
            <v>889904.59600000002</v>
          </cell>
          <cell r="D26">
            <v>1548.069</v>
          </cell>
        </row>
        <row r="27">
          <cell r="A27" t="str">
            <v>C28</v>
          </cell>
          <cell r="B27">
            <v>1255738.852</v>
          </cell>
          <cell r="C27">
            <v>889904.95400000003</v>
          </cell>
          <cell r="D27">
            <v>1548.115</v>
          </cell>
        </row>
        <row r="28">
          <cell r="A28" t="str">
            <v>C57</v>
          </cell>
          <cell r="B28">
            <v>1255654.8289999999</v>
          </cell>
          <cell r="C28">
            <v>889796.67099999997</v>
          </cell>
          <cell r="D28">
            <v>1550.5219999999999</v>
          </cell>
        </row>
        <row r="29">
          <cell r="A29" t="str">
            <v>C59</v>
          </cell>
          <cell r="B29">
            <v>1255706.952</v>
          </cell>
          <cell r="C29">
            <v>889795.83600000001</v>
          </cell>
          <cell r="D29">
            <v>1549.36</v>
          </cell>
        </row>
        <row r="30">
          <cell r="A30" t="str">
            <v>C55A</v>
          </cell>
          <cell r="B30">
            <v>1255727.9950000001</v>
          </cell>
          <cell r="C30">
            <v>889808.03300000005</v>
          </cell>
          <cell r="D30">
            <v>1549.36</v>
          </cell>
        </row>
        <row r="31">
          <cell r="A31" t="str">
            <v>C61</v>
          </cell>
          <cell r="B31">
            <v>1255743.665</v>
          </cell>
          <cell r="C31">
            <v>889809.83200000005</v>
          </cell>
          <cell r="D31">
            <v>1548.5</v>
          </cell>
        </row>
        <row r="32">
          <cell r="A32" t="str">
            <v>C62</v>
          </cell>
          <cell r="B32">
            <v>1255745.4820000001</v>
          </cell>
          <cell r="C32">
            <v>889809.26199999999</v>
          </cell>
          <cell r="D32">
            <v>1548.4680000000001</v>
          </cell>
        </row>
        <row r="33">
          <cell r="A33" t="str">
            <v>C63</v>
          </cell>
          <cell r="B33">
            <v>1255746.8529999999</v>
          </cell>
          <cell r="C33">
            <v>889810.34199999995</v>
          </cell>
          <cell r="D33">
            <v>1548.4469999999999</v>
          </cell>
        </row>
        <row r="34">
          <cell r="A34" t="str">
            <v>C87</v>
          </cell>
          <cell r="B34">
            <v>1255680.8540000001</v>
          </cell>
          <cell r="C34">
            <v>889483.625</v>
          </cell>
          <cell r="D34">
            <v>1551.2670000000001</v>
          </cell>
        </row>
        <row r="35">
          <cell r="A35" t="str">
            <v>L24</v>
          </cell>
          <cell r="B35">
            <v>1255679.9339999999</v>
          </cell>
          <cell r="C35">
            <v>889482.50699999998</v>
          </cell>
          <cell r="D35">
            <v>1551.36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</sheetNames>
    <sheetDataSet>
      <sheetData sheetId="0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 del 2005 CONTRATO"/>
      <sheetName val="Datos del 2005 CONTRATO (2)"/>
      <sheetName val="PARAMETROS 2005"/>
      <sheetName val="Datos del 2005 PROPIA"/>
      <sheetName val="Datos del 2005 PROPIA (2)"/>
      <sheetName val="Datos del 2005 CONTRATO bck"/>
      <sheetName val="Datos del 2005 CONTRATO (3)"/>
      <sheetName val="Datos del 2005 CONTRATO 375"/>
      <sheetName val="RESUMEN SEC TESORO"/>
      <sheetName val="Datos del 2005 CONTRATO 120 FEB"/>
      <sheetName val="Datos del 2005 CONT 120 MAR10"/>
      <sheetName val="Datos del 2005 CONT 120 ABRIL 4"/>
      <sheetName val="Hoja2"/>
      <sheetName val="TABL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mary - Port Expansion"/>
      <sheetName val="M&amp;N"/>
      <sheetName val="Phase 2 - RAPISCOL"/>
      <sheetName val="PSM05-053"/>
      <sheetName val="PSM04-049"/>
      <sheetName val="PSM05-054"/>
      <sheetName val="PSM05-055"/>
      <sheetName val="Tiburon recv 12-9-05"/>
      <sheetName val="PSM05-057"/>
      <sheetName val="PSM05-060"/>
      <sheetName val="PSM05-062"/>
      <sheetName val="PSM05-063"/>
      <sheetName val="PSM05-064"/>
      <sheetName val="PSM05-071"/>
      <sheetName val="PSM05-072"/>
      <sheetName val="PSM05-076"/>
      <sheetName val="PSM05-078"/>
      <sheetName val="PSM05-081"/>
      <sheetName val="PSM05-083"/>
      <sheetName val="PSM05-088"/>
      <sheetName val="PSM05-090"/>
      <sheetName val="PSM05-091"/>
      <sheetName val="PSM05-095"/>
      <sheetName val="PSM06-097"/>
      <sheetName val="PSM06-099"/>
      <sheetName val="PSM06-100"/>
      <sheetName val="PSM06-103"/>
      <sheetName val="PSM06-104"/>
      <sheetName val="Datos del 2005 CONTRATO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289">
          <cell r="C289">
            <v>2340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Hoja2"/>
      <sheetName val="Hoja1"/>
      <sheetName val="BASE DE DATOS ORIG"/>
      <sheetName val="pv orig"/>
      <sheetName val="bd victoria"/>
      <sheetName val="secu limpia abril"/>
      <sheetName val="secu limpia abril 27"/>
      <sheetName val="secuencia abril por mnatos"/>
      <sheetName val="BD no 4-4a-8 limpia CUIDAR bck"/>
      <sheetName val="BD no 4-4a-8 limp CUIDAR jun18"/>
      <sheetName val="secuencia cuidar jun18 (2)"/>
      <sheetName val="pv DB CUIDAR jun30"/>
      <sheetName val="pv DB CUIDAR jun30 SUMM"/>
      <sheetName val="BD no 4-4a-8 limp CUIDAR jun30"/>
      <sheetName val="sec DB CUIDAR jun30 "/>
      <sheetName val="sec DB CUIDAR jun30 RE-FOR"/>
      <sheetName val="SEC DB CUIDAR JUL08 RE-FO"/>
      <sheetName val="SEC DB CUIDAR JUL30 plan agos"/>
      <sheetName val="SEC DB CUIDAR jun30 AGO10"/>
      <sheetName val="SEC DB CUIDAR jun30 SUMM "/>
      <sheetName val="SEC DB CUIDAR BUD OCT03 BCK"/>
      <sheetName val="SEC DB CUIDAR BUD OCT03 SEC "/>
      <sheetName val="ESTADO RED"/>
      <sheetName val="CARRETERAS"/>
      <sheetName val="GENERALIDADES "/>
      <sheetName val="TOT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4. G1 Norte"/>
    </sheetNames>
    <sheetDataSet>
      <sheetData sheetId="0" refreshError="1">
        <row r="5">
          <cell r="A5">
            <v>4010000</v>
          </cell>
          <cell r="B5" t="str">
            <v>ACTIVIDADES PRELIMINARES</v>
          </cell>
          <cell r="D5">
            <v>0</v>
          </cell>
          <cell r="E5">
            <v>0</v>
          </cell>
          <cell r="F5">
            <v>62910244</v>
          </cell>
        </row>
        <row r="6">
          <cell r="A6">
            <v>4015100</v>
          </cell>
          <cell r="B6" t="str">
            <v>DEMOL. DE CORDONES Y CUNETAS</v>
          </cell>
          <cell r="D6">
            <v>0</v>
          </cell>
          <cell r="E6">
            <v>0</v>
          </cell>
          <cell r="F6">
            <v>1676272</v>
          </cell>
        </row>
        <row r="7">
          <cell r="A7">
            <v>4015103</v>
          </cell>
          <cell r="B7" t="str">
            <v>Demolición de cordones</v>
          </cell>
          <cell r="C7" t="str">
            <v>m3</v>
          </cell>
          <cell r="D7">
            <v>26</v>
          </cell>
          <cell r="E7">
            <v>64472</v>
          </cell>
          <cell r="F7">
            <v>1676272</v>
          </cell>
        </row>
        <row r="8">
          <cell r="A8">
            <v>4015200</v>
          </cell>
          <cell r="B8" t="str">
            <v>DEMOLICIÓN DE ANDENES</v>
          </cell>
          <cell r="D8">
            <v>0</v>
          </cell>
          <cell r="E8">
            <v>0</v>
          </cell>
          <cell r="F8">
            <v>58275360</v>
          </cell>
        </row>
        <row r="9">
          <cell r="A9">
            <v>4015201</v>
          </cell>
          <cell r="B9" t="str">
            <v>Demolición de andenes</v>
          </cell>
          <cell r="C9" t="str">
            <v>m3</v>
          </cell>
          <cell r="D9">
            <v>990</v>
          </cell>
          <cell r="E9">
            <v>58864</v>
          </cell>
          <cell r="F9">
            <v>58275360</v>
          </cell>
        </row>
        <row r="10">
          <cell r="A10">
            <v>4015300</v>
          </cell>
          <cell r="B10" t="str">
            <v>DEMOL. C.I. Y TUB. CTO. EMPOT.</v>
          </cell>
          <cell r="D10">
            <v>0</v>
          </cell>
          <cell r="E10">
            <v>0</v>
          </cell>
          <cell r="F10">
            <v>198464</v>
          </cell>
        </row>
        <row r="11">
          <cell r="A11">
            <v>4015322</v>
          </cell>
          <cell r="B11" t="str">
            <v>Demolición de cajas válvulas</v>
          </cell>
          <cell r="C11" t="str">
            <v>un</v>
          </cell>
          <cell r="D11">
            <v>32</v>
          </cell>
          <cell r="E11">
            <v>6202</v>
          </cell>
          <cell r="F11">
            <v>198464</v>
          </cell>
        </row>
        <row r="12">
          <cell r="A12">
            <v>4015400</v>
          </cell>
          <cell r="B12" t="str">
            <v>DEMOLICIÓN DE SUMIDEROS</v>
          </cell>
          <cell r="D12">
            <v>0</v>
          </cell>
          <cell r="E12">
            <v>0</v>
          </cell>
          <cell r="F12">
            <v>209400</v>
          </cell>
        </row>
        <row r="13">
          <cell r="A13">
            <v>4015401</v>
          </cell>
          <cell r="B13" t="str">
            <v>Demolicion de sumideros</v>
          </cell>
          <cell r="C13" t="str">
            <v>un</v>
          </cell>
          <cell r="D13">
            <v>5</v>
          </cell>
          <cell r="E13">
            <v>41880</v>
          </cell>
          <cell r="F13">
            <v>209400</v>
          </cell>
        </row>
        <row r="14">
          <cell r="A14">
            <v>4015500</v>
          </cell>
          <cell r="B14" t="str">
            <v>DEMOLICIONES EN EDIFICACIONES</v>
          </cell>
          <cell r="D14">
            <v>0</v>
          </cell>
          <cell r="E14">
            <v>0</v>
          </cell>
          <cell r="F14">
            <v>2550748</v>
          </cell>
        </row>
        <row r="15">
          <cell r="A15">
            <v>4015521</v>
          </cell>
          <cell r="B15" t="str">
            <v>Demolición muro bloque y ladri</v>
          </cell>
          <cell r="C15" t="str">
            <v>m3</v>
          </cell>
          <cell r="D15">
            <v>10</v>
          </cell>
          <cell r="E15">
            <v>49846</v>
          </cell>
          <cell r="F15">
            <v>498460</v>
          </cell>
        </row>
        <row r="16">
          <cell r="A16">
            <v>4015536</v>
          </cell>
          <cell r="B16" t="str">
            <v>Demolición obras en concreto</v>
          </cell>
          <cell r="C16" t="str">
            <v>m3</v>
          </cell>
          <cell r="D16">
            <v>24</v>
          </cell>
          <cell r="E16">
            <v>85512</v>
          </cell>
          <cell r="F16">
            <v>2052288</v>
          </cell>
        </row>
        <row r="17">
          <cell r="A17">
            <v>0</v>
          </cell>
        </row>
        <row r="18">
          <cell r="A18">
            <v>4020000</v>
          </cell>
          <cell r="B18" t="str">
            <v>EXCAVACIONES Y LLENOS ESTRUCT.</v>
          </cell>
          <cell r="D18">
            <v>0</v>
          </cell>
          <cell r="E18">
            <v>0</v>
          </cell>
          <cell r="F18">
            <v>268584624</v>
          </cell>
        </row>
        <row r="19">
          <cell r="A19">
            <v>4021100</v>
          </cell>
          <cell r="B19" t="str">
            <v>EXCAVACIONES MAT. COMÚN SECO</v>
          </cell>
          <cell r="D19">
            <v>0</v>
          </cell>
          <cell r="E19">
            <v>0</v>
          </cell>
          <cell r="F19">
            <v>56438550</v>
          </cell>
        </row>
        <row r="20">
          <cell r="A20">
            <v>4021103</v>
          </cell>
          <cell r="B20" t="str">
            <v>Excavación mat. común seco&lt;2m</v>
          </cell>
          <cell r="C20" t="str">
            <v>m3</v>
          </cell>
          <cell r="D20">
            <v>5985</v>
          </cell>
          <cell r="E20">
            <v>9430</v>
          </cell>
          <cell r="F20">
            <v>56438550</v>
          </cell>
        </row>
        <row r="21">
          <cell r="A21">
            <v>4021300</v>
          </cell>
          <cell r="B21" t="str">
            <v>EXCAVACIONES EN ROCA</v>
          </cell>
          <cell r="D21">
            <v>0</v>
          </cell>
          <cell r="E21">
            <v>0</v>
          </cell>
          <cell r="F21">
            <v>18831890</v>
          </cell>
        </row>
        <row r="22">
          <cell r="A22">
            <v>4021303</v>
          </cell>
          <cell r="B22" t="str">
            <v>Excavación roca a cualq. prof.</v>
          </cell>
          <cell r="C22" t="str">
            <v>m3</v>
          </cell>
          <cell r="D22">
            <v>259</v>
          </cell>
          <cell r="E22">
            <v>72710</v>
          </cell>
          <cell r="F22">
            <v>18831890</v>
          </cell>
        </row>
        <row r="23">
          <cell r="A23">
            <v>4021500</v>
          </cell>
          <cell r="B23" t="str">
            <v>EXCAVACIÓN NICHOS Y OTROS</v>
          </cell>
          <cell r="D23">
            <v>0</v>
          </cell>
          <cell r="E23">
            <v>0</v>
          </cell>
          <cell r="F23">
            <v>39399984</v>
          </cell>
        </row>
        <row r="24">
          <cell r="A24">
            <v>4021503</v>
          </cell>
          <cell r="B24" t="str">
            <v>Excavac.lle y ap.nicho m.s&lt;2m In.bo</v>
          </cell>
          <cell r="C24" t="str">
            <v>m3</v>
          </cell>
          <cell r="D24">
            <v>1619</v>
          </cell>
          <cell r="E24">
            <v>24336</v>
          </cell>
          <cell r="F24">
            <v>39399984</v>
          </cell>
        </row>
        <row r="25">
          <cell r="A25">
            <v>4024100</v>
          </cell>
          <cell r="B25" t="str">
            <v>LLENOS EN ZANJAS Y APIQUES</v>
          </cell>
          <cell r="D25">
            <v>0</v>
          </cell>
          <cell r="E25">
            <v>0</v>
          </cell>
          <cell r="F25">
            <v>53014904</v>
          </cell>
        </row>
        <row r="26">
          <cell r="A26">
            <v>4024103</v>
          </cell>
          <cell r="B26" t="str">
            <v>Lleno ap.z. y apiq.material selecto</v>
          </cell>
          <cell r="C26" t="str">
            <v>m3</v>
          </cell>
          <cell r="D26">
            <v>1663</v>
          </cell>
          <cell r="E26">
            <v>10688</v>
          </cell>
          <cell r="F26">
            <v>17774144</v>
          </cell>
        </row>
        <row r="27">
          <cell r="A27">
            <v>4024112</v>
          </cell>
          <cell r="B27" t="str">
            <v>Lleno ap.z. y apiq. mat. prestamo</v>
          </cell>
          <cell r="C27" t="str">
            <v>m3</v>
          </cell>
          <cell r="D27">
            <v>1590</v>
          </cell>
          <cell r="E27">
            <v>22164</v>
          </cell>
          <cell r="F27">
            <v>35240760</v>
          </cell>
        </row>
        <row r="28">
          <cell r="A28">
            <v>4025000</v>
          </cell>
          <cell r="B28" t="str">
            <v>CARGUE, RETIRO Y BOTADA MAT.S.</v>
          </cell>
          <cell r="D28">
            <v>0</v>
          </cell>
          <cell r="E28">
            <v>0</v>
          </cell>
          <cell r="F28">
            <v>100899296</v>
          </cell>
        </row>
        <row r="29">
          <cell r="A29">
            <v>4025001</v>
          </cell>
          <cell r="B29" t="str">
            <v>Cargue,ret. y bot. m.sobran.</v>
          </cell>
          <cell r="C29" t="str">
            <v>m3</v>
          </cell>
          <cell r="D29">
            <v>4588</v>
          </cell>
          <cell r="E29">
            <v>21992</v>
          </cell>
          <cell r="F29">
            <v>100899296</v>
          </cell>
        </row>
        <row r="30">
          <cell r="A30">
            <v>0</v>
          </cell>
        </row>
        <row r="31">
          <cell r="A31">
            <v>4030000</v>
          </cell>
          <cell r="B31" t="str">
            <v>PAVIMENTOS</v>
          </cell>
          <cell r="D31">
            <v>0</v>
          </cell>
          <cell r="E31">
            <v>0</v>
          </cell>
          <cell r="F31">
            <v>264236671</v>
          </cell>
        </row>
        <row r="32">
          <cell r="A32">
            <v>4030100</v>
          </cell>
          <cell r="B32" t="str">
            <v>CORTE Y RETIRO DE PAVIMENTO</v>
          </cell>
          <cell r="D32">
            <v>0</v>
          </cell>
          <cell r="E32">
            <v>0</v>
          </cell>
          <cell r="F32">
            <v>30564947</v>
          </cell>
        </row>
        <row r="33">
          <cell r="A33">
            <v>4030101</v>
          </cell>
          <cell r="B33" t="str">
            <v>Corte y ret. pav. asf. e&lt; 10cm</v>
          </cell>
          <cell r="C33" t="str">
            <v>m3</v>
          </cell>
          <cell r="D33">
            <v>223</v>
          </cell>
          <cell r="E33">
            <v>57629</v>
          </cell>
          <cell r="F33">
            <v>12851267</v>
          </cell>
        </row>
        <row r="34">
          <cell r="A34">
            <v>4030103</v>
          </cell>
          <cell r="B34" t="str">
            <v>Corte y ret. pav. Cto. e&lt; 20cm</v>
          </cell>
          <cell r="C34" t="str">
            <v>m3</v>
          </cell>
          <cell r="D34">
            <v>240</v>
          </cell>
          <cell r="E34">
            <v>73807</v>
          </cell>
          <cell r="F34">
            <v>17713680</v>
          </cell>
        </row>
        <row r="35">
          <cell r="A35">
            <v>4030300</v>
          </cell>
          <cell r="B35" t="str">
            <v>BASE GRANULAR</v>
          </cell>
          <cell r="D35">
            <v>0</v>
          </cell>
          <cell r="E35">
            <v>0</v>
          </cell>
          <cell r="F35">
            <v>79287264</v>
          </cell>
        </row>
        <row r="36">
          <cell r="A36">
            <v>4030301</v>
          </cell>
          <cell r="B36" t="str">
            <v>STC y comp. base granular</v>
          </cell>
          <cell r="C36" t="str">
            <v>m3</v>
          </cell>
          <cell r="D36">
            <v>1407</v>
          </cell>
          <cell r="E36">
            <v>56352</v>
          </cell>
          <cell r="F36">
            <v>79287264</v>
          </cell>
        </row>
        <row r="37">
          <cell r="A37">
            <v>4030700</v>
          </cell>
          <cell r="B37" t="str">
            <v>CONCRETO ASFÁLTICO</v>
          </cell>
          <cell r="D37">
            <v>0</v>
          </cell>
          <cell r="E37">
            <v>0</v>
          </cell>
          <cell r="F37">
            <v>81025340</v>
          </cell>
        </row>
        <row r="38">
          <cell r="A38">
            <v>4030706</v>
          </cell>
          <cell r="B38" t="str">
            <v>STC C.pav.asf.z.y ap-proyectos</v>
          </cell>
          <cell r="C38" t="str">
            <v>m3</v>
          </cell>
          <cell r="D38">
            <v>212</v>
          </cell>
          <cell r="E38">
            <v>382195</v>
          </cell>
          <cell r="F38">
            <v>81025340</v>
          </cell>
        </row>
        <row r="39">
          <cell r="A39">
            <v>4030800</v>
          </cell>
          <cell r="B39" t="str">
            <v>PAVIMENTOS RÍGIDOS</v>
          </cell>
          <cell r="D39">
            <v>0</v>
          </cell>
          <cell r="E39">
            <v>0</v>
          </cell>
          <cell r="F39">
            <v>73359120</v>
          </cell>
        </row>
        <row r="40">
          <cell r="A40">
            <v>4030801</v>
          </cell>
          <cell r="B40" t="str">
            <v>Reconst.pav.Cto.28 Mpa-e=0.20</v>
          </cell>
          <cell r="C40" t="str">
            <v>m3</v>
          </cell>
          <cell r="D40">
            <v>240</v>
          </cell>
          <cell r="E40">
            <v>305663</v>
          </cell>
          <cell r="F40">
            <v>73359120</v>
          </cell>
        </row>
        <row r="41">
          <cell r="A41">
            <v>0</v>
          </cell>
        </row>
        <row r="42">
          <cell r="A42">
            <v>4040000</v>
          </cell>
          <cell r="B42" t="str">
            <v>OBRAS VARIAS</v>
          </cell>
          <cell r="D42">
            <v>0</v>
          </cell>
          <cell r="E42">
            <v>0</v>
          </cell>
          <cell r="F42">
            <v>645067350</v>
          </cell>
        </row>
        <row r="43">
          <cell r="A43">
            <v>4040100</v>
          </cell>
          <cell r="B43" t="str">
            <v>CUNETAS</v>
          </cell>
          <cell r="D43">
            <v>0</v>
          </cell>
          <cell r="E43">
            <v>0</v>
          </cell>
          <cell r="F43">
            <v>749528</v>
          </cell>
        </row>
        <row r="44">
          <cell r="A44">
            <v>4040130</v>
          </cell>
          <cell r="B44" t="str">
            <v>Reconst. cunetas Cto.-Esq. 10</v>
          </cell>
          <cell r="C44" t="str">
            <v>m</v>
          </cell>
          <cell r="D44">
            <v>26</v>
          </cell>
          <cell r="E44">
            <v>28828</v>
          </cell>
          <cell r="F44">
            <v>749528</v>
          </cell>
        </row>
        <row r="45">
          <cell r="A45">
            <v>4040300</v>
          </cell>
          <cell r="B45" t="str">
            <v>ANDENES</v>
          </cell>
          <cell r="D45">
            <v>0</v>
          </cell>
          <cell r="E45">
            <v>0</v>
          </cell>
          <cell r="F45">
            <v>556310268</v>
          </cell>
        </row>
        <row r="46">
          <cell r="A46">
            <v>4040301</v>
          </cell>
          <cell r="B46" t="str">
            <v>Rec. anden Cto. con escalas</v>
          </cell>
          <cell r="C46" t="str">
            <v>m2</v>
          </cell>
          <cell r="D46">
            <v>12793</v>
          </cell>
          <cell r="E46">
            <v>42366</v>
          </cell>
          <cell r="F46">
            <v>541988238</v>
          </cell>
        </row>
        <row r="47">
          <cell r="A47">
            <v>4040310</v>
          </cell>
          <cell r="B47" t="str">
            <v>Rec. anden granito con escalas</v>
          </cell>
          <cell r="C47" t="str">
            <v>m2</v>
          </cell>
          <cell r="D47">
            <v>50</v>
          </cell>
          <cell r="E47">
            <v>49870</v>
          </cell>
          <cell r="F47">
            <v>2493500</v>
          </cell>
        </row>
        <row r="48">
          <cell r="A48">
            <v>4040323</v>
          </cell>
          <cell r="B48" t="str">
            <v>Rec.anden vitrific.sin escalas</v>
          </cell>
          <cell r="C48" t="str">
            <v>m2</v>
          </cell>
          <cell r="D48">
            <v>100</v>
          </cell>
          <cell r="E48">
            <v>53848</v>
          </cell>
          <cell r="F48">
            <v>5384800</v>
          </cell>
        </row>
        <row r="49">
          <cell r="A49">
            <v>4040333</v>
          </cell>
          <cell r="B49" t="str">
            <v>Rec. anden arenón sin escalas</v>
          </cell>
          <cell r="C49" t="str">
            <v>m2</v>
          </cell>
          <cell r="D49">
            <v>100</v>
          </cell>
          <cell r="E49">
            <v>59010</v>
          </cell>
          <cell r="F49">
            <v>5901000</v>
          </cell>
        </row>
        <row r="50">
          <cell r="A50">
            <v>4040345</v>
          </cell>
          <cell r="B50" t="str">
            <v>Rec. anden adoquin-colocación</v>
          </cell>
          <cell r="C50" t="str">
            <v>m2</v>
          </cell>
          <cell r="D50">
            <v>30</v>
          </cell>
          <cell r="E50">
            <v>18091</v>
          </cell>
          <cell r="F50">
            <v>542730</v>
          </cell>
        </row>
        <row r="51">
          <cell r="A51">
            <v>4040600</v>
          </cell>
          <cell r="B51" t="str">
            <v>ENGRAMADOS</v>
          </cell>
          <cell r="D51">
            <v>0</v>
          </cell>
          <cell r="E51">
            <v>0</v>
          </cell>
          <cell r="F51">
            <v>5760937</v>
          </cell>
        </row>
        <row r="52">
          <cell r="A52">
            <v>4040601</v>
          </cell>
          <cell r="B52" t="str">
            <v>Engramado con reut.grama exist</v>
          </cell>
          <cell r="C52" t="str">
            <v>m2</v>
          </cell>
          <cell r="D52">
            <v>413</v>
          </cell>
          <cell r="E52">
            <v>5243</v>
          </cell>
          <cell r="F52">
            <v>2165359</v>
          </cell>
        </row>
        <row r="53">
          <cell r="A53">
            <v>4040603</v>
          </cell>
          <cell r="B53" t="str">
            <v>Engramado-STC grama t.macana</v>
          </cell>
          <cell r="C53" t="str">
            <v>m2</v>
          </cell>
          <cell r="D53">
            <v>413</v>
          </cell>
          <cell r="E53">
            <v>8706</v>
          </cell>
          <cell r="F53">
            <v>3595578</v>
          </cell>
        </row>
        <row r="54">
          <cell r="A54">
            <v>4041100</v>
          </cell>
          <cell r="B54" t="str">
            <v>CORTES CON ACETILENO</v>
          </cell>
          <cell r="D54">
            <v>0</v>
          </cell>
          <cell r="E54">
            <v>0</v>
          </cell>
          <cell r="F54">
            <v>19360302</v>
          </cell>
        </row>
        <row r="55">
          <cell r="A55">
            <v>4041101</v>
          </cell>
          <cell r="B55" t="str">
            <v>Cortes tub.acero-incl.biselada</v>
          </cell>
          <cell r="C55" t="str">
            <v>cm</v>
          </cell>
          <cell r="D55">
            <v>24414</v>
          </cell>
          <cell r="E55">
            <v>793</v>
          </cell>
          <cell r="F55">
            <v>19360302</v>
          </cell>
        </row>
        <row r="56">
          <cell r="A56">
            <v>4041200</v>
          </cell>
          <cell r="B56" t="str">
            <v>CORTES SIN ACETILENO</v>
          </cell>
          <cell r="D56">
            <v>0</v>
          </cell>
          <cell r="E56">
            <v>0</v>
          </cell>
          <cell r="F56">
            <v>7018050</v>
          </cell>
        </row>
        <row r="57">
          <cell r="A57">
            <v>4041201</v>
          </cell>
          <cell r="B57" t="str">
            <v>Corte sin acetileno con pulidora</v>
          </cell>
          <cell r="C57" t="str">
            <v>cm</v>
          </cell>
          <cell r="D57">
            <v>8850</v>
          </cell>
          <cell r="E57">
            <v>793</v>
          </cell>
          <cell r="F57">
            <v>7018050</v>
          </cell>
        </row>
        <row r="58">
          <cell r="A58">
            <v>4041300</v>
          </cell>
          <cell r="B58" t="str">
            <v>SOLDADURA</v>
          </cell>
          <cell r="D58">
            <v>0</v>
          </cell>
          <cell r="E58">
            <v>0</v>
          </cell>
          <cell r="F58">
            <v>24738480</v>
          </cell>
        </row>
        <row r="59">
          <cell r="A59">
            <v>4041301</v>
          </cell>
          <cell r="B59" t="str">
            <v>STC Cordon soldadura compl.</v>
          </cell>
          <cell r="C59" t="str">
            <v>cm</v>
          </cell>
          <cell r="D59">
            <v>21144</v>
          </cell>
          <cell r="E59">
            <v>1170</v>
          </cell>
          <cell r="F59">
            <v>24738480</v>
          </cell>
        </row>
        <row r="60">
          <cell r="A60">
            <v>4042100</v>
          </cell>
          <cell r="B60" t="str">
            <v>OTRAS OBRAS VARIAS</v>
          </cell>
          <cell r="D60">
            <v>0</v>
          </cell>
          <cell r="E60">
            <v>0</v>
          </cell>
          <cell r="F60">
            <v>28988769</v>
          </cell>
        </row>
        <row r="61">
          <cell r="A61">
            <v>4042117</v>
          </cell>
          <cell r="B61" t="str">
            <v>STC cinta poliet-re.red 10cm</v>
          </cell>
          <cell r="C61" t="str">
            <v>m</v>
          </cell>
          <cell r="D61">
            <v>10143</v>
          </cell>
          <cell r="E61">
            <v>1419</v>
          </cell>
          <cell r="F61">
            <v>14392917</v>
          </cell>
        </row>
        <row r="62">
          <cell r="A62">
            <v>4042130</v>
          </cell>
          <cell r="B62" t="str">
            <v>Alquiler retroexcav. hr.diurna</v>
          </cell>
          <cell r="C62" t="str">
            <v>h</v>
          </cell>
          <cell r="D62">
            <v>24</v>
          </cell>
          <cell r="E62">
            <v>70668</v>
          </cell>
          <cell r="F62">
            <v>1696032</v>
          </cell>
        </row>
        <row r="63">
          <cell r="A63">
            <v>4042132</v>
          </cell>
          <cell r="B63" t="str">
            <v>Alquiler retroexcav. hr.noctur</v>
          </cell>
          <cell r="C63" t="str">
            <v>h</v>
          </cell>
          <cell r="D63">
            <v>12</v>
          </cell>
          <cell r="E63">
            <v>81068</v>
          </cell>
          <cell r="F63">
            <v>972816</v>
          </cell>
        </row>
        <row r="64">
          <cell r="A64">
            <v>4042136</v>
          </cell>
          <cell r="B64" t="str">
            <v>Alquiler volqueta 6m3 hr.diurn</v>
          </cell>
          <cell r="C64" t="str">
            <v>h</v>
          </cell>
          <cell r="D64">
            <v>24</v>
          </cell>
          <cell r="E64">
            <v>38042</v>
          </cell>
          <cell r="F64">
            <v>913008</v>
          </cell>
        </row>
        <row r="65">
          <cell r="A65">
            <v>4042137</v>
          </cell>
          <cell r="B65" t="str">
            <v>Alquiler volqueta 6m3 hr.noctu</v>
          </cell>
          <cell r="C65" t="str">
            <v>h</v>
          </cell>
          <cell r="D65">
            <v>12</v>
          </cell>
          <cell r="E65">
            <v>47553</v>
          </cell>
          <cell r="F65">
            <v>570636</v>
          </cell>
        </row>
        <row r="66">
          <cell r="A66">
            <v>4042150</v>
          </cell>
          <cell r="B66" t="str">
            <v>Ayudante incluye prestaciones</v>
          </cell>
          <cell r="C66" t="str">
            <v>h</v>
          </cell>
          <cell r="D66">
            <v>960</v>
          </cell>
          <cell r="E66">
            <v>5372</v>
          </cell>
          <cell r="F66">
            <v>5157120</v>
          </cell>
        </row>
        <row r="67">
          <cell r="A67">
            <v>4042152</v>
          </cell>
          <cell r="B67" t="str">
            <v>Oficial incluye prestaciones</v>
          </cell>
          <cell r="C67" t="str">
            <v>h</v>
          </cell>
          <cell r="D67">
            <v>480</v>
          </cell>
          <cell r="E67">
            <v>11013</v>
          </cell>
          <cell r="F67">
            <v>5286240</v>
          </cell>
        </row>
        <row r="68">
          <cell r="A68">
            <v>4042200</v>
          </cell>
          <cell r="B68" t="str">
            <v>OTRAS OBRAS VARIAS-CONTINUACIÓN</v>
          </cell>
          <cell r="D68">
            <v>0</v>
          </cell>
          <cell r="E68">
            <v>0</v>
          </cell>
          <cell r="F68">
            <v>2141016</v>
          </cell>
        </row>
        <row r="69">
          <cell r="A69">
            <v>4042201</v>
          </cell>
          <cell r="B69" t="str">
            <v>Compresor 125 P3/min-in.mart.d</v>
          </cell>
          <cell r="C69" t="str">
            <v>h</v>
          </cell>
          <cell r="D69">
            <v>24</v>
          </cell>
          <cell r="E69">
            <v>53259</v>
          </cell>
          <cell r="F69">
            <v>1278216</v>
          </cell>
        </row>
        <row r="70">
          <cell r="A70">
            <v>4042203</v>
          </cell>
          <cell r="B70" t="str">
            <v>Compresor 125 P3/min-in.mart.n</v>
          </cell>
          <cell r="C70" t="str">
            <v>h</v>
          </cell>
          <cell r="D70">
            <v>12</v>
          </cell>
          <cell r="E70">
            <v>71900</v>
          </cell>
          <cell r="F70">
            <v>862800</v>
          </cell>
        </row>
        <row r="71">
          <cell r="A71">
            <v>0</v>
          </cell>
        </row>
        <row r="72">
          <cell r="A72">
            <v>4050000</v>
          </cell>
          <cell r="B72" t="str">
            <v>FABRICACIÓN Y UTILIZACIÓN CTO.</v>
          </cell>
          <cell r="D72">
            <v>0</v>
          </cell>
          <cell r="E72">
            <v>0</v>
          </cell>
          <cell r="F72">
            <v>3510676</v>
          </cell>
        </row>
        <row r="73">
          <cell r="A73">
            <v>4051100</v>
          </cell>
          <cell r="B73" t="str">
            <v>CONCRETOS DE 21 MPa</v>
          </cell>
          <cell r="D73">
            <v>0</v>
          </cell>
          <cell r="E73">
            <v>0</v>
          </cell>
          <cell r="F73">
            <v>3510676</v>
          </cell>
        </row>
        <row r="74">
          <cell r="A74">
            <v>4051101</v>
          </cell>
          <cell r="B74" t="str">
            <v>STC Cto.21MPa em.tuxve-an-ap</v>
          </cell>
          <cell r="C74" t="str">
            <v>m3</v>
          </cell>
          <cell r="D74">
            <v>13</v>
          </cell>
          <cell r="E74">
            <v>270052</v>
          </cell>
          <cell r="F74">
            <v>3510676</v>
          </cell>
        </row>
        <row r="75">
          <cell r="A75">
            <v>0</v>
          </cell>
        </row>
        <row r="76">
          <cell r="A76">
            <v>4060000</v>
          </cell>
          <cell r="B76" t="str">
            <v>ACERO DE REFUERZO</v>
          </cell>
          <cell r="D76">
            <v>0</v>
          </cell>
          <cell r="E76">
            <v>0</v>
          </cell>
          <cell r="F76">
            <v>555420</v>
          </cell>
        </row>
        <row r="77">
          <cell r="A77">
            <v>4060100</v>
          </cell>
          <cell r="B77" t="str">
            <v>BARRAS DE ACERO DE REFUERZO</v>
          </cell>
          <cell r="D77">
            <v>0</v>
          </cell>
          <cell r="E77">
            <v>0</v>
          </cell>
          <cell r="F77">
            <v>555420</v>
          </cell>
        </row>
        <row r="78">
          <cell r="A78">
            <v>4060120</v>
          </cell>
          <cell r="B78" t="str">
            <v>S.T.F.C.acero refuerzo 420 MPa 1/2"</v>
          </cell>
          <cell r="C78" t="str">
            <v>kg</v>
          </cell>
          <cell r="D78">
            <v>60</v>
          </cell>
          <cell r="E78">
            <v>3710</v>
          </cell>
          <cell r="F78">
            <v>222600</v>
          </cell>
        </row>
        <row r="79">
          <cell r="A79">
            <v>4060122</v>
          </cell>
          <cell r="B79" t="str">
            <v>S.T.F.C.acero refuerzo 420 MPa 3/8"</v>
          </cell>
          <cell r="C79" t="str">
            <v>kg</v>
          </cell>
          <cell r="D79">
            <v>60</v>
          </cell>
          <cell r="E79">
            <v>5547</v>
          </cell>
          <cell r="F79">
            <v>332820</v>
          </cell>
        </row>
        <row r="80">
          <cell r="A80">
            <v>0</v>
          </cell>
        </row>
        <row r="81">
          <cell r="A81">
            <v>4070000</v>
          </cell>
          <cell r="B81" t="str">
            <v>REDES DISTRIB.ACOM.YCOND.ACDTO</v>
          </cell>
          <cell r="D81">
            <v>0</v>
          </cell>
          <cell r="E81">
            <v>0</v>
          </cell>
          <cell r="F81">
            <v>638555084</v>
          </cell>
        </row>
        <row r="82">
          <cell r="A82">
            <v>4071000</v>
          </cell>
          <cell r="B82" t="str">
            <v>TUBERÍAS DE ACERO</v>
          </cell>
          <cell r="D82">
            <v>0</v>
          </cell>
          <cell r="E82">
            <v>0</v>
          </cell>
          <cell r="F82">
            <v>18457907</v>
          </cell>
        </row>
        <row r="83">
          <cell r="A83">
            <v>4071004</v>
          </cell>
          <cell r="B83" t="str">
            <v>STC Tuberia acero 2"</v>
          </cell>
          <cell r="C83" t="str">
            <v>m</v>
          </cell>
          <cell r="D83">
            <v>10</v>
          </cell>
          <cell r="E83">
            <v>34151</v>
          </cell>
          <cell r="F83">
            <v>341510</v>
          </cell>
        </row>
        <row r="84">
          <cell r="A84">
            <v>4071008</v>
          </cell>
          <cell r="B84" t="str">
            <v>STC Tuberia acero 3"</v>
          </cell>
          <cell r="C84" t="str">
            <v>m</v>
          </cell>
          <cell r="D84">
            <v>113</v>
          </cell>
          <cell r="E84">
            <v>75385</v>
          </cell>
          <cell r="F84">
            <v>8518505</v>
          </cell>
        </row>
        <row r="85">
          <cell r="A85">
            <v>4071010</v>
          </cell>
          <cell r="B85" t="str">
            <v>STC Tuberia acero 4"</v>
          </cell>
          <cell r="C85" t="str">
            <v>m</v>
          </cell>
          <cell r="D85">
            <v>13</v>
          </cell>
          <cell r="E85">
            <v>106533</v>
          </cell>
          <cell r="F85">
            <v>1384929</v>
          </cell>
        </row>
        <row r="86">
          <cell r="A86">
            <v>4071014</v>
          </cell>
          <cell r="B86" t="str">
            <v>STC Tuberia acero 6"</v>
          </cell>
          <cell r="C86" t="str">
            <v>m</v>
          </cell>
          <cell r="D86">
            <v>2</v>
          </cell>
          <cell r="E86">
            <v>184010</v>
          </cell>
          <cell r="F86">
            <v>368020</v>
          </cell>
        </row>
        <row r="87">
          <cell r="A87">
            <v>4071016</v>
          </cell>
          <cell r="B87" t="str">
            <v>STC Tuberia acero 8"</v>
          </cell>
          <cell r="C87" t="str">
            <v>m</v>
          </cell>
          <cell r="D87">
            <v>1</v>
          </cell>
          <cell r="E87">
            <v>274790</v>
          </cell>
          <cell r="F87">
            <v>274790</v>
          </cell>
        </row>
        <row r="88">
          <cell r="A88">
            <v>4071018</v>
          </cell>
          <cell r="B88" t="str">
            <v>STC Tuberia acero 10"</v>
          </cell>
          <cell r="C88" t="str">
            <v>m</v>
          </cell>
          <cell r="D88">
            <v>7</v>
          </cell>
          <cell r="E88">
            <v>387661</v>
          </cell>
          <cell r="F88">
            <v>2713627</v>
          </cell>
        </row>
        <row r="89">
          <cell r="A89">
            <v>4071068</v>
          </cell>
          <cell r="B89" t="str">
            <v>STC Tub. galvanix. pesada 11/2"</v>
          </cell>
          <cell r="C89" t="str">
            <v>m</v>
          </cell>
          <cell r="D89">
            <v>306</v>
          </cell>
          <cell r="E89">
            <v>15871</v>
          </cell>
          <cell r="F89">
            <v>4856526</v>
          </cell>
        </row>
        <row r="90">
          <cell r="A90">
            <v>4071500</v>
          </cell>
          <cell r="B90" t="str">
            <v>TEES Y TAPONES EN ACERO</v>
          </cell>
          <cell r="D90">
            <v>0</v>
          </cell>
          <cell r="E90">
            <v>0</v>
          </cell>
          <cell r="F90">
            <v>21455799</v>
          </cell>
        </row>
        <row r="91">
          <cell r="A91">
            <v>4071531</v>
          </cell>
          <cell r="B91" t="str">
            <v>STC Tee partida R.D 6"x3"</v>
          </cell>
          <cell r="C91" t="str">
            <v>un</v>
          </cell>
          <cell r="D91">
            <v>7</v>
          </cell>
          <cell r="E91">
            <v>2634924</v>
          </cell>
          <cell r="F91">
            <v>18444468</v>
          </cell>
        </row>
        <row r="92">
          <cell r="A92">
            <v>4071541</v>
          </cell>
          <cell r="B92" t="str">
            <v>STC Tee partida R.B 8"x6"</v>
          </cell>
          <cell r="C92" t="str">
            <v>un</v>
          </cell>
          <cell r="D92">
            <v>1</v>
          </cell>
          <cell r="E92">
            <v>3011331</v>
          </cell>
          <cell r="F92">
            <v>3011331</v>
          </cell>
        </row>
        <row r="93">
          <cell r="A93">
            <v>4072000</v>
          </cell>
          <cell r="B93" t="str">
            <v>TUBERÍAS Y ACCESORIOS DE H.D.</v>
          </cell>
          <cell r="D93">
            <v>0</v>
          </cell>
          <cell r="E93">
            <v>0</v>
          </cell>
          <cell r="F93">
            <v>18722245</v>
          </cell>
        </row>
        <row r="94">
          <cell r="A94">
            <v>4072006</v>
          </cell>
          <cell r="B94" t="str">
            <v>STC Tuberia H.D. 6"</v>
          </cell>
          <cell r="C94" t="str">
            <v>m</v>
          </cell>
          <cell r="D94">
            <v>1396</v>
          </cell>
          <cell r="E94">
            <v>13335</v>
          </cell>
          <cell r="F94">
            <v>18615660</v>
          </cell>
        </row>
        <row r="95">
          <cell r="A95">
            <v>4072008</v>
          </cell>
          <cell r="B95" t="str">
            <v>STC Tuberia H.D. 8"</v>
          </cell>
          <cell r="C95" t="str">
            <v>m</v>
          </cell>
          <cell r="D95">
            <v>5</v>
          </cell>
          <cell r="E95">
            <v>21317</v>
          </cell>
          <cell r="F95">
            <v>106585</v>
          </cell>
        </row>
        <row r="96">
          <cell r="A96">
            <v>4072100</v>
          </cell>
          <cell r="B96" t="str">
            <v>CODOS EN H.D.</v>
          </cell>
          <cell r="D96">
            <v>0</v>
          </cell>
          <cell r="E96">
            <v>0</v>
          </cell>
          <cell r="F96">
            <v>9597735</v>
          </cell>
        </row>
        <row r="97">
          <cell r="A97">
            <v>4072152</v>
          </cell>
          <cell r="B97" t="str">
            <v>STC codo H.D-J.R. PVC 45° 6"</v>
          </cell>
          <cell r="C97" t="str">
            <v>un</v>
          </cell>
          <cell r="D97">
            <v>28</v>
          </cell>
          <cell r="E97">
            <v>238066</v>
          </cell>
          <cell r="F97">
            <v>6665848</v>
          </cell>
        </row>
        <row r="98">
          <cell r="A98">
            <v>4072174</v>
          </cell>
          <cell r="B98" t="str">
            <v>STC codo H.D-J.R. PVC 22.5° 6"</v>
          </cell>
          <cell r="C98" t="str">
            <v>un</v>
          </cell>
          <cell r="D98">
            <v>7</v>
          </cell>
          <cell r="E98">
            <v>216762</v>
          </cell>
          <cell r="F98">
            <v>1517334</v>
          </cell>
        </row>
        <row r="99">
          <cell r="A99">
            <v>4072192</v>
          </cell>
          <cell r="B99" t="str">
            <v>STC codo H.D-J.R.PVC 11.25° 6"</v>
          </cell>
          <cell r="C99" t="str">
            <v>un</v>
          </cell>
          <cell r="D99">
            <v>7</v>
          </cell>
          <cell r="E99">
            <v>202079</v>
          </cell>
          <cell r="F99">
            <v>1414553</v>
          </cell>
        </row>
        <row r="100">
          <cell r="A100">
            <v>4072300</v>
          </cell>
          <cell r="B100" t="str">
            <v>REDUCCIONES Y TEES EN H.D.</v>
          </cell>
          <cell r="D100">
            <v>0</v>
          </cell>
          <cell r="E100">
            <v>0</v>
          </cell>
          <cell r="F100">
            <v>16054785</v>
          </cell>
        </row>
        <row r="101">
          <cell r="A101">
            <v>4072302</v>
          </cell>
          <cell r="B101" t="str">
            <v>STC Reduccion H.D-E.L. PVC 3"x2"</v>
          </cell>
          <cell r="C101" t="str">
            <v>un</v>
          </cell>
          <cell r="D101">
            <v>18</v>
          </cell>
          <cell r="E101">
            <v>52691</v>
          </cell>
          <cell r="F101">
            <v>948438</v>
          </cell>
        </row>
        <row r="102">
          <cell r="A102">
            <v>4072304</v>
          </cell>
          <cell r="B102" t="str">
            <v>STC Reduccion H.D-E.L. PVC 4"x2"</v>
          </cell>
          <cell r="C102" t="str">
            <v>un</v>
          </cell>
          <cell r="D102">
            <v>4</v>
          </cell>
          <cell r="E102">
            <v>64822</v>
          </cell>
          <cell r="F102">
            <v>259288</v>
          </cell>
        </row>
        <row r="103">
          <cell r="A103">
            <v>4072306</v>
          </cell>
          <cell r="B103" t="str">
            <v>STC Reduccion H.D-E.L. PVC 4"x3"</v>
          </cell>
          <cell r="C103" t="str">
            <v>un</v>
          </cell>
          <cell r="D103">
            <v>4</v>
          </cell>
          <cell r="E103">
            <v>80039</v>
          </cell>
          <cell r="F103">
            <v>320156</v>
          </cell>
        </row>
        <row r="104">
          <cell r="A104">
            <v>4072354</v>
          </cell>
          <cell r="B104" t="str">
            <v>STC Tee H.D-E.L. PVC 3"x3"</v>
          </cell>
          <cell r="C104" t="str">
            <v>un</v>
          </cell>
          <cell r="D104">
            <v>46</v>
          </cell>
          <cell r="E104">
            <v>98341</v>
          </cell>
          <cell r="F104">
            <v>4523686</v>
          </cell>
        </row>
        <row r="105">
          <cell r="A105">
            <v>4072358</v>
          </cell>
          <cell r="B105" t="str">
            <v>STC Tee H.D-E.L. PVC 4"x3"</v>
          </cell>
          <cell r="C105" t="str">
            <v>un</v>
          </cell>
          <cell r="D105">
            <v>23</v>
          </cell>
          <cell r="E105">
            <v>125690</v>
          </cell>
          <cell r="F105">
            <v>2890870</v>
          </cell>
        </row>
        <row r="106">
          <cell r="A106">
            <v>4072360</v>
          </cell>
          <cell r="B106" t="str">
            <v>STC Tee H.D-E.L. PVC 4"x4"</v>
          </cell>
          <cell r="C106" t="str">
            <v>un</v>
          </cell>
          <cell r="D106">
            <v>25</v>
          </cell>
          <cell r="E106">
            <v>145472</v>
          </cell>
          <cell r="F106">
            <v>3636800</v>
          </cell>
        </row>
        <row r="107">
          <cell r="A107">
            <v>4072384</v>
          </cell>
          <cell r="B107" t="str">
            <v>STC Tee H.D-E.L. AC 6"x3"</v>
          </cell>
          <cell r="C107" t="str">
            <v>un</v>
          </cell>
          <cell r="D107">
            <v>6</v>
          </cell>
          <cell r="E107">
            <v>227201</v>
          </cell>
          <cell r="F107">
            <v>1363206</v>
          </cell>
        </row>
        <row r="108">
          <cell r="A108">
            <v>4072388</v>
          </cell>
          <cell r="B108" t="str">
            <v>STC Tee H.D-E.L. AC 6"x6"</v>
          </cell>
          <cell r="C108" t="str">
            <v>un</v>
          </cell>
          <cell r="D108">
            <v>7</v>
          </cell>
          <cell r="E108">
            <v>301763</v>
          </cell>
          <cell r="F108">
            <v>2112341</v>
          </cell>
        </row>
        <row r="109">
          <cell r="A109">
            <v>4072400</v>
          </cell>
          <cell r="B109" t="str">
            <v>TEES Y TAPONES EN H.D.</v>
          </cell>
          <cell r="D109">
            <v>0</v>
          </cell>
          <cell r="E109">
            <v>0</v>
          </cell>
          <cell r="F109">
            <v>1231287</v>
          </cell>
        </row>
        <row r="110">
          <cell r="A110">
            <v>4072450</v>
          </cell>
          <cell r="B110" t="str">
            <v>STC Tapon H.D-PVC 2"</v>
          </cell>
          <cell r="C110" t="str">
            <v>un</v>
          </cell>
          <cell r="D110">
            <v>1</v>
          </cell>
          <cell r="E110">
            <v>31806</v>
          </cell>
          <cell r="F110">
            <v>31806</v>
          </cell>
        </row>
        <row r="111">
          <cell r="A111">
            <v>4072452</v>
          </cell>
          <cell r="B111" t="str">
            <v>STC Tapon H.D-PVC 3"</v>
          </cell>
          <cell r="C111" t="str">
            <v>un</v>
          </cell>
          <cell r="D111">
            <v>25</v>
          </cell>
          <cell r="E111">
            <v>45082</v>
          </cell>
          <cell r="F111">
            <v>1127050</v>
          </cell>
        </row>
        <row r="112">
          <cell r="A112">
            <v>4072454</v>
          </cell>
          <cell r="B112" t="str">
            <v>STC Tapon H.D-PVC 4"</v>
          </cell>
          <cell r="C112" t="str">
            <v>un</v>
          </cell>
          <cell r="D112">
            <v>1</v>
          </cell>
          <cell r="E112">
            <v>72431</v>
          </cell>
          <cell r="F112">
            <v>72431</v>
          </cell>
        </row>
        <row r="113">
          <cell r="A113">
            <v>4073000</v>
          </cell>
          <cell r="B113" t="str">
            <v>TUBERÍAS DE PVC</v>
          </cell>
          <cell r="D113">
            <v>0</v>
          </cell>
          <cell r="E113">
            <v>0</v>
          </cell>
          <cell r="F113">
            <v>93360571</v>
          </cell>
        </row>
        <row r="114">
          <cell r="A114">
            <v>4073010</v>
          </cell>
          <cell r="B114" t="str">
            <v>STC Tub. PVC-P E.L. 3" RDE 13.5</v>
          </cell>
          <cell r="C114" t="str">
            <v>m</v>
          </cell>
          <cell r="D114">
            <v>6293</v>
          </cell>
          <cell r="E114">
            <v>9497</v>
          </cell>
          <cell r="F114">
            <v>59764621</v>
          </cell>
        </row>
        <row r="115">
          <cell r="A115">
            <v>4073012</v>
          </cell>
          <cell r="B115" t="str">
            <v>STC Tub. PVC-P E.L. 4" RDE 13.5</v>
          </cell>
          <cell r="C115" t="str">
            <v>m</v>
          </cell>
          <cell r="D115">
            <v>2309</v>
          </cell>
          <cell r="E115">
            <v>14550</v>
          </cell>
          <cell r="F115">
            <v>33595950</v>
          </cell>
        </row>
        <row r="116">
          <cell r="A116">
            <v>4073400</v>
          </cell>
          <cell r="B116" t="str">
            <v>CODOS EN PVC-P</v>
          </cell>
          <cell r="D116">
            <v>0</v>
          </cell>
          <cell r="E116">
            <v>0</v>
          </cell>
          <cell r="F116">
            <v>47997977</v>
          </cell>
        </row>
        <row r="117">
          <cell r="A117">
            <v>4073444</v>
          </cell>
          <cell r="B117" t="str">
            <v>STC Codo G.R. PVC-P 90° RDE 21 3"</v>
          </cell>
          <cell r="C117" t="str">
            <v>un</v>
          </cell>
          <cell r="D117">
            <v>3</v>
          </cell>
          <cell r="E117">
            <v>87277</v>
          </cell>
          <cell r="F117">
            <v>261831</v>
          </cell>
        </row>
        <row r="118">
          <cell r="A118">
            <v>4073446</v>
          </cell>
          <cell r="B118" t="str">
            <v>STC Codo G.R. PVC-P 90° RDE 21 4"</v>
          </cell>
          <cell r="C118" t="str">
            <v>un</v>
          </cell>
          <cell r="D118">
            <v>4</v>
          </cell>
          <cell r="E118">
            <v>161547</v>
          </cell>
          <cell r="F118">
            <v>646188</v>
          </cell>
        </row>
        <row r="119">
          <cell r="A119">
            <v>4073462</v>
          </cell>
          <cell r="B119" t="str">
            <v>STC Codo G.R. PVC-P 45° RDE 21 3"</v>
          </cell>
          <cell r="C119" t="str">
            <v>un</v>
          </cell>
          <cell r="D119">
            <v>426</v>
          </cell>
          <cell r="E119">
            <v>61480</v>
          </cell>
          <cell r="F119">
            <v>26190480</v>
          </cell>
        </row>
        <row r="120">
          <cell r="A120">
            <v>4073464</v>
          </cell>
          <cell r="B120" t="str">
            <v>STC Codo G.R. PVC-P 45° RDE 21 4"</v>
          </cell>
          <cell r="C120" t="str">
            <v>un</v>
          </cell>
          <cell r="D120">
            <v>100</v>
          </cell>
          <cell r="E120">
            <v>116953</v>
          </cell>
          <cell r="F120">
            <v>11695300</v>
          </cell>
        </row>
        <row r="121">
          <cell r="A121">
            <v>4073478</v>
          </cell>
          <cell r="B121" t="str">
            <v>STC Codo G.R. PVC-P22.5° RDE21 3"</v>
          </cell>
          <cell r="C121" t="str">
            <v>un</v>
          </cell>
          <cell r="D121">
            <v>56</v>
          </cell>
          <cell r="E121">
            <v>60625</v>
          </cell>
          <cell r="F121">
            <v>3395000</v>
          </cell>
        </row>
        <row r="122">
          <cell r="A122">
            <v>4073480</v>
          </cell>
          <cell r="B122" t="str">
            <v>STC Codo G.R. PVC-P22.5° RDE21 4"</v>
          </cell>
          <cell r="C122" t="str">
            <v>un</v>
          </cell>
          <cell r="D122">
            <v>14</v>
          </cell>
          <cell r="E122">
            <v>106132</v>
          </cell>
          <cell r="F122">
            <v>1485848</v>
          </cell>
        </row>
        <row r="123">
          <cell r="A123">
            <v>4073494</v>
          </cell>
          <cell r="B123" t="str">
            <v>STC Codo G.R.PVC-P11.25° RDE21 3"</v>
          </cell>
          <cell r="C123" t="str">
            <v>un</v>
          </cell>
          <cell r="D123">
            <v>50</v>
          </cell>
          <cell r="E123">
            <v>56049</v>
          </cell>
          <cell r="F123">
            <v>2802450</v>
          </cell>
        </row>
        <row r="124">
          <cell r="A124">
            <v>4073496</v>
          </cell>
          <cell r="B124" t="str">
            <v>STC Codo G.R.PVC-P11.25° RDE21 4"</v>
          </cell>
          <cell r="C124" t="str">
            <v>un</v>
          </cell>
          <cell r="D124">
            <v>15</v>
          </cell>
          <cell r="E124">
            <v>101392</v>
          </cell>
          <cell r="F124">
            <v>1520880</v>
          </cell>
        </row>
        <row r="125">
          <cell r="A125">
            <v>4075500</v>
          </cell>
          <cell r="B125" t="str">
            <v>TUBERÍAS Y ACCES. PF+UAD y PE-AL-PE</v>
          </cell>
          <cell r="D125">
            <v>0</v>
          </cell>
          <cell r="E125">
            <v>0</v>
          </cell>
          <cell r="F125">
            <v>29313060</v>
          </cell>
        </row>
        <row r="126">
          <cell r="A126">
            <v>4075511</v>
          </cell>
          <cell r="B126" t="str">
            <v>TC Tub. PE-AL-PE  1/2"</v>
          </cell>
          <cell r="C126" t="str">
            <v>un</v>
          </cell>
          <cell r="D126">
            <v>9830</v>
          </cell>
          <cell r="E126">
            <v>2982</v>
          </cell>
          <cell r="F126">
            <v>29313060</v>
          </cell>
        </row>
        <row r="127">
          <cell r="A127">
            <v>4076600</v>
          </cell>
          <cell r="B127" t="str">
            <v>DESVÍOS Y REDUCCIONES EN H.F.</v>
          </cell>
          <cell r="D127">
            <v>0</v>
          </cell>
          <cell r="E127">
            <v>0</v>
          </cell>
          <cell r="F127">
            <v>1954039</v>
          </cell>
        </row>
        <row r="128">
          <cell r="A128">
            <v>4076648</v>
          </cell>
          <cell r="B128" t="str">
            <v>STC Reduccion H.F. E.L. PVC 6"x2"</v>
          </cell>
          <cell r="C128" t="str">
            <v>un</v>
          </cell>
          <cell r="D128">
            <v>1</v>
          </cell>
          <cell r="E128">
            <v>125248</v>
          </cell>
          <cell r="F128">
            <v>125248</v>
          </cell>
        </row>
        <row r="129">
          <cell r="A129">
            <v>4076650</v>
          </cell>
          <cell r="B129" t="str">
            <v>STC Reduccion H.F. E.L. PVC 6"x3"</v>
          </cell>
          <cell r="C129" t="str">
            <v>un</v>
          </cell>
          <cell r="D129">
            <v>3</v>
          </cell>
          <cell r="E129">
            <v>154160</v>
          </cell>
          <cell r="F129">
            <v>462480</v>
          </cell>
        </row>
        <row r="130">
          <cell r="A130">
            <v>4076652</v>
          </cell>
          <cell r="B130" t="str">
            <v>STC Reduccion H.F. E.L. PVC 6"x4"</v>
          </cell>
          <cell r="C130" t="str">
            <v>un</v>
          </cell>
          <cell r="D130">
            <v>5</v>
          </cell>
          <cell r="E130">
            <v>167855</v>
          </cell>
          <cell r="F130">
            <v>839275</v>
          </cell>
        </row>
        <row r="131">
          <cell r="A131">
            <v>4076658</v>
          </cell>
          <cell r="B131" t="str">
            <v>STC Reduccion H.F. E.L. PVC 8"x4"</v>
          </cell>
          <cell r="C131" t="str">
            <v>un</v>
          </cell>
          <cell r="D131">
            <v>2</v>
          </cell>
          <cell r="E131">
            <v>263518</v>
          </cell>
          <cell r="F131">
            <v>527036</v>
          </cell>
        </row>
        <row r="132">
          <cell r="A132">
            <v>4076900</v>
          </cell>
          <cell r="B132" t="str">
            <v>TEES EN H.F.</v>
          </cell>
          <cell r="D132">
            <v>0</v>
          </cell>
          <cell r="E132">
            <v>0</v>
          </cell>
          <cell r="F132">
            <v>13822200</v>
          </cell>
        </row>
        <row r="133">
          <cell r="A133">
            <v>4076910</v>
          </cell>
          <cell r="B133" t="str">
            <v>STC Tee H.F. E.L. PVC-AC 6"x3"</v>
          </cell>
          <cell r="C133" t="str">
            <v>un</v>
          </cell>
          <cell r="D133">
            <v>18</v>
          </cell>
          <cell r="E133">
            <v>227201</v>
          </cell>
          <cell r="F133">
            <v>4089618</v>
          </cell>
        </row>
        <row r="134">
          <cell r="A134">
            <v>4076911</v>
          </cell>
          <cell r="B134" t="str">
            <v>STC Tee H.F. E.L. PVC-AC 6"x4"</v>
          </cell>
          <cell r="C134" t="str">
            <v>un</v>
          </cell>
          <cell r="D134">
            <v>3</v>
          </cell>
          <cell r="E134">
            <v>269808</v>
          </cell>
          <cell r="F134">
            <v>809424</v>
          </cell>
        </row>
        <row r="135">
          <cell r="A135">
            <v>4076946</v>
          </cell>
          <cell r="B135" t="str">
            <v>STC Tee H.F. E.L. PVC 8"x6"</v>
          </cell>
          <cell r="C135" t="str">
            <v>un</v>
          </cell>
          <cell r="D135">
            <v>2</v>
          </cell>
          <cell r="E135">
            <v>663722</v>
          </cell>
          <cell r="F135">
            <v>1327444</v>
          </cell>
        </row>
        <row r="136">
          <cell r="A136">
            <v>4076978</v>
          </cell>
          <cell r="B136" t="str">
            <v>STC Tee H.F. E.L. AC 8"x3"</v>
          </cell>
          <cell r="C136" t="str">
            <v>un</v>
          </cell>
          <cell r="D136">
            <v>11</v>
          </cell>
          <cell r="E136">
            <v>546552</v>
          </cell>
          <cell r="F136">
            <v>6012072</v>
          </cell>
        </row>
        <row r="137">
          <cell r="A137">
            <v>4076984</v>
          </cell>
          <cell r="B137" t="str">
            <v>STC Tee H.F. E.L. AC 8"x8"</v>
          </cell>
          <cell r="C137" t="str">
            <v>un</v>
          </cell>
          <cell r="D137">
            <v>1</v>
          </cell>
          <cell r="E137">
            <v>709373</v>
          </cell>
          <cell r="F137">
            <v>709373</v>
          </cell>
        </row>
        <row r="138">
          <cell r="A138">
            <v>4076992</v>
          </cell>
          <cell r="B138" t="str">
            <v>STC Tee H.F. E.L. AC 10"x6"</v>
          </cell>
          <cell r="C138" t="str">
            <v>un</v>
          </cell>
          <cell r="D138">
            <v>1</v>
          </cell>
          <cell r="E138">
            <v>874269</v>
          </cell>
          <cell r="F138">
            <v>874269</v>
          </cell>
        </row>
        <row r="139">
          <cell r="A139">
            <v>4077200</v>
          </cell>
          <cell r="B139" t="str">
            <v>TEES Y TAPONES EN H.F. Continua 3..</v>
          </cell>
          <cell r="D139">
            <v>0</v>
          </cell>
          <cell r="E139">
            <v>0</v>
          </cell>
          <cell r="F139">
            <v>275268</v>
          </cell>
        </row>
        <row r="140">
          <cell r="A140">
            <v>4077290</v>
          </cell>
          <cell r="B140" t="str">
            <v>Retiro tapones existente 3"y 4"</v>
          </cell>
          <cell r="C140" t="str">
            <v>un</v>
          </cell>
          <cell r="D140">
            <v>7</v>
          </cell>
          <cell r="E140">
            <v>39324</v>
          </cell>
          <cell r="F140">
            <v>275268</v>
          </cell>
        </row>
        <row r="141">
          <cell r="A141">
            <v>4078200</v>
          </cell>
          <cell r="B141" t="str">
            <v>VÁLVULAS DE COMPUERTA</v>
          </cell>
          <cell r="D141">
            <v>0</v>
          </cell>
          <cell r="E141">
            <v>0</v>
          </cell>
          <cell r="F141">
            <v>2156010</v>
          </cell>
        </row>
        <row r="142">
          <cell r="A142">
            <v>4078204</v>
          </cell>
          <cell r="B142" t="str">
            <v>STC Valvula c.elas.H.D. EL.PVC 3"</v>
          </cell>
          <cell r="C142" t="str">
            <v>un</v>
          </cell>
          <cell r="D142">
            <v>34</v>
          </cell>
          <cell r="E142">
            <v>17783</v>
          </cell>
          <cell r="F142">
            <v>604622</v>
          </cell>
        </row>
        <row r="143">
          <cell r="A143">
            <v>4078206</v>
          </cell>
          <cell r="B143" t="str">
            <v>STC Valvula c.elas.H.D. EL.PVC 4"</v>
          </cell>
          <cell r="C143" t="str">
            <v>un</v>
          </cell>
          <cell r="D143">
            <v>39</v>
          </cell>
          <cell r="E143">
            <v>22232</v>
          </cell>
          <cell r="F143">
            <v>867048</v>
          </cell>
        </row>
        <row r="144">
          <cell r="A144">
            <v>4078218</v>
          </cell>
          <cell r="B144" t="str">
            <v>STC Valvula c.elas.H.D. EL.AC 6"</v>
          </cell>
          <cell r="C144" t="str">
            <v>un</v>
          </cell>
          <cell r="D144">
            <v>12</v>
          </cell>
          <cell r="E144">
            <v>52638</v>
          </cell>
          <cell r="F144">
            <v>631656</v>
          </cell>
        </row>
        <row r="145">
          <cell r="A145">
            <v>4078220</v>
          </cell>
          <cell r="B145" t="str">
            <v>STC Valvula c.elas.H.D. EL.AC 8"</v>
          </cell>
          <cell r="C145" t="str">
            <v>un</v>
          </cell>
          <cell r="D145">
            <v>1</v>
          </cell>
          <cell r="E145">
            <v>52684</v>
          </cell>
          <cell r="F145">
            <v>52684</v>
          </cell>
        </row>
        <row r="146">
          <cell r="A146">
            <v>4078300</v>
          </cell>
          <cell r="B146" t="str">
            <v>VÁLVULAS DE COMPUERTA Continuación.</v>
          </cell>
          <cell r="D146">
            <v>0</v>
          </cell>
          <cell r="E146">
            <v>0</v>
          </cell>
          <cell r="F146">
            <v>80642110</v>
          </cell>
        </row>
        <row r="147">
          <cell r="A147">
            <v>4078350</v>
          </cell>
          <cell r="B147" t="str">
            <v>ST e Intercal.Valv.d.com.VNA 2"</v>
          </cell>
          <cell r="C147" t="str">
            <v>un</v>
          </cell>
          <cell r="D147">
            <v>41</v>
          </cell>
          <cell r="E147">
            <v>442439</v>
          </cell>
          <cell r="F147">
            <v>18139999</v>
          </cell>
        </row>
        <row r="148">
          <cell r="A148">
            <v>4078371</v>
          </cell>
          <cell r="B148" t="str">
            <v>T e Intercal.Valv.d.com.VNA 3"</v>
          </cell>
          <cell r="C148" t="str">
            <v>un</v>
          </cell>
          <cell r="D148">
            <v>144</v>
          </cell>
          <cell r="E148">
            <v>218209</v>
          </cell>
          <cell r="F148">
            <v>31422096</v>
          </cell>
        </row>
        <row r="149">
          <cell r="A149">
            <v>4078372</v>
          </cell>
          <cell r="B149" t="str">
            <v>T e Intercal.Valv.d.com.VNA 4"</v>
          </cell>
          <cell r="C149" t="str">
            <v>un</v>
          </cell>
          <cell r="D149">
            <v>59</v>
          </cell>
          <cell r="E149">
            <v>242421</v>
          </cell>
          <cell r="F149">
            <v>14302839</v>
          </cell>
        </row>
        <row r="150">
          <cell r="A150">
            <v>4078373</v>
          </cell>
          <cell r="B150" t="str">
            <v>T e Intercal.Valv.d.com.VNA 6"</v>
          </cell>
          <cell r="C150" t="str">
            <v>un</v>
          </cell>
          <cell r="D150">
            <v>35</v>
          </cell>
          <cell r="E150">
            <v>368134</v>
          </cell>
          <cell r="F150">
            <v>12884690</v>
          </cell>
        </row>
        <row r="151">
          <cell r="A151">
            <v>4078374</v>
          </cell>
          <cell r="B151" t="str">
            <v>T e Intercal.Valv.d.com.VNA 8"</v>
          </cell>
          <cell r="C151" t="str">
            <v>un</v>
          </cell>
          <cell r="D151">
            <v>4</v>
          </cell>
          <cell r="E151">
            <v>553780</v>
          </cell>
          <cell r="F151">
            <v>2215120</v>
          </cell>
        </row>
        <row r="152">
          <cell r="A152">
            <v>4078375</v>
          </cell>
          <cell r="B152" t="str">
            <v>T e Intercal.Valv.d.com.VNA 10"</v>
          </cell>
          <cell r="C152" t="str">
            <v>un</v>
          </cell>
          <cell r="D152">
            <v>2</v>
          </cell>
          <cell r="E152">
            <v>838683</v>
          </cell>
          <cell r="F152">
            <v>1677366</v>
          </cell>
        </row>
        <row r="153">
          <cell r="A153">
            <v>4078400</v>
          </cell>
          <cell r="B153" t="str">
            <v>VÁLVULAS REGULADORAS PRESIÓN</v>
          </cell>
          <cell r="D153">
            <v>0</v>
          </cell>
          <cell r="E153">
            <v>0</v>
          </cell>
          <cell r="F153">
            <v>100258724</v>
          </cell>
        </row>
        <row r="154">
          <cell r="A154">
            <v>4078412</v>
          </cell>
          <cell r="B154" t="str">
            <v>STC Valvula reg.pre sin m.fluj 3"</v>
          </cell>
          <cell r="C154" t="str">
            <v>un</v>
          </cell>
          <cell r="D154">
            <v>12</v>
          </cell>
          <cell r="E154">
            <v>5746524</v>
          </cell>
          <cell r="F154">
            <v>68958288</v>
          </cell>
        </row>
        <row r="155">
          <cell r="A155">
            <v>4078416</v>
          </cell>
          <cell r="B155" t="str">
            <v>STC Valvula reg.pre sin m.fluj 4"</v>
          </cell>
          <cell r="C155" t="str">
            <v>un</v>
          </cell>
          <cell r="D155">
            <v>1</v>
          </cell>
          <cell r="E155">
            <v>7058802</v>
          </cell>
          <cell r="F155">
            <v>7058802</v>
          </cell>
        </row>
        <row r="156">
          <cell r="A156">
            <v>4078420</v>
          </cell>
          <cell r="B156" t="str">
            <v>STC Valvula reg.pre sin m.fluj 6"</v>
          </cell>
          <cell r="C156" t="str">
            <v>un</v>
          </cell>
          <cell r="D156">
            <v>2</v>
          </cell>
          <cell r="E156">
            <v>12120817</v>
          </cell>
          <cell r="F156">
            <v>24241634</v>
          </cell>
        </row>
        <row r="157">
          <cell r="A157">
            <v>4078700</v>
          </cell>
          <cell r="B157" t="str">
            <v>HIDRANTES</v>
          </cell>
          <cell r="D157">
            <v>0</v>
          </cell>
          <cell r="E157">
            <v>0</v>
          </cell>
          <cell r="F157">
            <v>44133</v>
          </cell>
        </row>
        <row r="158">
          <cell r="A158">
            <v>4078760</v>
          </cell>
          <cell r="B158" t="str">
            <v>T.C. de hidrante 3"</v>
          </cell>
          <cell r="C158" t="str">
            <v>un</v>
          </cell>
          <cell r="D158">
            <v>1</v>
          </cell>
          <cell r="E158">
            <v>44133</v>
          </cell>
          <cell r="F158">
            <v>44133</v>
          </cell>
        </row>
        <row r="159">
          <cell r="A159">
            <v>4079000</v>
          </cell>
          <cell r="B159" t="str">
            <v>UNIONES MECÁNICAS  Continuación1...</v>
          </cell>
          <cell r="D159">
            <v>0</v>
          </cell>
          <cell r="E159">
            <v>0</v>
          </cell>
          <cell r="F159">
            <v>12086051</v>
          </cell>
        </row>
        <row r="160">
          <cell r="A160">
            <v>4079080</v>
          </cell>
          <cell r="B160" t="str">
            <v>STC Union H.F. Tipo dresser 3"</v>
          </cell>
          <cell r="C160" t="str">
            <v>un</v>
          </cell>
          <cell r="D160">
            <v>99</v>
          </cell>
          <cell r="E160">
            <v>86644</v>
          </cell>
          <cell r="F160">
            <v>8577756</v>
          </cell>
        </row>
        <row r="161">
          <cell r="A161">
            <v>4079082</v>
          </cell>
          <cell r="B161" t="str">
            <v>STC Union H.F. Tipo dresser 4"</v>
          </cell>
          <cell r="C161" t="str">
            <v>un</v>
          </cell>
          <cell r="D161">
            <v>17</v>
          </cell>
          <cell r="E161">
            <v>105332</v>
          </cell>
          <cell r="F161">
            <v>1790644</v>
          </cell>
        </row>
        <row r="162">
          <cell r="A162">
            <v>4079084</v>
          </cell>
          <cell r="B162" t="str">
            <v>STC Union H.F. Tipo dresser 6"</v>
          </cell>
          <cell r="C162" t="str">
            <v>un</v>
          </cell>
          <cell r="D162">
            <v>4</v>
          </cell>
          <cell r="E162">
            <v>157249</v>
          </cell>
          <cell r="F162">
            <v>628996</v>
          </cell>
        </row>
        <row r="163">
          <cell r="A163">
            <v>4079086</v>
          </cell>
          <cell r="B163" t="str">
            <v>STC Union H.F. Tipo dresser 8"</v>
          </cell>
          <cell r="C163" t="str">
            <v>un</v>
          </cell>
          <cell r="D163">
            <v>5</v>
          </cell>
          <cell r="E163">
            <v>217731</v>
          </cell>
          <cell r="F163">
            <v>1088655</v>
          </cell>
        </row>
        <row r="164">
          <cell r="A164">
            <v>4079100</v>
          </cell>
          <cell r="B164" t="str">
            <v>UNIONES MECÁNICAS  Continuanción2..</v>
          </cell>
          <cell r="D164">
            <v>0</v>
          </cell>
          <cell r="E164">
            <v>0</v>
          </cell>
          <cell r="F164">
            <v>27980702</v>
          </cell>
        </row>
        <row r="165">
          <cell r="A165">
            <v>4079149</v>
          </cell>
          <cell r="B165" t="str">
            <v>STC unión univ. Ra59.5-72.0 mm</v>
          </cell>
          <cell r="C165" t="str">
            <v>un</v>
          </cell>
          <cell r="D165">
            <v>23</v>
          </cell>
          <cell r="E165">
            <v>43499</v>
          </cell>
          <cell r="F165">
            <v>1000477</v>
          </cell>
        </row>
        <row r="166">
          <cell r="A166">
            <v>4079150</v>
          </cell>
          <cell r="B166" t="str">
            <v>STC unión univ.Ra.88-102 75mm</v>
          </cell>
          <cell r="C166" t="str">
            <v>un</v>
          </cell>
          <cell r="D166">
            <v>46</v>
          </cell>
          <cell r="E166">
            <v>104615</v>
          </cell>
          <cell r="F166">
            <v>4812290</v>
          </cell>
        </row>
        <row r="167">
          <cell r="A167">
            <v>4079152</v>
          </cell>
          <cell r="B167" t="str">
            <v>STC unión univ.Ra.109-127 4"</v>
          </cell>
          <cell r="C167" t="str">
            <v>un</v>
          </cell>
          <cell r="D167">
            <v>59</v>
          </cell>
          <cell r="E167">
            <v>106504</v>
          </cell>
          <cell r="F167">
            <v>6283736</v>
          </cell>
        </row>
        <row r="168">
          <cell r="A168">
            <v>4079154</v>
          </cell>
          <cell r="B168" t="str">
            <v>STC unión univ.Ra.159-181 6"</v>
          </cell>
          <cell r="C168" t="str">
            <v>un</v>
          </cell>
          <cell r="D168">
            <v>48</v>
          </cell>
          <cell r="E168">
            <v>172633</v>
          </cell>
          <cell r="F168">
            <v>8286384</v>
          </cell>
        </row>
        <row r="169">
          <cell r="A169">
            <v>4079156</v>
          </cell>
          <cell r="B169" t="str">
            <v>STC unión univ.Ra.218-235 8"</v>
          </cell>
          <cell r="C169" t="str">
            <v>un</v>
          </cell>
          <cell r="D169">
            <v>25</v>
          </cell>
          <cell r="E169">
            <v>271447</v>
          </cell>
          <cell r="F169">
            <v>6786175</v>
          </cell>
        </row>
        <row r="170">
          <cell r="A170">
            <v>4079158</v>
          </cell>
          <cell r="B170" t="str">
            <v>STC unión univ.Ra.272-289 10"</v>
          </cell>
          <cell r="C170" t="str">
            <v>un</v>
          </cell>
          <cell r="D170">
            <v>2</v>
          </cell>
          <cell r="E170">
            <v>405820</v>
          </cell>
          <cell r="F170">
            <v>811640</v>
          </cell>
        </row>
        <row r="171">
          <cell r="A171">
            <v>4079300</v>
          </cell>
          <cell r="B171" t="str">
            <v>CAJAS PARA VÁLVULAS</v>
          </cell>
          <cell r="D171">
            <v>0</v>
          </cell>
          <cell r="E171">
            <v>0</v>
          </cell>
          <cell r="F171">
            <v>42089022</v>
          </cell>
        </row>
        <row r="172">
          <cell r="A172">
            <v>4079302</v>
          </cell>
          <cell r="B172" t="str">
            <v>Const.caja valvula con tapa -Esq.1</v>
          </cell>
          <cell r="C172" t="str">
            <v>un</v>
          </cell>
          <cell r="D172">
            <v>122</v>
          </cell>
          <cell r="E172">
            <v>176630</v>
          </cell>
          <cell r="F172">
            <v>21548860</v>
          </cell>
        </row>
        <row r="173">
          <cell r="A173">
            <v>4079318</v>
          </cell>
          <cell r="B173" t="str">
            <v>C. caja v.reg.pr 3" con me.fl-E.11</v>
          </cell>
          <cell r="C173" t="str">
            <v>un</v>
          </cell>
          <cell r="D173">
            <v>2</v>
          </cell>
          <cell r="E173">
            <v>2283024</v>
          </cell>
          <cell r="F173">
            <v>4566048</v>
          </cell>
        </row>
        <row r="174">
          <cell r="A174">
            <v>4079322</v>
          </cell>
          <cell r="B174" t="str">
            <v>C. caja v.reg.pr 6" con me.fl-E.11</v>
          </cell>
          <cell r="C174" t="str">
            <v>un</v>
          </cell>
          <cell r="D174">
            <v>3</v>
          </cell>
          <cell r="E174">
            <v>2894416</v>
          </cell>
          <cell r="F174">
            <v>8683248</v>
          </cell>
        </row>
        <row r="175">
          <cell r="A175">
            <v>4079334</v>
          </cell>
          <cell r="B175" t="str">
            <v>Muro cortina valv.adm.y expuls.aire</v>
          </cell>
          <cell r="C175" t="str">
            <v>m2</v>
          </cell>
          <cell r="D175">
            <v>25</v>
          </cell>
          <cell r="E175">
            <v>160898</v>
          </cell>
          <cell r="F175">
            <v>4022450</v>
          </cell>
        </row>
        <row r="176">
          <cell r="A176">
            <v>4079336</v>
          </cell>
          <cell r="B176" t="str">
            <v>Losa cubierta valv.adm.y expul.aire</v>
          </cell>
          <cell r="C176" t="str">
            <v>m2</v>
          </cell>
          <cell r="D176">
            <v>12</v>
          </cell>
          <cell r="E176">
            <v>174183</v>
          </cell>
          <cell r="F176">
            <v>2090196</v>
          </cell>
        </row>
        <row r="177">
          <cell r="A177">
            <v>4079338</v>
          </cell>
          <cell r="B177" t="str">
            <v>Losa fondo valv. descarga y flujo</v>
          </cell>
          <cell r="C177" t="str">
            <v>m2</v>
          </cell>
          <cell r="D177">
            <v>12</v>
          </cell>
          <cell r="E177">
            <v>98185</v>
          </cell>
          <cell r="F177">
            <v>1178220</v>
          </cell>
        </row>
        <row r="178">
          <cell r="A178">
            <v>4079400</v>
          </cell>
          <cell r="B178" t="str">
            <v>ACOMETIDAS DE ACUEDUCTO</v>
          </cell>
          <cell r="D178">
            <v>0</v>
          </cell>
          <cell r="E178">
            <v>0</v>
          </cell>
          <cell r="F178">
            <v>90847137</v>
          </cell>
        </row>
        <row r="179">
          <cell r="A179">
            <v>4079414</v>
          </cell>
          <cell r="B179" t="str">
            <v>STC Llave Corte o Acera-racor 1/2"</v>
          </cell>
          <cell r="C179" t="str">
            <v>un</v>
          </cell>
          <cell r="D179">
            <v>1420</v>
          </cell>
          <cell r="E179">
            <v>5950</v>
          </cell>
          <cell r="F179">
            <v>8449000</v>
          </cell>
        </row>
        <row r="180">
          <cell r="A180">
            <v>4079426</v>
          </cell>
          <cell r="B180" t="str">
            <v>STC Llave Incorporacion conica 1/2"</v>
          </cell>
          <cell r="C180" t="str">
            <v>un</v>
          </cell>
          <cell r="D180">
            <v>2902</v>
          </cell>
          <cell r="E180">
            <v>13487</v>
          </cell>
          <cell r="F180">
            <v>39139274</v>
          </cell>
        </row>
        <row r="181">
          <cell r="A181">
            <v>4079449</v>
          </cell>
          <cell r="B181" t="str">
            <v>STC Llave paso libre o contenc.1/2"</v>
          </cell>
          <cell r="C181" t="str">
            <v>un</v>
          </cell>
          <cell r="D181">
            <v>126</v>
          </cell>
          <cell r="E181">
            <v>5582</v>
          </cell>
          <cell r="F181">
            <v>703332</v>
          </cell>
        </row>
        <row r="182">
          <cell r="A182">
            <v>4079459</v>
          </cell>
          <cell r="B182" t="str">
            <v>STC Collar H.D p' PVCx1/2 3"</v>
          </cell>
          <cell r="C182" t="str">
            <v>un</v>
          </cell>
          <cell r="D182">
            <v>2245</v>
          </cell>
          <cell r="E182">
            <v>14835</v>
          </cell>
          <cell r="F182">
            <v>33304575</v>
          </cell>
        </row>
        <row r="183">
          <cell r="A183">
            <v>4079460</v>
          </cell>
          <cell r="B183" t="str">
            <v>STC Collar H.D p' PVCx1/2 4"</v>
          </cell>
          <cell r="C183" t="str">
            <v>un</v>
          </cell>
          <cell r="D183">
            <v>468</v>
          </cell>
          <cell r="E183">
            <v>19767</v>
          </cell>
          <cell r="F183">
            <v>9250956</v>
          </cell>
        </row>
        <row r="184">
          <cell r="A184">
            <v>4079500</v>
          </cell>
          <cell r="B184" t="str">
            <v>COLLARES CONTINUACIÓN.....</v>
          </cell>
          <cell r="C184" t="str">
            <v>un</v>
          </cell>
          <cell r="D184">
            <v>0</v>
          </cell>
          <cell r="E184">
            <v>0</v>
          </cell>
          <cell r="F184">
            <v>3137706</v>
          </cell>
        </row>
        <row r="185">
          <cell r="A185">
            <v>4079569</v>
          </cell>
          <cell r="B185" t="str">
            <v>STC Union 3 partes CU t.CU-PVC 1/2"</v>
          </cell>
          <cell r="C185" t="str">
            <v>un</v>
          </cell>
          <cell r="D185">
            <v>159</v>
          </cell>
          <cell r="E185">
            <v>19734</v>
          </cell>
          <cell r="F185">
            <v>3137706</v>
          </cell>
        </row>
        <row r="186">
          <cell r="A186">
            <v>4079600</v>
          </cell>
          <cell r="B186" t="str">
            <v>MEDIDORES DE ACUEDUCTO</v>
          </cell>
          <cell r="D186">
            <v>0</v>
          </cell>
          <cell r="E186">
            <v>0</v>
          </cell>
          <cell r="F186">
            <v>1397214</v>
          </cell>
        </row>
        <row r="187">
          <cell r="A187">
            <v>4079601</v>
          </cell>
          <cell r="B187" t="str">
            <v>STC Medidor tipo volum. 1/2"</v>
          </cell>
          <cell r="C187" t="str">
            <v>un</v>
          </cell>
          <cell r="D187">
            <v>126</v>
          </cell>
          <cell r="E187">
            <v>11089</v>
          </cell>
          <cell r="F187">
            <v>1397214</v>
          </cell>
        </row>
        <row r="188">
          <cell r="A188">
            <v>4079700</v>
          </cell>
          <cell r="B188" t="str">
            <v>CAJAS Y TAPAS PARA MEDIDORES</v>
          </cell>
          <cell r="D188">
            <v>0</v>
          </cell>
          <cell r="E188">
            <v>0</v>
          </cell>
          <cell r="F188">
            <v>5673402</v>
          </cell>
        </row>
        <row r="189">
          <cell r="A189">
            <v>4079702</v>
          </cell>
          <cell r="B189" t="str">
            <v>C. caja medi.anden&lt;19mm-Eq.24-No.ta</v>
          </cell>
          <cell r="C189" t="str">
            <v>un</v>
          </cell>
          <cell r="D189">
            <v>126</v>
          </cell>
          <cell r="E189">
            <v>35962</v>
          </cell>
          <cell r="F189">
            <v>4531212</v>
          </cell>
        </row>
        <row r="190">
          <cell r="A190">
            <v>4079746</v>
          </cell>
          <cell r="B190" t="str">
            <v>TC tapa HD caja medidor 1/2"</v>
          </cell>
          <cell r="C190" t="str">
            <v>un</v>
          </cell>
          <cell r="D190">
            <v>126</v>
          </cell>
          <cell r="E190">
            <v>9065</v>
          </cell>
          <cell r="F190">
            <v>1142190</v>
          </cell>
        </row>
        <row r="191">
          <cell r="A191">
            <v>0</v>
          </cell>
        </row>
        <row r="192">
          <cell r="A192">
            <v>4080000</v>
          </cell>
          <cell r="B192" t="str">
            <v>REDES Y ACOMET. ALCANTARILLADO</v>
          </cell>
          <cell r="D192">
            <v>0</v>
          </cell>
          <cell r="E192">
            <v>0</v>
          </cell>
          <cell r="F192">
            <v>7147843</v>
          </cell>
        </row>
        <row r="193">
          <cell r="A193">
            <v>4082000</v>
          </cell>
          <cell r="B193" t="str">
            <v>TUBERÍAS CTO. ALCANTARILLADO</v>
          </cell>
          <cell r="D193">
            <v>0</v>
          </cell>
          <cell r="E193">
            <v>0</v>
          </cell>
          <cell r="F193">
            <v>642150</v>
          </cell>
        </row>
        <row r="194">
          <cell r="A194">
            <v>4082004</v>
          </cell>
          <cell r="B194" t="str">
            <v>STC Tub.Cto.simple U.caucho 6"Cl.1</v>
          </cell>
          <cell r="C194" t="str">
            <v>m</v>
          </cell>
          <cell r="D194">
            <v>18</v>
          </cell>
          <cell r="E194">
            <v>18646</v>
          </cell>
          <cell r="F194">
            <v>335628</v>
          </cell>
        </row>
        <row r="195">
          <cell r="A195">
            <v>4082008</v>
          </cell>
          <cell r="B195" t="str">
            <v>STC Tub.Cto.simple U.caucho 10"Cl.1</v>
          </cell>
          <cell r="C195" t="str">
            <v>m</v>
          </cell>
          <cell r="D195">
            <v>9</v>
          </cell>
          <cell r="E195">
            <v>34058</v>
          </cell>
          <cell r="F195">
            <v>306522</v>
          </cell>
        </row>
        <row r="196">
          <cell r="A196">
            <v>4083100</v>
          </cell>
          <cell r="B196" t="str">
            <v>TUBERÍA PVA-ALCANT. Continuación...</v>
          </cell>
          <cell r="D196">
            <v>0</v>
          </cell>
          <cell r="E196">
            <v>0</v>
          </cell>
          <cell r="F196">
            <v>3481500</v>
          </cell>
        </row>
        <row r="197">
          <cell r="A197">
            <v>4083170</v>
          </cell>
          <cell r="B197" t="str">
            <v>STC Tuberia PVC-S U.S. 6"</v>
          </cell>
          <cell r="C197" t="str">
            <v>m</v>
          </cell>
          <cell r="D197">
            <v>75</v>
          </cell>
          <cell r="E197">
            <v>46420</v>
          </cell>
          <cell r="F197">
            <v>3481500</v>
          </cell>
        </row>
        <row r="198">
          <cell r="A198">
            <v>4085900</v>
          </cell>
          <cell r="B198" t="str">
            <v>CAJAS DE EMPALME A LA RED</v>
          </cell>
          <cell r="D198">
            <v>0</v>
          </cell>
          <cell r="E198">
            <v>0</v>
          </cell>
          <cell r="F198">
            <v>641400</v>
          </cell>
        </row>
        <row r="199">
          <cell r="A199">
            <v>4085901</v>
          </cell>
          <cell r="B199" t="str">
            <v>Const.caja empalme a la red Esq. 27</v>
          </cell>
          <cell r="C199" t="str">
            <v>un</v>
          </cell>
          <cell r="D199">
            <v>10</v>
          </cell>
          <cell r="E199">
            <v>64140</v>
          </cell>
          <cell r="F199">
            <v>641400</v>
          </cell>
        </row>
        <row r="200">
          <cell r="A200">
            <v>4086300</v>
          </cell>
          <cell r="B200" t="str">
            <v>SUMIDEROS</v>
          </cell>
          <cell r="D200">
            <v>0</v>
          </cell>
          <cell r="E200">
            <v>0</v>
          </cell>
          <cell r="F200">
            <v>2382793</v>
          </cell>
        </row>
        <row r="201">
          <cell r="A201">
            <v>4086310</v>
          </cell>
          <cell r="B201" t="str">
            <v>Const.sumidero aguas llu.T.B</v>
          </cell>
          <cell r="C201" t="str">
            <v>un</v>
          </cell>
          <cell r="D201">
            <v>7</v>
          </cell>
          <cell r="E201">
            <v>340399</v>
          </cell>
          <cell r="F201">
            <v>2382793</v>
          </cell>
        </row>
        <row r="202">
          <cell r="A202">
            <v>0</v>
          </cell>
        </row>
        <row r="203">
          <cell r="A203">
            <v>4140000</v>
          </cell>
          <cell r="B203" t="str">
            <v>MAMPORTERÍA Y PREFABRICADOS</v>
          </cell>
          <cell r="D203">
            <v>0</v>
          </cell>
          <cell r="E203">
            <v>0</v>
          </cell>
          <cell r="F203">
            <v>352010</v>
          </cell>
        </row>
        <row r="204">
          <cell r="A204">
            <v>4140100</v>
          </cell>
          <cell r="B204" t="str">
            <v>MURO EN LADRILLO O BLOQUE CTO.</v>
          </cell>
          <cell r="D204">
            <v>0</v>
          </cell>
          <cell r="E204">
            <v>0</v>
          </cell>
          <cell r="F204">
            <v>352010</v>
          </cell>
        </row>
        <row r="205">
          <cell r="A205">
            <v>4140104</v>
          </cell>
          <cell r="B205" t="str">
            <v>Construccion muro bloque e=10cm</v>
          </cell>
          <cell r="C205" t="str">
            <v>m2</v>
          </cell>
          <cell r="D205">
            <v>5</v>
          </cell>
          <cell r="E205">
            <v>28919</v>
          </cell>
          <cell r="F205">
            <v>144595</v>
          </cell>
        </row>
        <row r="206">
          <cell r="A206">
            <v>4140140</v>
          </cell>
          <cell r="B206" t="str">
            <v>Construccion muro ladrillo e=20cm</v>
          </cell>
          <cell r="C206" t="str">
            <v>m2</v>
          </cell>
          <cell r="D206">
            <v>5</v>
          </cell>
          <cell r="E206">
            <v>41483</v>
          </cell>
          <cell r="F206">
            <v>207415</v>
          </cell>
        </row>
        <row r="207">
          <cell r="A207">
            <v>0</v>
          </cell>
        </row>
        <row r="208">
          <cell r="A208">
            <v>4250000</v>
          </cell>
          <cell r="B208" t="str">
            <v>MMTO. DE REDES DE ACUEDUCTO</v>
          </cell>
          <cell r="D208">
            <v>0</v>
          </cell>
          <cell r="E208">
            <v>0</v>
          </cell>
          <cell r="F208">
            <v>2358351</v>
          </cell>
        </row>
        <row r="209">
          <cell r="A209">
            <v>4250100</v>
          </cell>
          <cell r="B209" t="str">
            <v>MANTENIMIENTO ACOMETIDAS ACUEDUCTO</v>
          </cell>
          <cell r="D209">
            <v>0</v>
          </cell>
          <cell r="E209">
            <v>0</v>
          </cell>
          <cell r="F209">
            <v>2358351</v>
          </cell>
        </row>
        <row r="210">
          <cell r="A210">
            <v>4250103</v>
          </cell>
          <cell r="B210" t="str">
            <v>Cambio de tomas acueducto 1/2"</v>
          </cell>
          <cell r="C210" t="str">
            <v>un</v>
          </cell>
          <cell r="D210">
            <v>207</v>
          </cell>
          <cell r="E210">
            <v>11393</v>
          </cell>
          <cell r="F210">
            <v>2358351</v>
          </cell>
        </row>
        <row r="211">
          <cell r="A211">
            <v>0</v>
          </cell>
        </row>
      </sheetData>
      <sheetData sheetId="1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aluation Summary"/>
      <sheetName val="Options"/>
      <sheetName val="Rail Capex Depreciation"/>
      <sheetName val="Title"/>
      <sheetName val="Parameters"/>
      <sheetName val="NPV Summary"/>
      <sheetName val="NPV Summary 100% Carboandes"/>
      <sheetName val="NPV Summary only Carboandes"/>
      <sheetName val="Cost Summ"/>
      <sheetName val="Economic  Graphs"/>
      <sheetName val="Sensitivities"/>
      <sheetName val="Quantity Graphs"/>
      <sheetName val="Deprec"/>
      <sheetName val="Coal Stocks &amp; Wkg Cap"/>
      <sheetName val="Total Cap"/>
      <sheetName val="Other Cap"/>
      <sheetName val="Init Cap"/>
      <sheetName val="Repl Cap"/>
      <sheetName val="Init"/>
      <sheetName val="Repl"/>
      <sheetName val="Total Op Costs"/>
      <sheetName val="Other Op Costs"/>
      <sheetName val="Blasting"/>
      <sheetName val="Total Lab Costs"/>
      <sheetName val="Total Lab Nos"/>
      <sheetName val="Mtce Lab Costs"/>
      <sheetName val="Mtce Lab Nos"/>
      <sheetName val="Op Lab Costs"/>
      <sheetName val="Op Lab Nos"/>
      <sheetName val="Tot Equip Op Costs"/>
      <sheetName val="Equip Ownership Cost"/>
      <sheetName val="Spare parts"/>
      <sheetName val="Tyres"/>
      <sheetName val="Power"/>
      <sheetName val="Fuel &amp; lube"/>
      <sheetName val="Fuel Cons"/>
      <sheetName val="Power Consump"/>
      <sheetName val="Equip Annual Hours"/>
      <sheetName val="Fleet Cost Hrs"/>
      <sheetName val="Fleet Op Hrs"/>
      <sheetName val="Utilisation"/>
      <sheetName val="Roster"/>
      <sheetName val="Fleet"/>
      <sheetName val="Combined Schedule Summary"/>
      <sheetName val="Paste In Schedule_LJ"/>
      <sheetName val="Paste In Schedule_LJ2"/>
      <sheetName val="Paste In Utilisation"/>
      <sheetName val="Paste In Fleet"/>
      <sheetName val="Paste in Roster"/>
      <sheetName val="Equip Data"/>
      <sheetName val="Not Used ------&gt;"/>
      <sheetName val="Update_Header_Footer"/>
      <sheetName val="Hoja1"/>
    </sheetNames>
    <sheetDataSet>
      <sheetData sheetId="0"/>
      <sheetData sheetId="1"/>
      <sheetData sheetId="2"/>
      <sheetData sheetId="3"/>
      <sheetData sheetId="4" refreshError="1">
        <row r="18">
          <cell r="R18">
            <v>0.35</v>
          </cell>
        </row>
        <row r="31">
          <cell r="I31">
            <v>10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enturitas Valuation Summary"/>
      <sheetName val="Title"/>
      <sheetName val="Options"/>
      <sheetName val="Project Finance"/>
      <sheetName val="Equipment Leasing"/>
      <sheetName val="Parameters"/>
      <sheetName val="Pricing"/>
      <sheetName val="NPV Summary"/>
      <sheetName val="Cost Summ"/>
      <sheetName val="Sensitivities"/>
      <sheetName val="Economic  Graphs"/>
      <sheetName val="Quantity Graphs"/>
      <sheetName val="Deprec"/>
      <sheetName val="Coal Stocks &amp; Wkg Cap"/>
      <sheetName val="Total Cap"/>
      <sheetName val="Other Cap"/>
      <sheetName val="Init Cap"/>
      <sheetName val="Repl Cap"/>
      <sheetName val="Init"/>
      <sheetName val="Repl"/>
      <sheetName val="Total Op Costs"/>
      <sheetName val="Other Op Costs"/>
      <sheetName val="Royalties"/>
      <sheetName val="Blasting"/>
      <sheetName val="Total Lab Costs"/>
      <sheetName val="Total Lab Nos"/>
      <sheetName val="Mtce Lab Costs"/>
      <sheetName val="Mtce Lab Nos"/>
      <sheetName val="Op Lab Costs"/>
      <sheetName val="Op Lab Nos"/>
      <sheetName val="Tot Equip Op Costs"/>
      <sheetName val="Equip Ownership Cost"/>
      <sheetName val="Spare parts"/>
      <sheetName val="Tyres"/>
      <sheetName val="Power"/>
      <sheetName val="Fuel &amp; lube"/>
      <sheetName val="Fuel Cons"/>
      <sheetName val="Power Consump"/>
      <sheetName val="Equip Annual Hours"/>
      <sheetName val="Fleet Cost Hrs"/>
      <sheetName val="Fleet Op Hrs"/>
      <sheetName val="Utilisation"/>
      <sheetName val="Roster"/>
      <sheetName val="Fleet"/>
      <sheetName val="Combined Schedule Summary"/>
      <sheetName val="Paste in 2007 Capex"/>
      <sheetName val="Paste In Schedule_CDJ"/>
      <sheetName val="Paste In Schedule_Cal"/>
      <sheetName val="Paste In Utilisation"/>
      <sheetName val="Paste In Fleet"/>
      <sheetName val="Paste in Roster"/>
      <sheetName val="Equip Data"/>
      <sheetName val="Not Used ------&gt;"/>
      <sheetName val="Update_Header_Footer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>
        <row r="31">
          <cell r="I31">
            <v>5</v>
          </cell>
          <cell r="J31">
            <v>0.2</v>
          </cell>
        </row>
        <row r="33">
          <cell r="I33">
            <v>20</v>
          </cell>
          <cell r="J33">
            <v>0.05</v>
          </cell>
        </row>
        <row r="34">
          <cell r="I34">
            <v>20</v>
          </cell>
          <cell r="J34">
            <v>0.05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BITDA Summary"/>
      <sheetName val="Cover"/>
      <sheetName val="Summary for IG"/>
      <sheetName val="Summary page"/>
      <sheetName val="Index"/>
      <sheetName val="Title"/>
      <sheetName val="NPV Summary"/>
      <sheetName val="Price"/>
      <sheetName val="Cost Summ"/>
      <sheetName val="Tax workings"/>
      <sheetName val="Sensitivities"/>
      <sheetName val="Tax summary"/>
      <sheetName val="Economic  Graphs"/>
      <sheetName val="Quantity Graphs"/>
      <sheetName val="Deprec"/>
      <sheetName val="Coal Stocks &amp; Wkg Cap"/>
      <sheetName val="Total Cap"/>
      <sheetName val="Other Cap GIAG"/>
      <sheetName val="Other Cap JG"/>
      <sheetName val="mine capital"/>
      <sheetName val="Propuerto op costs"/>
      <sheetName val="Propuerto capex"/>
      <sheetName val="Updated CAPEX"/>
      <sheetName val="Repl Cap"/>
      <sheetName val="Repl Cap - Contractor"/>
      <sheetName val="Init Cap"/>
      <sheetName val="Init Cap - Contractor"/>
      <sheetName val="Init"/>
      <sheetName val="Repl"/>
      <sheetName val="Total Op Costs"/>
      <sheetName val="Other Op Costs"/>
      <sheetName val="Royalties"/>
      <sheetName val="Other Op Costs-Security"/>
      <sheetName val="Rail Opex"/>
      <sheetName val="Blasting"/>
      <sheetName val="Contractors"/>
      <sheetName val="Total Lab Costs"/>
      <sheetName val="Total Lab Nos"/>
      <sheetName val="Mtce Lab Costs"/>
      <sheetName val="Mtce Lab Nos"/>
      <sheetName val="Op Lab Costs"/>
      <sheetName val="Op Lab Nos"/>
      <sheetName val="Tot Equip Op Costs"/>
      <sheetName val="Equip Ownership Cost"/>
      <sheetName val="Spare parts"/>
      <sheetName val="Tyres"/>
      <sheetName val="Power"/>
      <sheetName val="Fuel &amp; lube"/>
      <sheetName val="Power Consump"/>
      <sheetName val="Fuel Cons"/>
      <sheetName val="Equip Annual Hours"/>
      <sheetName val="Fleet Cost Hrs"/>
      <sheetName val="Fleet Op Hrs"/>
      <sheetName val="Roster"/>
      <sheetName val="Utilisation"/>
      <sheetName val="Fleet"/>
      <sheetName val="Combined Schedule Summary"/>
      <sheetName val="Waste Sched"/>
      <sheetName val="Coal Sched"/>
      <sheetName val="Waste Sched GIAG"/>
      <sheetName val="Coal Sched GIAG"/>
      <sheetName val="Waste Sched Update"/>
      <sheetName val="Coal Sched Update"/>
      <sheetName val="Paste In Utilisation"/>
      <sheetName val="Paste in Roster"/>
      <sheetName val="Paste In Fleet"/>
      <sheetName val="Paste In Utilisation GIAG"/>
      <sheetName val="Paste in Roster GIAG"/>
      <sheetName val="Paste In Fleet GIAG"/>
      <sheetName val="Paste In Utilisation Update"/>
      <sheetName val="Paste in Roster Update"/>
      <sheetName val="Paste In Fleet Update"/>
      <sheetName val="Equip Data"/>
      <sheetName val="Depr Custom duties - Prodeco"/>
      <sheetName val="Cashflow"/>
      <sheetName val="Summary"/>
      <sheetName val="PV -JV"/>
      <sheetName val="Not Used ------&gt;"/>
      <sheetName val="Nom IS&amp;BS"/>
      <sheetName val="Update_Header_Footer"/>
      <sheetName val="Parameters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57">
          <cell r="L57">
            <v>12</v>
          </cell>
        </row>
        <row r="66">
          <cell r="T66">
            <v>10</v>
          </cell>
          <cell r="U66">
            <v>0.1</v>
          </cell>
        </row>
      </sheetData>
      <sheetData sheetId="5" refreshError="1">
        <row r="28">
          <cell r="L28" t="str">
            <v xml:space="preserve">PRODECO/CDJ RAIL ACCESS - OPTION 1 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. P. U."/>
      <sheetName val="APU PART"/>
      <sheetName val="Listado"/>
      <sheetName val="PPTOS"/>
      <sheetName val="Borrable"/>
      <sheetName val="TOTCAPIT"/>
      <sheetName val="JORNABAS"/>
      <sheetName val="MATERIALES"/>
      <sheetName val="TOTCUADEQ"/>
      <sheetName val="TOTCUADMO"/>
      <sheetName val="Anexo No. 5"/>
      <sheetName val="Analisis de Precios Unitarios A"/>
      <sheetName val="INDICMICROEMP"/>
      <sheetName val="Análisis de precios"/>
      <sheetName val="Analisis%20de%20Precios%20Unita"/>
      <sheetName val="Puntajes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FLUJOS"/>
      <sheetName val="PERSONAL"/>
      <sheetName val="INDICE"/>
      <sheetName val="5094-2003"/>
      <sheetName val="FINANCIERA"/>
      <sheetName val="DATOS"/>
      <sheetName val="PREACTA"/>
      <sheetName val="ESTADO VÍA-CRIT.TECNICO"/>
      <sheetName val="BASE"/>
      <sheetName val="Capitulos"/>
      <sheetName val="Maqui Equip"/>
      <sheetName val="calidad"/>
      <sheetName val="PRESUPUESTO"/>
      <sheetName val="MANO"/>
      <sheetName val="EQUIPO"/>
      <sheetName val="MATERIAL"/>
      <sheetName val="TRANSPORTE"/>
      <sheetName val="BASES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ITEMS"/>
      <sheetName val="Civil work"/>
      <sheetName val="PRESUPUESTO "/>
      <sheetName val="Cuadrillas"/>
      <sheetName val="Equ"/>
      <sheetName val="Trans"/>
      <sheetName val="Mat"/>
      <sheetName val="Salarios"/>
      <sheetName val="FACTORES"/>
      <sheetName val="General"/>
      <sheetName val="Anal"/>
      <sheetName val="\\Pc1\E\AMV-3005-2005\ADMON GRU"/>
      <sheetName val="HOJA BASE"/>
      <sheetName val="Hoja3"/>
      <sheetName val="Hoja1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  <sheetName val="LISTADO APU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/>
      <sheetData sheetId="122" refreshError="1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Workings"/>
      <sheetName val="Inputs-SUMMARY"/>
      <sheetName val="Tax"/>
      <sheetName val="Chart1"/>
      <sheetName val=" Summary Page"/>
      <sheetName val="Log"/>
      <sheetName val="Drivers"/>
      <sheetName val="Inputs_28kt"/>
      <sheetName val="Inputs_28upID"/>
      <sheetName val="Inputs_32t"/>
      <sheetName val="Inputs_37kt"/>
      <sheetName val="Toggles"/>
      <sheetName val="Output"/>
      <sheetName val="DBOutput"/>
      <sheetName val="Core"/>
      <sheetName val="Core_real"/>
      <sheetName val="Royalties"/>
      <sheetName val="Financin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Workings"/>
      <sheetName val="Inputs-SUMMARY"/>
      <sheetName val="Tax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>
        <row r="2">
          <cell r="C2" t="str">
            <v>AJ21 - ICATA</v>
          </cell>
        </row>
        <row r="3">
          <cell r="C3" t="str">
            <v>AJ22 - BARRANCAS</v>
          </cell>
        </row>
        <row r="4">
          <cell r="C4" t="str">
            <v>AJ23 - CANADA</v>
          </cell>
        </row>
        <row r="5">
          <cell r="C5" t="str">
            <v>AJ24 - LOS_CERROS</v>
          </cell>
        </row>
        <row r="6">
          <cell r="C6" t="str">
            <v>AJ25 - CEDRAL</v>
          </cell>
        </row>
        <row r="7">
          <cell r="C7" t="str">
            <v>AJ26 - GOLF</v>
          </cell>
        </row>
        <row r="8">
          <cell r="C8" t="str">
            <v>AJ27 - CONVENTOS</v>
          </cell>
        </row>
        <row r="9">
          <cell r="C9" t="str">
            <v>AJ28 - MILAN</v>
          </cell>
        </row>
        <row r="10">
          <cell r="C10" t="str">
            <v>AJ29 - BABILONIA</v>
          </cell>
        </row>
        <row r="11">
          <cell r="C11" t="str">
            <v>AJ2A - ALAMEDA</v>
          </cell>
        </row>
        <row r="12">
          <cell r="C12" t="str">
            <v>AJ2B - MARIELA</v>
          </cell>
        </row>
        <row r="13">
          <cell r="C13" t="str">
            <v>AJ2C - AUXILIARES</v>
          </cell>
        </row>
        <row r="14">
          <cell r="C14" t="str">
            <v>AR11D - ST_BARBARA</v>
          </cell>
        </row>
        <row r="15">
          <cell r="C15" t="str">
            <v>AR21D - EL_PLACER</v>
          </cell>
        </row>
        <row r="16">
          <cell r="C16" t="str">
            <v>AT11D - GUADUAS</v>
          </cell>
        </row>
        <row r="17">
          <cell r="C17" t="str">
            <v>AT12D - EL_TRIGO</v>
          </cell>
        </row>
        <row r="18">
          <cell r="C18" t="str">
            <v>AT14D - FCA_BALU</v>
          </cell>
        </row>
        <row r="19">
          <cell r="C19" t="str">
            <v>AU11 - C_FISCALES</v>
          </cell>
        </row>
        <row r="20">
          <cell r="C20" t="str">
            <v>AU12 - CALLEJA</v>
          </cell>
        </row>
        <row r="21">
          <cell r="C21" t="str">
            <v>AU13 - UNICENTRO</v>
          </cell>
        </row>
        <row r="22">
          <cell r="C22" t="str">
            <v>AU14 - ATABAN_ETB</v>
          </cell>
        </row>
        <row r="23">
          <cell r="C23" t="str">
            <v>AU15 - VILLAS</v>
          </cell>
        </row>
        <row r="24">
          <cell r="C24" t="str">
            <v>AU16 - LA_ROTONDA</v>
          </cell>
        </row>
        <row r="25">
          <cell r="C25" t="str">
            <v>AU17 - CAMPESTRE</v>
          </cell>
        </row>
        <row r="26">
          <cell r="C26" t="str">
            <v>AU18 - SAUSALITO</v>
          </cell>
        </row>
        <row r="27">
          <cell r="C27" t="str">
            <v>AU21 - CARABINERO</v>
          </cell>
        </row>
        <row r="28">
          <cell r="C28" t="str">
            <v>AU22 - MALIBU</v>
          </cell>
        </row>
        <row r="29">
          <cell r="C29" t="str">
            <v>AU23 - ACACIAS</v>
          </cell>
        </row>
        <row r="30">
          <cell r="C30" t="str">
            <v>AU24 - BRITALIA</v>
          </cell>
        </row>
        <row r="31">
          <cell r="C31" t="str">
            <v>AU25 - TRANSV_30</v>
          </cell>
        </row>
        <row r="32">
          <cell r="C32" t="str">
            <v>AU26 - ALHAMBRA</v>
          </cell>
        </row>
        <row r="33">
          <cell r="C33" t="str">
            <v>AU27 - JARDINES</v>
          </cell>
        </row>
        <row r="34">
          <cell r="C34" t="str">
            <v>AU31 - CENTRALETB</v>
          </cell>
        </row>
        <row r="35">
          <cell r="C35" t="str">
            <v>AU32 - LISBOA</v>
          </cell>
        </row>
        <row r="36">
          <cell r="C36" t="str">
            <v>AU33 - ED_TECNICO</v>
          </cell>
        </row>
        <row r="37">
          <cell r="C37" t="str">
            <v>AU34 - VOZ_VICTOR</v>
          </cell>
        </row>
        <row r="38">
          <cell r="C38" t="str">
            <v>AU35 - CARULLA</v>
          </cell>
        </row>
        <row r="39">
          <cell r="C39" t="str">
            <v>AU36 - SPRING</v>
          </cell>
        </row>
        <row r="40">
          <cell r="C40" t="str">
            <v>AU37 - STA_COLOMA</v>
          </cell>
        </row>
        <row r="41">
          <cell r="C41" t="str">
            <v>BA11R - ECOPETROL</v>
          </cell>
        </row>
        <row r="42">
          <cell r="C42" t="str">
            <v>BA21R - BOGOTA</v>
          </cell>
        </row>
        <row r="43">
          <cell r="C43" t="str">
            <v>BA22R - HONDURAS</v>
          </cell>
        </row>
        <row r="44">
          <cell r="C44" t="str">
            <v>BA23R - FACA</v>
          </cell>
        </row>
        <row r="45">
          <cell r="C45" t="str">
            <v>BA24R - MONDONEDO</v>
          </cell>
        </row>
        <row r="46">
          <cell r="C46" t="str">
            <v>BL11 - SAN_MARCOS</v>
          </cell>
        </row>
        <row r="47">
          <cell r="C47" t="str">
            <v>BL12 - AUMEDELLIN</v>
          </cell>
        </row>
        <row r="48">
          <cell r="C48" t="str">
            <v>BL13 - AVREGIONAL</v>
          </cell>
        </row>
        <row r="49">
          <cell r="C49" t="str">
            <v>BL14 - MUELLE</v>
          </cell>
        </row>
        <row r="50">
          <cell r="C50" t="str">
            <v>BL15 - CORTIJO</v>
          </cell>
        </row>
        <row r="51">
          <cell r="C51" t="str">
            <v>BL16 - SIBERIA</v>
          </cell>
        </row>
        <row r="52">
          <cell r="C52" t="str">
            <v>BL17 - MADRIGAL</v>
          </cell>
        </row>
        <row r="53">
          <cell r="C53" t="str">
            <v>BL18 - SALITRAL</v>
          </cell>
        </row>
        <row r="54">
          <cell r="C54" t="str">
            <v>BL21 - TV_CABLE</v>
          </cell>
        </row>
        <row r="55">
          <cell r="C55" t="str">
            <v>BL22 - FLORENCIA</v>
          </cell>
        </row>
        <row r="56">
          <cell r="C56" t="str">
            <v>BL23 - ZARZAMORA</v>
          </cell>
        </row>
        <row r="57">
          <cell r="C57" t="str">
            <v>BL24 - CEREZOS</v>
          </cell>
        </row>
        <row r="58">
          <cell r="C58" t="str">
            <v>BL25 - ESPANOLA</v>
          </cell>
        </row>
        <row r="59">
          <cell r="C59" t="str">
            <v>BL26 - GARCES_NAV</v>
          </cell>
        </row>
        <row r="60">
          <cell r="C60" t="str">
            <v>BL27 - LA_PERLA</v>
          </cell>
        </row>
        <row r="61">
          <cell r="C61" t="str">
            <v>BL28 - BACHUE</v>
          </cell>
        </row>
        <row r="62">
          <cell r="C62" t="str">
            <v>BL31 - QUIRIGUA</v>
          </cell>
        </row>
        <row r="63">
          <cell r="C63" t="str">
            <v>BL32 - EL_CEDRO</v>
          </cell>
        </row>
        <row r="64">
          <cell r="C64" t="str">
            <v>BL33 - VILLA_LUZ</v>
          </cell>
        </row>
        <row r="65">
          <cell r="C65" t="str">
            <v>BL34 - RONDEROETB</v>
          </cell>
        </row>
        <row r="66">
          <cell r="C66" t="str">
            <v>BL35 - STA_ROSITA</v>
          </cell>
        </row>
        <row r="67">
          <cell r="C67" t="str">
            <v>BL36 - BOCHICAIII</v>
          </cell>
        </row>
        <row r="68">
          <cell r="C68" t="str">
            <v>BL37 - AFIDRO</v>
          </cell>
        </row>
        <row r="69">
          <cell r="C69" t="str">
            <v>BL38 - ENGATIVA</v>
          </cell>
        </row>
        <row r="70">
          <cell r="C70" t="str">
            <v>BO11 - VL_SAUCES</v>
          </cell>
        </row>
        <row r="71">
          <cell r="C71" t="str">
            <v>BO11R - COLMOTORES</v>
          </cell>
        </row>
        <row r="72">
          <cell r="C72" t="str">
            <v>BO12 - MADELENA</v>
          </cell>
        </row>
        <row r="73">
          <cell r="C73" t="str">
            <v>BO12R - UNILUZ</v>
          </cell>
        </row>
        <row r="74">
          <cell r="C74" t="str">
            <v>BO13 - HILANDERIA</v>
          </cell>
        </row>
        <row r="75">
          <cell r="C75" t="str">
            <v>BO13R - CARBOQUIMI</v>
          </cell>
        </row>
        <row r="76">
          <cell r="C76" t="str">
            <v>BO14 - CASAGRANDE</v>
          </cell>
        </row>
        <row r="77">
          <cell r="C77" t="str">
            <v>BO15 - MAKROGLAXO</v>
          </cell>
        </row>
        <row r="78">
          <cell r="C78" t="str">
            <v>BO16 - OLARTE</v>
          </cell>
        </row>
        <row r="79">
          <cell r="C79" t="str">
            <v>BO17 - ISLA_SOL</v>
          </cell>
        </row>
        <row r="80">
          <cell r="C80" t="str">
            <v>BO18 - FERROTEC</v>
          </cell>
        </row>
        <row r="81">
          <cell r="C81" t="str">
            <v>BO21 - NUEVO_ROMA</v>
          </cell>
        </row>
        <row r="82">
          <cell r="C82" t="str">
            <v>BO22 - LLOREDA</v>
          </cell>
        </row>
        <row r="83">
          <cell r="C83" t="str">
            <v>BO23 - CORLUZ</v>
          </cell>
        </row>
        <row r="84">
          <cell r="C84" t="str">
            <v>BO24 - VL_ANITA</v>
          </cell>
        </row>
        <row r="85">
          <cell r="C85" t="str">
            <v>BO25 - PAVCO</v>
          </cell>
        </row>
        <row r="86">
          <cell r="C86" t="str">
            <v>BO26 - ALEJANDRA</v>
          </cell>
        </row>
        <row r="87">
          <cell r="C87" t="str">
            <v>BO27 - SIE_MORENA</v>
          </cell>
        </row>
        <row r="88">
          <cell r="C88" t="str">
            <v>BO28 - BOITA</v>
          </cell>
        </row>
        <row r="89">
          <cell r="C89" t="str">
            <v>BO31 - VILLA_RIO</v>
          </cell>
        </row>
        <row r="90">
          <cell r="C90" t="str">
            <v>BO32 - ESTACION</v>
          </cell>
        </row>
        <row r="91">
          <cell r="C91" t="str">
            <v>BO33 - APOGEO</v>
          </cell>
        </row>
        <row r="92">
          <cell r="C92" t="str">
            <v>BO34 - TIMIZA</v>
          </cell>
        </row>
        <row r="93">
          <cell r="C93" t="str">
            <v>BO35 - PERDOMO</v>
          </cell>
        </row>
        <row r="94">
          <cell r="C94" t="str">
            <v>BO36 - CASA_BLANC</v>
          </cell>
        </row>
        <row r="95">
          <cell r="C95" t="str">
            <v>BO37 - CARIMA_ETB</v>
          </cell>
        </row>
        <row r="96">
          <cell r="C96" t="str">
            <v>BO38 - GALICIA</v>
          </cell>
        </row>
        <row r="97">
          <cell r="C97" t="str">
            <v>CB12D - CRUCERO</v>
          </cell>
        </row>
        <row r="98">
          <cell r="C98" t="str">
            <v>CB13D - LA_RAMADA</v>
          </cell>
        </row>
        <row r="99">
          <cell r="C99" t="str">
            <v>CC11 - CHAPINERO</v>
          </cell>
        </row>
        <row r="100">
          <cell r="C100" t="str">
            <v>CC12 - MARLY</v>
          </cell>
        </row>
        <row r="101">
          <cell r="C101" t="str">
            <v>CC13 - PALERMO</v>
          </cell>
        </row>
        <row r="102">
          <cell r="C102" t="str">
            <v>CC14 - ALTO_CABLE</v>
          </cell>
        </row>
        <row r="103">
          <cell r="C103" t="str">
            <v>CC15 - BC_CC_A</v>
          </cell>
        </row>
        <row r="104">
          <cell r="C104" t="str">
            <v>CC16 - AV_CARACAS</v>
          </cell>
        </row>
        <row r="105">
          <cell r="C105" t="str">
            <v>CC17 - LA_SALLE</v>
          </cell>
        </row>
        <row r="106">
          <cell r="C106" t="str">
            <v>CC18 - CATALUNA</v>
          </cell>
        </row>
        <row r="107">
          <cell r="C107" t="str">
            <v>CC21 - SAN_MARTIN</v>
          </cell>
        </row>
        <row r="108">
          <cell r="C108" t="str">
            <v>CC22 - BC_CC_B</v>
          </cell>
        </row>
        <row r="109">
          <cell r="C109" t="str">
            <v>CC23 - MILITAR</v>
          </cell>
        </row>
        <row r="110">
          <cell r="C110" t="str">
            <v>CC24 - ROSALES</v>
          </cell>
        </row>
        <row r="111">
          <cell r="C111" t="str">
            <v>CC26 - URB_PARDO</v>
          </cell>
        </row>
        <row r="112">
          <cell r="C112" t="str">
            <v>CC27 - ST_DOMINGO</v>
          </cell>
        </row>
        <row r="113">
          <cell r="C113" t="str">
            <v>CC28 - CARRERA_7</v>
          </cell>
        </row>
        <row r="114">
          <cell r="C114" t="str">
            <v>CC29 - CIRCUNVALA</v>
          </cell>
        </row>
        <row r="115">
          <cell r="C115" t="str">
            <v>CC2A - PARQUE_NAL</v>
          </cell>
        </row>
        <row r="116">
          <cell r="C116" t="str">
            <v>CC2B - Libre</v>
          </cell>
        </row>
        <row r="117">
          <cell r="C117" t="str">
            <v>CC2C - Libre</v>
          </cell>
        </row>
        <row r="118">
          <cell r="C118" t="str">
            <v>CE11 - COVICAL</v>
          </cell>
        </row>
        <row r="119">
          <cell r="C119" t="str">
            <v>CE12 - FRAYLEJONA</v>
          </cell>
        </row>
        <row r="120">
          <cell r="C120" t="str">
            <v>CE21 - MUNDO_NVO</v>
          </cell>
        </row>
        <row r="121">
          <cell r="C121" t="str">
            <v>CF11D - EL_TEJAR</v>
          </cell>
        </row>
        <row r="122">
          <cell r="C122" t="str">
            <v>CF12D - ALBANIA</v>
          </cell>
        </row>
        <row r="123">
          <cell r="C123" t="str">
            <v>CF13D - SISGA</v>
          </cell>
        </row>
        <row r="124">
          <cell r="C124" t="str">
            <v>CH14 - PJ_CHUZACA</v>
          </cell>
        </row>
        <row r="125">
          <cell r="C125" t="str">
            <v>CH21 - SOACHA</v>
          </cell>
        </row>
        <row r="126">
          <cell r="C126" t="str">
            <v>CH22 - CANOAS</v>
          </cell>
        </row>
        <row r="127">
          <cell r="C127" t="str">
            <v>CJ11 - RIO_FRIO</v>
          </cell>
        </row>
        <row r="128">
          <cell r="C128" t="str">
            <v>CJ12 - CANELON</v>
          </cell>
        </row>
        <row r="129">
          <cell r="C129" t="str">
            <v>CJ21 - CHUNUGUA</v>
          </cell>
        </row>
        <row r="130">
          <cell r="C130" t="str">
            <v>CJ22 - COLOMBIA</v>
          </cell>
        </row>
        <row r="131">
          <cell r="C131" t="str">
            <v>CK11 - PESQUERO</v>
          </cell>
        </row>
        <row r="132">
          <cell r="C132" t="str">
            <v>CK12 - SOLDADOS</v>
          </cell>
        </row>
        <row r="133">
          <cell r="C133" t="str">
            <v>CK13 - BONIFACIO</v>
          </cell>
        </row>
        <row r="134">
          <cell r="C134" t="str">
            <v>CK14 - EL_BOSCAN</v>
          </cell>
        </row>
        <row r="135">
          <cell r="C135" t="str">
            <v>CK15 - BRISAS</v>
          </cell>
        </row>
        <row r="136">
          <cell r="C136" t="str">
            <v>CK16 - BOSALINDA</v>
          </cell>
        </row>
        <row r="137">
          <cell r="C137" t="str">
            <v>CK17 - IRIARTE</v>
          </cell>
        </row>
        <row r="138">
          <cell r="C138" t="str">
            <v>CK18 - ARBOLETE</v>
          </cell>
        </row>
        <row r="139">
          <cell r="C139" t="str">
            <v>CK1A - ANHELO</v>
          </cell>
        </row>
        <row r="140">
          <cell r="C140" t="str">
            <v>CK1B - POTRERITOS</v>
          </cell>
        </row>
        <row r="141">
          <cell r="C141" t="str">
            <v>CK1C - METROVIVIE</v>
          </cell>
        </row>
        <row r="142">
          <cell r="C142" t="str">
            <v>CL11R - POBLADO</v>
          </cell>
        </row>
        <row r="143">
          <cell r="C143" t="str">
            <v>CL12R - SANTA_ROSA</v>
          </cell>
        </row>
        <row r="144">
          <cell r="C144" t="str">
            <v>CL13R - Libre</v>
          </cell>
        </row>
        <row r="145">
          <cell r="C145" t="str">
            <v>CL14R - EL_RODEO</v>
          </cell>
        </row>
        <row r="146">
          <cell r="C146" t="str">
            <v>CN11 - AVIANCA</v>
          </cell>
        </row>
        <row r="147">
          <cell r="C147" t="str">
            <v>CN12 - MULTIFAMI</v>
          </cell>
        </row>
        <row r="148">
          <cell r="C148" t="str">
            <v>CN13 - EXTERNADO</v>
          </cell>
        </row>
        <row r="149">
          <cell r="C149" t="str">
            <v>CN14 - SN_LORENZO</v>
          </cell>
        </row>
        <row r="150">
          <cell r="C150" t="str">
            <v>CN15 - GERMANIA</v>
          </cell>
        </row>
        <row r="151">
          <cell r="C151" t="str">
            <v>CN16 - CASAMONEDA</v>
          </cell>
        </row>
        <row r="152">
          <cell r="C152" t="str">
            <v>CN17 - PALACIOETB</v>
          </cell>
        </row>
        <row r="153">
          <cell r="C153" t="str">
            <v>CN21 - TIA</v>
          </cell>
        </row>
        <row r="154">
          <cell r="C154" t="str">
            <v>CN22 - RES_PARQUE</v>
          </cell>
        </row>
        <row r="155">
          <cell r="C155" t="str">
            <v>CN23 - RICHARD</v>
          </cell>
        </row>
        <row r="156">
          <cell r="C156" t="str">
            <v>CN24 - FENICIA</v>
          </cell>
        </row>
        <row r="157">
          <cell r="C157" t="str">
            <v>CN25 - BC_CN</v>
          </cell>
        </row>
        <row r="158">
          <cell r="C158" t="str">
            <v>CN26 - MURILLO_T</v>
          </cell>
        </row>
        <row r="159">
          <cell r="C159" t="str">
            <v>CN27 - GUADALUPE</v>
          </cell>
        </row>
        <row r="160">
          <cell r="C160" t="str">
            <v>CN28 - BCO_REPUBL</v>
          </cell>
        </row>
        <row r="161">
          <cell r="C161" t="str">
            <v>CO11 - LOCAL_CO11</v>
          </cell>
        </row>
        <row r="162">
          <cell r="C162" t="str">
            <v>CO11R - MESAAUXISA</v>
          </cell>
        </row>
        <row r="163">
          <cell r="C163" t="str">
            <v>CO12 - CASINO</v>
          </cell>
        </row>
        <row r="164">
          <cell r="C164" t="str">
            <v>CO13 - VALVULAS</v>
          </cell>
        </row>
        <row r="165">
          <cell r="C165" t="str">
            <v>CO13R - ESPERANZA</v>
          </cell>
        </row>
        <row r="166">
          <cell r="C166" t="str">
            <v>COEPR - COLPARAISO</v>
          </cell>
        </row>
        <row r="167">
          <cell r="C167" t="str">
            <v>COLGR - COLGUAMES</v>
          </cell>
        </row>
        <row r="168">
          <cell r="C168" t="str">
            <v>COS1R - COLSAL1LAG</v>
          </cell>
        </row>
        <row r="169">
          <cell r="C169" t="str">
            <v>CP11 - Libre</v>
          </cell>
        </row>
        <row r="170">
          <cell r="C170" t="str">
            <v>CP12 - CIU_JARDIN</v>
          </cell>
        </row>
        <row r="171">
          <cell r="C171" t="str">
            <v>CP13 - GUARDIA_PR</v>
          </cell>
        </row>
        <row r="172">
          <cell r="C172" t="str">
            <v>CP14 - HORTUA</v>
          </cell>
        </row>
        <row r="173">
          <cell r="C173" t="str">
            <v>CP21 - QUINTA_ETB</v>
          </cell>
        </row>
        <row r="174">
          <cell r="C174" t="str">
            <v>CP22 - LUNA_PARK</v>
          </cell>
        </row>
        <row r="175">
          <cell r="C175" t="str">
            <v>CP23 - IMPRE_NAL</v>
          </cell>
        </row>
        <row r="176">
          <cell r="C176" t="str">
            <v>CP24 - SANTA_ANA</v>
          </cell>
        </row>
        <row r="177">
          <cell r="C177" t="str">
            <v>CP31 - CRISTOBAL</v>
          </cell>
        </row>
        <row r="178">
          <cell r="C178" t="str">
            <v>CP32 - CALLE_2</v>
          </cell>
        </row>
        <row r="179">
          <cell r="C179" t="str">
            <v>CP33 - CRTA_SUR</v>
          </cell>
        </row>
        <row r="180">
          <cell r="C180" t="str">
            <v>CP34 - SEVILLA</v>
          </cell>
        </row>
        <row r="181">
          <cell r="C181" t="str">
            <v>CP41 - MISERICORD</v>
          </cell>
        </row>
        <row r="182">
          <cell r="C182" t="str">
            <v>CP42 - TUBOS_MORE</v>
          </cell>
        </row>
        <row r="183">
          <cell r="C183" t="str">
            <v>CP43 - BALCANES</v>
          </cell>
        </row>
        <row r="184">
          <cell r="C184" t="str">
            <v>CP44 - EDUARDO_ST</v>
          </cell>
        </row>
        <row r="185">
          <cell r="C185" t="str">
            <v>CQ11D - LOCAL_CQ11</v>
          </cell>
        </row>
        <row r="186">
          <cell r="C186" t="str">
            <v>CQ11R - Chingaza</v>
          </cell>
        </row>
        <row r="187">
          <cell r="C187" t="str">
            <v>CQ12D - Caqueza</v>
          </cell>
        </row>
        <row r="188">
          <cell r="C188" t="str">
            <v>CQ13D - Ubaque</v>
          </cell>
        </row>
        <row r="189">
          <cell r="C189" t="str">
            <v>CR11 - PERSEVERAN</v>
          </cell>
        </row>
        <row r="190">
          <cell r="C190" t="str">
            <v>CR12 - CTR_CONVEN</v>
          </cell>
        </row>
        <row r="191">
          <cell r="C191" t="str">
            <v>CR13 - PLANETARIO</v>
          </cell>
        </row>
        <row r="192">
          <cell r="C192" t="str">
            <v>CR14 - COLGAS</v>
          </cell>
        </row>
        <row r="193">
          <cell r="C193" t="str">
            <v>CR15 - ORQUIDEA_R</v>
          </cell>
        </row>
        <row r="194">
          <cell r="C194" t="str">
            <v>CR16 - URANO</v>
          </cell>
        </row>
        <row r="195">
          <cell r="C195" t="str">
            <v>CR21 - COLSUBSIDI</v>
          </cell>
        </row>
        <row r="196">
          <cell r="C196" t="str">
            <v>CR22 - MAGDALENA</v>
          </cell>
        </row>
        <row r="197">
          <cell r="C197" t="str">
            <v>CR23 - HILTON</v>
          </cell>
        </row>
        <row r="198">
          <cell r="C198" t="str">
            <v>CR24 - EDI_BACHUE</v>
          </cell>
        </row>
        <row r="199">
          <cell r="C199" t="str">
            <v>CR25 - TELECOM</v>
          </cell>
        </row>
        <row r="200">
          <cell r="C200" t="str">
            <v>CR26 - PC_BAVARIA</v>
          </cell>
        </row>
        <row r="201">
          <cell r="C201" t="str">
            <v>CS11 - SAN_LUIS</v>
          </cell>
        </row>
        <row r="202">
          <cell r="C202" t="str">
            <v>CS12 - T_CASTILLO</v>
          </cell>
        </row>
        <row r="203">
          <cell r="C203" t="str">
            <v>CS13 - TROLLEY</v>
          </cell>
        </row>
        <row r="204">
          <cell r="C204" t="str">
            <v>CS14 - LOURDES</v>
          </cell>
        </row>
        <row r="205">
          <cell r="C205" t="str">
            <v>CS15 - CARRERA_10</v>
          </cell>
        </row>
        <row r="206">
          <cell r="C206" t="str">
            <v>CS16 - RAFA_URIBE</v>
          </cell>
        </row>
        <row r="207">
          <cell r="C207" t="str">
            <v>CS17 - ALADINO_BC</v>
          </cell>
        </row>
        <row r="208">
          <cell r="C208" t="str">
            <v>CS18 - GRANAHORRA</v>
          </cell>
        </row>
        <row r="209">
          <cell r="C209" t="str">
            <v>CS19 - Libre</v>
          </cell>
        </row>
        <row r="210">
          <cell r="C210" t="str">
            <v>CS21 - G_FEMENINO</v>
          </cell>
        </row>
        <row r="211">
          <cell r="C211" t="str">
            <v>CS22 - PEDAGOGICA</v>
          </cell>
        </row>
        <row r="212">
          <cell r="C212" t="str">
            <v>CS23 - ROYALPLAZA</v>
          </cell>
        </row>
        <row r="213">
          <cell r="C213" t="str">
            <v>CS24 - CHICO</v>
          </cell>
        </row>
        <row r="214">
          <cell r="C214" t="str">
            <v>CS25 - TRANVIA</v>
          </cell>
        </row>
        <row r="215">
          <cell r="C215" t="str">
            <v>CS26 - STA_TERESA</v>
          </cell>
        </row>
        <row r="216">
          <cell r="C216" t="str">
            <v>CS27 - ROSARIO</v>
          </cell>
        </row>
        <row r="217">
          <cell r="C217" t="str">
            <v>CS28 - SEARS</v>
          </cell>
        </row>
        <row r="218">
          <cell r="C218" t="str">
            <v>CT11 - CALLE_90</v>
          </cell>
        </row>
        <row r="219">
          <cell r="C219" t="str">
            <v>CT12 - LA_CABRERA</v>
          </cell>
        </row>
        <row r="220">
          <cell r="C220" t="str">
            <v>CT13 - AVENIDA_38</v>
          </cell>
        </row>
        <row r="221">
          <cell r="C221" t="str">
            <v>CT14 - PASADENA</v>
          </cell>
        </row>
        <row r="222">
          <cell r="C222" t="str">
            <v>CT15 - CENTRO_93</v>
          </cell>
        </row>
        <row r="223">
          <cell r="C223" t="str">
            <v>CT16 - AN_COUNTRY</v>
          </cell>
        </row>
        <row r="224">
          <cell r="C224" t="str">
            <v>CT17 - BARRAQUER</v>
          </cell>
        </row>
        <row r="225">
          <cell r="C225" t="str">
            <v>CT21 - ENTRE_RIOS</v>
          </cell>
        </row>
        <row r="226">
          <cell r="C226" t="str">
            <v>CT22 - ALCAZARES</v>
          </cell>
        </row>
        <row r="227">
          <cell r="C227" t="str">
            <v>CT23 - 7_AGOSTO</v>
          </cell>
        </row>
        <row r="228">
          <cell r="C228" t="str">
            <v>CT24 - AVENIDA_85</v>
          </cell>
        </row>
        <row r="229">
          <cell r="C229" t="str">
            <v>CT25 - POLO_CLUB</v>
          </cell>
        </row>
        <row r="230">
          <cell r="C230" t="str">
            <v>CT26 - NOGAL</v>
          </cell>
        </row>
        <row r="231">
          <cell r="C231" t="str">
            <v>CT27 - STA_PAULA</v>
          </cell>
        </row>
        <row r="232">
          <cell r="C232" t="str">
            <v>CT31 - STA_SOFIA</v>
          </cell>
        </row>
        <row r="233">
          <cell r="C233" t="str">
            <v>CT32 - GAITAN</v>
          </cell>
        </row>
        <row r="234">
          <cell r="C234" t="str">
            <v>CT33 - ANDINO_ETB</v>
          </cell>
        </row>
        <row r="235">
          <cell r="C235" t="str">
            <v>CT34 - MUSEOCHICO</v>
          </cell>
        </row>
        <row r="236">
          <cell r="C236" t="str">
            <v>CT35 - RIONEGRO</v>
          </cell>
        </row>
        <row r="237">
          <cell r="C237" t="str">
            <v>CT36 - RETIRO</v>
          </cell>
        </row>
        <row r="238">
          <cell r="C238" t="str">
            <v>CT37 - EL_LAGO</v>
          </cell>
        </row>
        <row r="239">
          <cell r="C239" t="str">
            <v>CU11 - CL_45_ETB</v>
          </cell>
        </row>
        <row r="240">
          <cell r="C240" t="str">
            <v>CU12 - TELEVISORA</v>
          </cell>
        </row>
        <row r="241">
          <cell r="C241" t="str">
            <v>CU13 - ESPACIO</v>
          </cell>
        </row>
        <row r="242">
          <cell r="C242" t="str">
            <v>CU14 - CAMPIN</v>
          </cell>
        </row>
        <row r="243">
          <cell r="C243" t="str">
            <v>CU15 - RECUERDO</v>
          </cell>
        </row>
        <row r="244">
          <cell r="C244" t="str">
            <v>CU16 - EXPOSICION</v>
          </cell>
        </row>
        <row r="245">
          <cell r="C245" t="str">
            <v>CU17 - U_NACIONAL</v>
          </cell>
        </row>
        <row r="246">
          <cell r="C246" t="str">
            <v>CU18 - TEJADA</v>
          </cell>
        </row>
        <row r="247">
          <cell r="C247" t="str">
            <v>CU19 - ANDINA</v>
          </cell>
        </row>
        <row r="248">
          <cell r="C248" t="str">
            <v>CU1A - Libre</v>
          </cell>
        </row>
        <row r="249">
          <cell r="C249" t="str">
            <v>CU1B - AVENIDA_30</v>
          </cell>
        </row>
        <row r="250">
          <cell r="C250" t="str">
            <v>CX11D - CHINZAQUE</v>
          </cell>
        </row>
        <row r="251">
          <cell r="C251" t="str">
            <v>CX12D - MINA</v>
          </cell>
        </row>
        <row r="252">
          <cell r="C252" t="str">
            <v>CX13D - TARAVITA</v>
          </cell>
        </row>
        <row r="253">
          <cell r="C253" t="str">
            <v>CY11 - CERCA_PIED</v>
          </cell>
        </row>
        <row r="254">
          <cell r="C254" t="str">
            <v>CY12 - FONQUETA</v>
          </cell>
        </row>
        <row r="255">
          <cell r="C255" t="str">
            <v>CY21 - LA_LORENA</v>
          </cell>
        </row>
        <row r="256">
          <cell r="C256" t="str">
            <v>CY22 - LA_BALSA</v>
          </cell>
        </row>
        <row r="257">
          <cell r="C257" t="str">
            <v>EB11D - EL_BOSQUE</v>
          </cell>
        </row>
        <row r="258">
          <cell r="C258" t="str">
            <v>EB21D - SUBIA</v>
          </cell>
        </row>
        <row r="259">
          <cell r="C259" t="str">
            <v>EB22D - TIBACUY</v>
          </cell>
        </row>
        <row r="260">
          <cell r="C260" t="str">
            <v>EPS1R - PENAS_BLAN</v>
          </cell>
        </row>
        <row r="261">
          <cell r="C261" t="str">
            <v>ER11 - 4_ESQUINAS</v>
          </cell>
        </row>
        <row r="262">
          <cell r="C262" t="str">
            <v>ER12 - SABANETA</v>
          </cell>
        </row>
        <row r="263">
          <cell r="C263" t="str">
            <v>ER21 - CRUZ_VERDE</v>
          </cell>
        </row>
        <row r="264">
          <cell r="C264" t="str">
            <v>ER22 - LA_PINUELA</v>
          </cell>
        </row>
        <row r="265">
          <cell r="C265" t="str">
            <v>ES11 - EMCOCABLES</v>
          </cell>
        </row>
        <row r="266">
          <cell r="C266" t="str">
            <v>ES11R - PACHO</v>
          </cell>
        </row>
        <row r="267">
          <cell r="C267" t="str">
            <v>ES12 - REBANO</v>
          </cell>
        </row>
        <row r="268">
          <cell r="C268" t="str">
            <v>ES12R - COLAR</v>
          </cell>
        </row>
        <row r="269">
          <cell r="C269" t="str">
            <v>ES13 - MANAS</v>
          </cell>
        </row>
        <row r="270">
          <cell r="C270" t="str">
            <v>ES13R - VOLMO</v>
          </cell>
        </row>
        <row r="271">
          <cell r="C271" t="str">
            <v>ES14 - PORTACHUEL</v>
          </cell>
        </row>
        <row r="272">
          <cell r="C272" t="str">
            <v>ES21R - EL_POMAR</v>
          </cell>
        </row>
        <row r="273">
          <cell r="C273" t="str">
            <v>ES22R - SOL_TIBITO</v>
          </cell>
        </row>
        <row r="274">
          <cell r="C274" t="str">
            <v>ES23R - APOSENTOS</v>
          </cell>
        </row>
        <row r="275">
          <cell r="C275" t="str">
            <v>FC11D - LA_VEGA</v>
          </cell>
        </row>
        <row r="276">
          <cell r="C276" t="str">
            <v>FC12D - PERICO</v>
          </cell>
        </row>
        <row r="277">
          <cell r="C277" t="str">
            <v>FC13D - SUPATA</v>
          </cell>
        </row>
        <row r="278">
          <cell r="C278" t="str">
            <v>FO11 - SAN_FELIPE</v>
          </cell>
        </row>
        <row r="279">
          <cell r="C279" t="str">
            <v>FO11R - COLFRIGOS</v>
          </cell>
        </row>
        <row r="280">
          <cell r="C280" t="str">
            <v>FO12 - PROTELA</v>
          </cell>
        </row>
        <row r="281">
          <cell r="C281" t="str">
            <v>FO12R - LAFAYETTE</v>
          </cell>
        </row>
        <row r="282">
          <cell r="C282" t="str">
            <v>FO13 - CENTENARIO</v>
          </cell>
        </row>
        <row r="283">
          <cell r="C283" t="str">
            <v>FO13R - AERONAUTIC</v>
          </cell>
        </row>
        <row r="284">
          <cell r="C284" t="str">
            <v>FO14 - BELEN_ETB</v>
          </cell>
        </row>
        <row r="285">
          <cell r="C285" t="str">
            <v>FO15 - VERSALLES</v>
          </cell>
        </row>
        <row r="286">
          <cell r="C286" t="str">
            <v>FO16 - MORAVIA</v>
          </cell>
        </row>
        <row r="287">
          <cell r="C287" t="str">
            <v>FO17 - AVESCO</v>
          </cell>
        </row>
        <row r="288">
          <cell r="C288" t="str">
            <v>FO21 - FERROCAJA</v>
          </cell>
        </row>
        <row r="289">
          <cell r="C289" t="str">
            <v>FO21R - ZF_PRINTER</v>
          </cell>
        </row>
        <row r="290">
          <cell r="C290" t="str">
            <v>FO22 - MODELIA</v>
          </cell>
        </row>
        <row r="291">
          <cell r="C291" t="str">
            <v>FO22R - HILACOL</v>
          </cell>
        </row>
        <row r="292">
          <cell r="C292" t="str">
            <v>FO23 - VILLEMAR</v>
          </cell>
        </row>
        <row r="293">
          <cell r="C293" t="str">
            <v>FO24 - LEVAPAN</v>
          </cell>
        </row>
        <row r="294">
          <cell r="C294" t="str">
            <v>FO25 - AEROCIVIL</v>
          </cell>
        </row>
        <row r="295">
          <cell r="C295" t="str">
            <v>FO26 - EMPAQ_IND</v>
          </cell>
        </row>
        <row r="296">
          <cell r="C296" t="str">
            <v>FO27 - EL_SIGLO</v>
          </cell>
        </row>
        <row r="297">
          <cell r="C297" t="str">
            <v>FO28 - CATAM</v>
          </cell>
        </row>
        <row r="298">
          <cell r="C298" t="str">
            <v>FO31 - TARRAGONA</v>
          </cell>
        </row>
        <row r="299">
          <cell r="C299" t="str">
            <v>FO32 - EMISORAS</v>
          </cell>
        </row>
        <row r="300">
          <cell r="C300" t="str">
            <v>FO33 - LOS_MONJES</v>
          </cell>
        </row>
        <row r="301">
          <cell r="C301" t="str">
            <v>FO34 - URBIZA</v>
          </cell>
        </row>
        <row r="302">
          <cell r="C302" t="str">
            <v>FO35 - FONTIBON_C</v>
          </cell>
        </row>
        <row r="303">
          <cell r="C303" t="str">
            <v>FO36 - PINAR_LT</v>
          </cell>
        </row>
        <row r="304">
          <cell r="C304" t="str">
            <v>FU11R - LA_UNION</v>
          </cell>
        </row>
        <row r="305">
          <cell r="C305" t="str">
            <v>GA11 - EL_ROBLE</v>
          </cell>
        </row>
        <row r="306">
          <cell r="C306" t="str">
            <v>GA21 - AURORA</v>
          </cell>
        </row>
        <row r="307">
          <cell r="C307" t="str">
            <v>GA22 - SAN_JOSE</v>
          </cell>
        </row>
        <row r="308">
          <cell r="C308" t="str">
            <v>GG11 - MULTIPLAST</v>
          </cell>
        </row>
        <row r="309">
          <cell r="C309" t="str">
            <v>GG12 - MARGARITAS</v>
          </cell>
        </row>
        <row r="310">
          <cell r="C310" t="str">
            <v>GG13 - TALLERES_C</v>
          </cell>
        </row>
        <row r="311">
          <cell r="C311" t="str">
            <v>GG14 - BC_GG</v>
          </cell>
        </row>
        <row r="312">
          <cell r="C312" t="str">
            <v>GG15 - SABANA</v>
          </cell>
        </row>
        <row r="313">
          <cell r="C313" t="str">
            <v>GG16 - INDUACERO</v>
          </cell>
        </row>
        <row r="314">
          <cell r="C314" t="str">
            <v>GG17 - MODELO</v>
          </cell>
        </row>
        <row r="315">
          <cell r="C315" t="str">
            <v>GG21 - AUTOMOTRIZ</v>
          </cell>
        </row>
        <row r="316">
          <cell r="C316" t="str">
            <v>GG22 - COGRA</v>
          </cell>
        </row>
        <row r="317">
          <cell r="C317" t="str">
            <v>GG23 - OLIVETTI</v>
          </cell>
        </row>
        <row r="318">
          <cell r="C318" t="str">
            <v>GG24 - ICASA</v>
          </cell>
        </row>
        <row r="319">
          <cell r="C319" t="str">
            <v>GG25 - FISCALIA</v>
          </cell>
        </row>
        <row r="320">
          <cell r="C320" t="str">
            <v>GG26 - COCA_COLA</v>
          </cell>
        </row>
        <row r="321">
          <cell r="C321" t="str">
            <v>GG32 - MOTORCOL</v>
          </cell>
        </row>
        <row r="322">
          <cell r="C322" t="str">
            <v>GG33 - IMPREN_BCO</v>
          </cell>
        </row>
        <row r="323">
          <cell r="C323" t="str">
            <v>GG34 - LITO_COLOM</v>
          </cell>
        </row>
        <row r="324">
          <cell r="C324" t="str">
            <v>GG41 - RAYLAN</v>
          </cell>
        </row>
        <row r="325">
          <cell r="C325" t="str">
            <v>GG42 - DORIA</v>
          </cell>
        </row>
        <row r="326">
          <cell r="C326" t="str">
            <v>GG43 - Q_PAREDES</v>
          </cell>
        </row>
        <row r="327">
          <cell r="C327" t="str">
            <v>GG44 - ORTESAL</v>
          </cell>
        </row>
        <row r="328">
          <cell r="C328" t="str">
            <v>IA11 - STA_LUCIA</v>
          </cell>
        </row>
        <row r="329">
          <cell r="C329" t="str">
            <v>IA12 - CHILACOS</v>
          </cell>
        </row>
        <row r="330">
          <cell r="C330" t="str">
            <v>IA13 - SAMARIA</v>
          </cell>
        </row>
        <row r="331">
          <cell r="C331" t="str">
            <v>IN11 - CIU_LATINA</v>
          </cell>
        </row>
        <row r="332">
          <cell r="C332" t="str">
            <v>IN12 - PREFABRICA</v>
          </cell>
        </row>
        <row r="333">
          <cell r="C333" t="str">
            <v>IN13 - INDUMIL</v>
          </cell>
        </row>
        <row r="334">
          <cell r="C334" t="str">
            <v>JU11D - QUEBRADA</v>
          </cell>
        </row>
        <row r="335">
          <cell r="C335" t="str">
            <v>JU12D - ZUMBE</v>
          </cell>
        </row>
        <row r="336">
          <cell r="C336" t="str">
            <v>LA11R - STNDERCITO</v>
          </cell>
        </row>
        <row r="337">
          <cell r="C337" t="str">
            <v>LB11D - CUMACA</v>
          </cell>
        </row>
        <row r="338">
          <cell r="C338" t="str">
            <v>LB12D - PTO_BRASIL</v>
          </cell>
        </row>
        <row r="339">
          <cell r="C339" t="str">
            <v>LB13D - PUEBLO_NVO</v>
          </cell>
        </row>
        <row r="340">
          <cell r="C340" t="str">
            <v>LD11D - CERINSA</v>
          </cell>
        </row>
        <row r="341">
          <cell r="C341" t="str">
            <v>LD21D - PTE_OLGUIN</v>
          </cell>
        </row>
        <row r="342">
          <cell r="C342" t="str">
            <v>LE11D - ANATOLI</v>
          </cell>
        </row>
        <row r="343">
          <cell r="C343" t="str">
            <v>LE12D - CAMPO_STO</v>
          </cell>
        </row>
        <row r="344">
          <cell r="C344" t="str">
            <v>LE13D - SFERNANDO</v>
          </cell>
        </row>
        <row r="345">
          <cell r="C345" t="str">
            <v>LG13R - Anapoima EEC</v>
          </cell>
        </row>
        <row r="346">
          <cell r="C346" t="str">
            <v>LGEPR - GUA_PAR</v>
          </cell>
        </row>
        <row r="347">
          <cell r="C347" t="str">
            <v>LGMER - GUA_MES</v>
          </cell>
        </row>
        <row r="348">
          <cell r="C348" t="str">
            <v>LM11D - INSFOPAL</v>
          </cell>
        </row>
        <row r="349">
          <cell r="C349" t="str">
            <v>LM12D - MINIPI</v>
          </cell>
        </row>
        <row r="350">
          <cell r="C350" t="str">
            <v>LM13D - YACOPI</v>
          </cell>
        </row>
        <row r="351">
          <cell r="C351" t="str">
            <v>LM21D - LA_QUINTA</v>
          </cell>
        </row>
        <row r="352">
          <cell r="C352" t="str">
            <v>LM22D - TOPAIPI</v>
          </cell>
        </row>
        <row r="353">
          <cell r="C353" t="str">
            <v>LM23D - LA_PENA</v>
          </cell>
        </row>
        <row r="354">
          <cell r="C354" t="str">
            <v>LP11 - AV_COLON</v>
          </cell>
        </row>
        <row r="355">
          <cell r="C355" t="str">
            <v>LP11R - FIBREXA</v>
          </cell>
        </row>
        <row r="356">
          <cell r="C356" t="str">
            <v>LP12 - NAL_CHOCOL</v>
          </cell>
        </row>
        <row r="357">
          <cell r="C357" t="str">
            <v>LP12R - CIPLAS</v>
          </cell>
        </row>
        <row r="358">
          <cell r="C358" t="str">
            <v>LP13 - FADEMPA</v>
          </cell>
        </row>
        <row r="359">
          <cell r="C359" t="str">
            <v>LP13R - TELAS</v>
          </cell>
        </row>
        <row r="360">
          <cell r="C360" t="str">
            <v>LP14 - CICOLAC</v>
          </cell>
        </row>
        <row r="361">
          <cell r="C361" t="str">
            <v>LP15 - VL_ALSACIA</v>
          </cell>
        </row>
        <row r="362">
          <cell r="C362" t="str">
            <v>LP16 - TERMINAL</v>
          </cell>
        </row>
        <row r="363">
          <cell r="C363" t="str">
            <v>LP17 - TEXTILIA</v>
          </cell>
        </row>
        <row r="364">
          <cell r="C364" t="str">
            <v>LP18 - CAFE_COLON</v>
          </cell>
        </row>
        <row r="365">
          <cell r="C365" t="str">
            <v>LP21 - P_MARSELLA</v>
          </cell>
        </row>
        <row r="366">
          <cell r="C366" t="str">
            <v>LP22 - IBM</v>
          </cell>
        </row>
        <row r="367">
          <cell r="C367" t="str">
            <v>LP23 - DISCOSORBE</v>
          </cell>
        </row>
        <row r="368">
          <cell r="C368" t="str">
            <v>LP24 - LA_PRADERA</v>
          </cell>
        </row>
        <row r="369">
          <cell r="C369" t="str">
            <v>LP25 - JOHNS_BC</v>
          </cell>
        </row>
        <row r="370">
          <cell r="C370" t="str">
            <v>LP26 - ALPINA</v>
          </cell>
        </row>
        <row r="371">
          <cell r="C371" t="str">
            <v>LP27 - C_LLERAS</v>
          </cell>
        </row>
        <row r="372">
          <cell r="C372" t="str">
            <v>LP31 - GUTEMBERTO</v>
          </cell>
        </row>
        <row r="373">
          <cell r="C373" t="str">
            <v>LP32 - LEY</v>
          </cell>
        </row>
        <row r="374">
          <cell r="C374" t="str">
            <v>LP33 - IGUALDAD</v>
          </cell>
        </row>
        <row r="375">
          <cell r="C375" t="str">
            <v>LP34 - TINTALITO</v>
          </cell>
        </row>
        <row r="376">
          <cell r="C376" t="str">
            <v>LP35 - EXITO_BC</v>
          </cell>
        </row>
        <row r="377">
          <cell r="C377" t="str">
            <v>LP36 - MONTEVIDEO</v>
          </cell>
        </row>
        <row r="378">
          <cell r="C378" t="str">
            <v>LP37 - PTE_ARANDA</v>
          </cell>
        </row>
        <row r="379">
          <cell r="C379" t="str">
            <v>LU11D - SAN_JUAN</v>
          </cell>
        </row>
        <row r="380">
          <cell r="C380" t="str">
            <v>LU12D - TUNAL</v>
          </cell>
        </row>
        <row r="381">
          <cell r="C381" t="str">
            <v>LU13D - AGUILAS</v>
          </cell>
        </row>
        <row r="382">
          <cell r="C382" t="str">
            <v>LU14D - PUEBLO_VJO</v>
          </cell>
        </row>
        <row r="383">
          <cell r="C383" t="str">
            <v>LV11D - LA_VIRGEN</v>
          </cell>
        </row>
        <row r="384">
          <cell r="C384" t="str">
            <v>MB11D - JAGUA</v>
          </cell>
        </row>
        <row r="385">
          <cell r="C385" t="str">
            <v>MB14D - URBANO</v>
          </cell>
        </row>
        <row r="386">
          <cell r="C386" t="str">
            <v>MB17D - GAZANORE</v>
          </cell>
        </row>
        <row r="387">
          <cell r="C387" t="str">
            <v>ME11D - PTO_LOPEZ</v>
          </cell>
        </row>
        <row r="388">
          <cell r="C388" t="str">
            <v>ME11R - LIBERIA</v>
          </cell>
        </row>
        <row r="389">
          <cell r="C389" t="str">
            <v>ME12R - SHYN</v>
          </cell>
        </row>
        <row r="390">
          <cell r="C390" t="str">
            <v>ME21D - EL_CARMEN</v>
          </cell>
        </row>
        <row r="391">
          <cell r="C391" t="str">
            <v>ME22D - YALCONIA</v>
          </cell>
        </row>
        <row r="392">
          <cell r="C392" t="str">
            <v>ME23D - COOSAMPRA</v>
          </cell>
        </row>
        <row r="393">
          <cell r="C393" t="str">
            <v>MO11 - Libre</v>
          </cell>
        </row>
        <row r="394">
          <cell r="C394" t="str">
            <v>MO11R - HILOS</v>
          </cell>
        </row>
        <row r="395">
          <cell r="C395" t="str">
            <v>MO12 - SAN_ANDRES</v>
          </cell>
        </row>
        <row r="396">
          <cell r="C396" t="str">
            <v>MO12R - AJOVER</v>
          </cell>
        </row>
        <row r="397">
          <cell r="C397" t="str">
            <v>MO13 - MADRID</v>
          </cell>
        </row>
        <row r="398">
          <cell r="C398" t="str">
            <v>MO14 - FUNZA</v>
          </cell>
        </row>
        <row r="399">
          <cell r="C399" t="str">
            <v>MO15 - SERREZUELA</v>
          </cell>
        </row>
        <row r="400">
          <cell r="C400" t="str">
            <v>MO16 - URBANIZAC</v>
          </cell>
        </row>
        <row r="401">
          <cell r="C401" t="str">
            <v>MO17 - TIBAITATA</v>
          </cell>
        </row>
        <row r="402">
          <cell r="C402" t="str">
            <v>MO21 - PLASTIHOGA</v>
          </cell>
        </row>
        <row r="403">
          <cell r="C403" t="str">
            <v>MO22 - TORINO</v>
          </cell>
        </row>
        <row r="404">
          <cell r="C404" t="str">
            <v>MO23 - BOJACA</v>
          </cell>
        </row>
        <row r="405">
          <cell r="C405" t="str">
            <v>MO24 - FLORAMERIC</v>
          </cell>
        </row>
        <row r="406">
          <cell r="C406" t="str">
            <v>MR11 - LAGARTOS</v>
          </cell>
        </row>
        <row r="407">
          <cell r="C407" t="str">
            <v>MR12 - CALATRAVA</v>
          </cell>
        </row>
        <row r="408">
          <cell r="C408" t="str">
            <v>MR13 - PALESTINA</v>
          </cell>
        </row>
        <row r="409">
          <cell r="C409" t="str">
            <v>MR14 - MAYOLICA</v>
          </cell>
        </row>
        <row r="410">
          <cell r="C410" t="str">
            <v>MR15 - FERIAS</v>
          </cell>
        </row>
        <row r="411">
          <cell r="C411" t="str">
            <v>MR16 - PONTEVEDRA</v>
          </cell>
        </row>
        <row r="412">
          <cell r="C412" t="str">
            <v>MR17 - BONANZA</v>
          </cell>
        </row>
        <row r="413">
          <cell r="C413" t="str">
            <v>MR18 - CREAM_HELA</v>
          </cell>
        </row>
        <row r="414">
          <cell r="C414" t="str">
            <v>MR21 - C_MEZCLAS</v>
          </cell>
        </row>
        <row r="415">
          <cell r="C415" t="str">
            <v>MR22 - C_DIAMANTE</v>
          </cell>
        </row>
        <row r="416">
          <cell r="C416" t="str">
            <v>MR23 - HELENITA</v>
          </cell>
        </row>
        <row r="417">
          <cell r="C417" t="str">
            <v>MR24 - NIZA_VIII</v>
          </cell>
        </row>
        <row r="418">
          <cell r="C418" t="str">
            <v>MR25 - SP_CAFAM</v>
          </cell>
        </row>
        <row r="419">
          <cell r="C419" t="str">
            <v>MR26 - LAS_GALIAS</v>
          </cell>
        </row>
        <row r="420">
          <cell r="C420" t="str">
            <v>MR27 - ILARCO</v>
          </cell>
        </row>
        <row r="421">
          <cell r="C421" t="str">
            <v>MR28 - TABORA</v>
          </cell>
        </row>
        <row r="422">
          <cell r="C422" t="str">
            <v>MR29 - AVENIDA_68</v>
          </cell>
        </row>
        <row r="423">
          <cell r="C423" t="str">
            <v>MR2B - CORDOBA</v>
          </cell>
        </row>
        <row r="424">
          <cell r="C424" t="str">
            <v>MR2C - FLORESTA</v>
          </cell>
        </row>
        <row r="425">
          <cell r="C425" t="str">
            <v>MR31 - SOTILEZA</v>
          </cell>
        </row>
        <row r="426">
          <cell r="C426" t="str">
            <v>MR32 - LA_CLARITA</v>
          </cell>
        </row>
        <row r="427">
          <cell r="C427" t="str">
            <v>MR33 - ESTRADA</v>
          </cell>
        </row>
        <row r="428">
          <cell r="C428" t="str">
            <v>MR34 - Libre</v>
          </cell>
        </row>
        <row r="429">
          <cell r="C429" t="str">
            <v>MR35 - Libre</v>
          </cell>
        </row>
        <row r="430">
          <cell r="C430" t="str">
            <v>MR36 - URB_ANDES</v>
          </cell>
        </row>
        <row r="431">
          <cell r="C431" t="str">
            <v>MR37 - Libre</v>
          </cell>
        </row>
        <row r="432">
          <cell r="C432" t="str">
            <v>MR38 - MORISCO</v>
          </cell>
        </row>
        <row r="433">
          <cell r="C433" t="str">
            <v>MU11 - TEXMERALDA</v>
          </cell>
        </row>
        <row r="434">
          <cell r="C434" t="str">
            <v>MU11R - CRYOGA_EEC</v>
          </cell>
        </row>
        <row r="435">
          <cell r="C435" t="str">
            <v>MU12 - ICOLLAN_11</v>
          </cell>
        </row>
        <row r="436">
          <cell r="C436" t="str">
            <v>MU12R - GRANADA</v>
          </cell>
        </row>
        <row r="437">
          <cell r="C437" t="str">
            <v>MU13 - SN_NICOLAS</v>
          </cell>
        </row>
        <row r="438">
          <cell r="C438" t="str">
            <v>MU14 - CARBOGAS</v>
          </cell>
        </row>
        <row r="439">
          <cell r="C439" t="str">
            <v>MU15 - SIBATE</v>
          </cell>
        </row>
        <row r="440">
          <cell r="C440" t="str">
            <v>MU16 - ALICACHIN</v>
          </cell>
        </row>
        <row r="441">
          <cell r="C441" t="str">
            <v>MU17 - STANTON</v>
          </cell>
        </row>
        <row r="442">
          <cell r="C442" t="str">
            <v>MU18 - CHUZACA</v>
          </cell>
        </row>
        <row r="443">
          <cell r="C443" t="str">
            <v>MU21R - LIQUID_GAS</v>
          </cell>
        </row>
        <row r="444">
          <cell r="C444" t="str">
            <v>MU22R - ICOLLANTAS</v>
          </cell>
        </row>
        <row r="445">
          <cell r="C445" t="str">
            <v>MU23R - CONALVIDRI</v>
          </cell>
        </row>
        <row r="446">
          <cell r="C446" t="str">
            <v>MV11D - AGUADITA</v>
          </cell>
        </row>
        <row r="447">
          <cell r="C447" t="str">
            <v>MV12D - GUAVIO</v>
          </cell>
        </row>
        <row r="448">
          <cell r="C448" t="str">
            <v>MZ11 - ALCALA</v>
          </cell>
        </row>
        <row r="449">
          <cell r="C449" t="str">
            <v>MZ12 - SULTANA</v>
          </cell>
        </row>
        <row r="450">
          <cell r="C450" t="str">
            <v>MZ13 - AUTOP_SUR</v>
          </cell>
        </row>
        <row r="451">
          <cell r="C451" t="str">
            <v>MZ14 - VL_MAYOR</v>
          </cell>
        </row>
        <row r="452">
          <cell r="C452" t="str">
            <v>MZ15 - SEVILLANA</v>
          </cell>
        </row>
        <row r="453">
          <cell r="C453" t="str">
            <v>MZ16 - ALQUERIA</v>
          </cell>
        </row>
        <row r="454">
          <cell r="C454" t="str">
            <v>MZ17 - CIU_MONTES</v>
          </cell>
        </row>
        <row r="455">
          <cell r="C455" t="str">
            <v>MZ21 - BRAVO_PAEZ</v>
          </cell>
        </row>
        <row r="456">
          <cell r="C456" t="str">
            <v>MZ22 - LA_FRAGUA</v>
          </cell>
        </row>
        <row r="457">
          <cell r="C457" t="str">
            <v>MZ23 - LIBERTADOR</v>
          </cell>
        </row>
        <row r="458">
          <cell r="C458" t="str">
            <v>MZ24 - VL_SONIA</v>
          </cell>
        </row>
        <row r="459">
          <cell r="C459" t="str">
            <v>MZ25 - CORU¥A</v>
          </cell>
        </row>
        <row r="460">
          <cell r="C460" t="str">
            <v>MZ26 - INGLES_BC</v>
          </cell>
        </row>
        <row r="461">
          <cell r="C461" t="str">
            <v>MZ31 - AVENIDA_27</v>
          </cell>
        </row>
        <row r="462">
          <cell r="C462" t="str">
            <v>MZ32 - DELICIAS</v>
          </cell>
        </row>
        <row r="463">
          <cell r="C463" t="str">
            <v>MZ33 - VENECIA</v>
          </cell>
        </row>
        <row r="464">
          <cell r="C464" t="str">
            <v>MZ34 - SN_VICENTE</v>
          </cell>
        </row>
        <row r="465">
          <cell r="C465" t="str">
            <v>MZ35 - FATIMA</v>
          </cell>
        </row>
        <row r="466">
          <cell r="C466" t="str">
            <v>MZ36 - PL_AMERICA</v>
          </cell>
        </row>
        <row r="467">
          <cell r="C467" t="str">
            <v>NA11 - C_MILITAR</v>
          </cell>
        </row>
        <row r="468">
          <cell r="C468" t="str">
            <v>NA12 - LEONA</v>
          </cell>
        </row>
        <row r="469">
          <cell r="C469" t="str">
            <v>NA22 - AGAFANO</v>
          </cell>
        </row>
        <row r="470">
          <cell r="C470" t="str">
            <v>NC11 - SAN_MARINO</v>
          </cell>
        </row>
        <row r="471">
          <cell r="C471" t="str">
            <v>NC12 - BENILDA</v>
          </cell>
        </row>
        <row r="472">
          <cell r="C472" t="str">
            <v>NC13 - CUBIA</v>
          </cell>
        </row>
        <row r="473">
          <cell r="C473" t="str">
            <v>NC14 - ZIPACON</v>
          </cell>
        </row>
        <row r="474">
          <cell r="C474" t="str">
            <v>NM11D - CHECUA</v>
          </cell>
        </row>
        <row r="475">
          <cell r="C475" t="str">
            <v>NM12D - LA_PUERTA</v>
          </cell>
        </row>
        <row r="476">
          <cell r="C476" t="str">
            <v>NM13D - ZOCAIRE</v>
          </cell>
        </row>
        <row r="477">
          <cell r="C477" t="str">
            <v>NS11D - HACIENDA</v>
          </cell>
        </row>
        <row r="478">
          <cell r="C478" t="str">
            <v>NS12D - CIENAGAA</v>
          </cell>
        </row>
        <row r="479">
          <cell r="C479" t="str">
            <v>NY11D - SIQUIMA</v>
          </cell>
        </row>
        <row r="480">
          <cell r="C480" t="str">
            <v>NY12D - NAMAY</v>
          </cell>
        </row>
        <row r="481">
          <cell r="C481" t="str">
            <v>OT12 - PARCELAS</v>
          </cell>
        </row>
        <row r="482">
          <cell r="C482" t="str">
            <v>OT21 - LA_MOYA</v>
          </cell>
        </row>
        <row r="483">
          <cell r="C483" t="str">
            <v>OT22 - FLORES_RIO</v>
          </cell>
        </row>
        <row r="484">
          <cell r="C484" t="str">
            <v>PE11D - GUAYABAL</v>
          </cell>
        </row>
        <row r="485">
          <cell r="C485" t="str">
            <v>PE12D - PENALOZA</v>
          </cell>
        </row>
        <row r="486">
          <cell r="C486" t="str">
            <v>PE13D - GUANACAS</v>
          </cell>
        </row>
        <row r="487">
          <cell r="C487" t="str">
            <v>PO11D - CABRERA</v>
          </cell>
        </row>
        <row r="488">
          <cell r="C488" t="str">
            <v>PO21D - SBERNARDO</v>
          </cell>
        </row>
        <row r="489">
          <cell r="C489" t="str">
            <v>PO22D - PORTONES</v>
          </cell>
        </row>
        <row r="490">
          <cell r="C490" t="str">
            <v>PT11 - RETEN</v>
          </cell>
        </row>
        <row r="491">
          <cell r="C491" t="str">
            <v>PT12 - PTE_PIEDRA</v>
          </cell>
        </row>
        <row r="492">
          <cell r="C492" t="str">
            <v>PT13 - PALMACERA</v>
          </cell>
        </row>
        <row r="493">
          <cell r="C493" t="str">
            <v>QI11D - QUIPILITO</v>
          </cell>
        </row>
        <row r="494">
          <cell r="C494" t="str">
            <v>QI12D - LIMONAL</v>
          </cell>
        </row>
        <row r="495">
          <cell r="C495" t="str">
            <v>QI21D - Quipile EEC</v>
          </cell>
        </row>
        <row r="496">
          <cell r="C496" t="str">
            <v>QP11 - GUATAVITA</v>
          </cell>
        </row>
        <row r="497">
          <cell r="C497" t="str">
            <v>QP12 - Libre</v>
          </cell>
        </row>
        <row r="498">
          <cell r="C498" t="str">
            <v>QP13 - GUASCA</v>
          </cell>
        </row>
        <row r="499">
          <cell r="C499" t="str">
            <v>QP14 - Libre</v>
          </cell>
        </row>
        <row r="500">
          <cell r="C500" t="str">
            <v>RR11D - CAMBULOS</v>
          </cell>
        </row>
        <row r="501">
          <cell r="C501" t="str">
            <v>RR21D - NORTE</v>
          </cell>
        </row>
        <row r="502">
          <cell r="C502" t="str">
            <v>RR22D - CHAMBACU</v>
          </cell>
        </row>
        <row r="503">
          <cell r="C503" t="str">
            <v>S1S2R - SALTO_1_2</v>
          </cell>
        </row>
        <row r="504">
          <cell r="C504" t="str">
            <v>SA11 - AV_DORADO</v>
          </cell>
        </row>
        <row r="505">
          <cell r="C505" t="str">
            <v>SA12 - RAFA_NUNEZ</v>
          </cell>
        </row>
        <row r="506">
          <cell r="C506" t="str">
            <v>SA13 - ENCANTO</v>
          </cell>
        </row>
        <row r="507">
          <cell r="C507" t="str">
            <v>SA14 - CAN</v>
          </cell>
        </row>
        <row r="508">
          <cell r="C508" t="str">
            <v>SA15 - CAMAVIEJA</v>
          </cell>
        </row>
        <row r="509">
          <cell r="C509" t="str">
            <v>SA16 - JJ_VARGAS</v>
          </cell>
        </row>
        <row r="510">
          <cell r="C510" t="str">
            <v>SA17 - XEROS</v>
          </cell>
        </row>
        <row r="511">
          <cell r="C511" t="str">
            <v>SA18 - EMBAJADA</v>
          </cell>
        </row>
        <row r="512">
          <cell r="C512" t="str">
            <v>SA21 - BQ_POPULAR</v>
          </cell>
        </row>
        <row r="513">
          <cell r="C513" t="str">
            <v>SA22 - ESMERALDA</v>
          </cell>
        </row>
        <row r="514">
          <cell r="C514" t="str">
            <v>SA23 - GRANJAS</v>
          </cell>
        </row>
        <row r="515">
          <cell r="C515" t="str">
            <v>SA24 - NORMANDIA</v>
          </cell>
        </row>
        <row r="516">
          <cell r="C516" t="str">
            <v>SA25 - C_EMPLEADO</v>
          </cell>
        </row>
        <row r="517">
          <cell r="C517" t="str">
            <v>SA26 - PABLO_VI</v>
          </cell>
        </row>
        <row r="518">
          <cell r="C518" t="str">
            <v>SA27 - EL_GRECO</v>
          </cell>
        </row>
        <row r="519">
          <cell r="C519" t="str">
            <v>SA28 - TIEMPO</v>
          </cell>
        </row>
        <row r="520">
          <cell r="C520" t="str">
            <v>SA31 - EEB</v>
          </cell>
        </row>
        <row r="521">
          <cell r="C521" t="str">
            <v>SA32 - GUALI</v>
          </cell>
        </row>
        <row r="522">
          <cell r="C522" t="str">
            <v>SA33 - METROPOLIS</v>
          </cell>
        </row>
        <row r="523">
          <cell r="C523" t="str">
            <v>SA34 - ALAMOS</v>
          </cell>
        </row>
        <row r="524">
          <cell r="C524" t="str">
            <v>SA35 - ST_CECILIA</v>
          </cell>
        </row>
        <row r="525">
          <cell r="C525" t="str">
            <v>SA36 - CIU_SALITR</v>
          </cell>
        </row>
        <row r="526">
          <cell r="C526" t="str">
            <v>SA37 - PETROLERAS</v>
          </cell>
        </row>
        <row r="527">
          <cell r="C527" t="str">
            <v>SA38 - ESPECTADOR</v>
          </cell>
        </row>
        <row r="528">
          <cell r="C528" t="str">
            <v>SC11 - 20_JULIO</v>
          </cell>
        </row>
        <row r="529">
          <cell r="C529" t="str">
            <v>SC12 - ANTONIO_NA</v>
          </cell>
        </row>
        <row r="530">
          <cell r="C530" t="str">
            <v>SC13 - VINAL</v>
          </cell>
        </row>
        <row r="531">
          <cell r="C531" t="str">
            <v>SC14 - SAN_ISIDRO</v>
          </cell>
        </row>
        <row r="532">
          <cell r="C532" t="str">
            <v>SC15 - QUIROGA</v>
          </cell>
        </row>
        <row r="533">
          <cell r="C533" t="str">
            <v>SC21 - PESEBRE</v>
          </cell>
        </row>
        <row r="534">
          <cell r="C534" t="str">
            <v>SC22 - CONSUELO</v>
          </cell>
        </row>
        <row r="535">
          <cell r="C535" t="str">
            <v>SC23 - G_RESTREPO</v>
          </cell>
        </row>
        <row r="536">
          <cell r="C536" t="str">
            <v>SC24 - SOCIEGO</v>
          </cell>
        </row>
        <row r="537">
          <cell r="C537" t="str">
            <v>SC25 - MOCHUELO</v>
          </cell>
        </row>
        <row r="538">
          <cell r="C538" t="str">
            <v>SC31 - COLINAS</v>
          </cell>
        </row>
        <row r="539">
          <cell r="C539" t="str">
            <v>SC32 - TUNJUELITO</v>
          </cell>
        </row>
        <row r="540">
          <cell r="C540" t="str">
            <v>SC33 - LAS_LOMAS</v>
          </cell>
        </row>
        <row r="541">
          <cell r="C541" t="str">
            <v>SC34 - CLARET</v>
          </cell>
        </row>
        <row r="542">
          <cell r="C542" t="str">
            <v>SC35 - OLAYA</v>
          </cell>
        </row>
        <row r="543">
          <cell r="C543" t="str">
            <v>SD11 - YERBABUENA</v>
          </cell>
        </row>
        <row r="544">
          <cell r="C544" t="str">
            <v>SD12 - SAGAMASA</v>
          </cell>
        </row>
        <row r="545">
          <cell r="C545" t="str">
            <v>SF11 - CLI_BEJARA</v>
          </cell>
        </row>
        <row r="546">
          <cell r="C546" t="str">
            <v>SF12 - SANTANDER</v>
          </cell>
        </row>
        <row r="547">
          <cell r="C547" t="str">
            <v>SF13 - Libre</v>
          </cell>
        </row>
        <row r="548">
          <cell r="C548" t="str">
            <v>SF14 - Libre</v>
          </cell>
        </row>
        <row r="549">
          <cell r="C549" t="str">
            <v>SF15 - BCO_COLOMB</v>
          </cell>
        </row>
        <row r="550">
          <cell r="C550" t="str">
            <v>SF16 - ZAPATA_BOL</v>
          </cell>
        </row>
        <row r="551">
          <cell r="C551" t="str">
            <v>SF17 - REY_TIEMPO</v>
          </cell>
        </row>
        <row r="552">
          <cell r="C552" t="str">
            <v>SF18 - SENA</v>
          </cell>
        </row>
        <row r="553">
          <cell r="C553" t="str">
            <v>SF1A - RICAURTE</v>
          </cell>
        </row>
        <row r="554">
          <cell r="C554" t="str">
            <v>SF1B - PAIBA</v>
          </cell>
        </row>
        <row r="555">
          <cell r="C555" t="str">
            <v>SF1C - OXIGENOS</v>
          </cell>
        </row>
        <row r="556">
          <cell r="C556" t="str">
            <v>SF1D - SF1D</v>
          </cell>
        </row>
        <row r="557">
          <cell r="C557" t="str">
            <v>SF1E - COLSEGUROS</v>
          </cell>
        </row>
        <row r="558">
          <cell r="C558" t="str">
            <v>SF1F - Libre</v>
          </cell>
        </row>
        <row r="559">
          <cell r="C559" t="str">
            <v>SF1G - CALLE_21</v>
          </cell>
        </row>
        <row r="560">
          <cell r="C560" t="str">
            <v>SF21 - TEUSAQUILO</v>
          </cell>
        </row>
        <row r="561">
          <cell r="C561" t="str">
            <v>SF22 - CROMOS_BC</v>
          </cell>
        </row>
        <row r="562">
          <cell r="C562" t="str">
            <v>SF23 - CALLE_22</v>
          </cell>
        </row>
        <row r="563">
          <cell r="C563" t="str">
            <v>SF24 - AV_JIMENEZ</v>
          </cell>
        </row>
        <row r="564">
          <cell r="C564" t="str">
            <v>SF25 - C_INTERNAL</v>
          </cell>
        </row>
        <row r="565">
          <cell r="C565" t="str">
            <v>SF26 - BIBLIOTECA</v>
          </cell>
        </row>
        <row r="566">
          <cell r="C566" t="str">
            <v>SF27 - CUNDINAMAR</v>
          </cell>
        </row>
        <row r="567">
          <cell r="C567" t="str">
            <v>SF31 - VICTORINO</v>
          </cell>
        </row>
        <row r="568">
          <cell r="C568" t="str">
            <v>SF32 - USATAMA</v>
          </cell>
        </row>
        <row r="569">
          <cell r="C569" t="str">
            <v>SF33 - ROBLEDO</v>
          </cell>
        </row>
        <row r="570">
          <cell r="C570" t="str">
            <v>SF34 - UNIVERSITA</v>
          </cell>
        </row>
        <row r="571">
          <cell r="C571" t="str">
            <v>SF35 - OSPÖNA</v>
          </cell>
        </row>
        <row r="572">
          <cell r="C572" t="str">
            <v>SF36 - NIEVES</v>
          </cell>
        </row>
        <row r="573">
          <cell r="C573" t="str">
            <v>SG11D - SGABRIEL</v>
          </cell>
        </row>
        <row r="574">
          <cell r="C574" t="str">
            <v>SG12D - ARGENTINA</v>
          </cell>
        </row>
        <row r="575">
          <cell r="C575" t="str">
            <v>SG13D - LAS_PALMAS</v>
          </cell>
        </row>
        <row r="576">
          <cell r="C576" t="str">
            <v>SH11 - PRADERA</v>
          </cell>
        </row>
        <row r="577">
          <cell r="C577" t="str">
            <v>SH12 - TABLAZO</v>
          </cell>
        </row>
        <row r="578">
          <cell r="C578" t="str">
            <v>SH21 - LA_CUESTA</v>
          </cell>
        </row>
        <row r="579">
          <cell r="C579" t="str">
            <v>SH22 - CANICA</v>
          </cell>
        </row>
        <row r="580">
          <cell r="C580" t="str">
            <v>SJ11 - ETB</v>
          </cell>
        </row>
        <row r="581">
          <cell r="C581" t="str">
            <v>SJ12 - CLI_BOGOTA</v>
          </cell>
        </row>
        <row r="582">
          <cell r="C582" t="str">
            <v>SJ13 - BANCO_BTA</v>
          </cell>
        </row>
        <row r="583">
          <cell r="C583" t="str">
            <v>SJ14 - EDI_COLON</v>
          </cell>
        </row>
        <row r="584">
          <cell r="C584" t="str">
            <v>SJ15 - TELEFONOS</v>
          </cell>
        </row>
        <row r="585">
          <cell r="C585" t="str">
            <v>SJ1A - EDITORIAL</v>
          </cell>
        </row>
        <row r="586">
          <cell r="C586" t="str">
            <v>SJ1B - PALETAS_BC</v>
          </cell>
        </row>
        <row r="587">
          <cell r="C587" t="str">
            <v>SJ1C - FERROCARRI</v>
          </cell>
        </row>
        <row r="588">
          <cell r="C588" t="str">
            <v>SJ1D - VOTO_NAL</v>
          </cell>
        </row>
        <row r="589">
          <cell r="C589" t="str">
            <v>SJ1E - TRILLADORA</v>
          </cell>
        </row>
        <row r="590">
          <cell r="C590" t="str">
            <v>SJ1F - ESTANZUELA</v>
          </cell>
        </row>
        <row r="591">
          <cell r="C591" t="str">
            <v>SK11D - SIMIJACA</v>
          </cell>
        </row>
        <row r="592">
          <cell r="C592" t="str">
            <v>SK12D - HATOCHICO</v>
          </cell>
        </row>
        <row r="593">
          <cell r="C593" t="str">
            <v>SK13D - SAN_MIGUEL</v>
          </cell>
        </row>
        <row r="594">
          <cell r="C594" t="str">
            <v>SK14D - SUSA</v>
          </cell>
        </row>
        <row r="595">
          <cell r="C595" t="str">
            <v>SK15D - Libre</v>
          </cell>
        </row>
        <row r="596">
          <cell r="C596" t="str">
            <v>SK16D - LOCAL_SK16</v>
          </cell>
        </row>
        <row r="597">
          <cell r="C597" t="str">
            <v>SL11D - COGUA</v>
          </cell>
        </row>
        <row r="598">
          <cell r="C598" t="str">
            <v>SL12D - SAN_RAFAEL</v>
          </cell>
        </row>
        <row r="599">
          <cell r="C599" t="str">
            <v>SL13D - CEUCO</v>
          </cell>
        </row>
        <row r="600">
          <cell r="C600" t="str">
            <v>SL14D - MORTINO</v>
          </cell>
        </row>
        <row r="601">
          <cell r="C601" t="str">
            <v>SM11 - CANTERAS</v>
          </cell>
        </row>
        <row r="602">
          <cell r="C602" t="str">
            <v>SM12 - PTO_ALEGRE</v>
          </cell>
        </row>
        <row r="603">
          <cell r="C603" t="str">
            <v>SM13 - BARRIO_NVO</v>
          </cell>
        </row>
        <row r="604">
          <cell r="C604" t="str">
            <v>SM14 - SAN_CARLOS</v>
          </cell>
        </row>
        <row r="605">
          <cell r="C605" t="str">
            <v>SM15 - LEON_XIII</v>
          </cell>
        </row>
        <row r="606">
          <cell r="C606" t="str">
            <v>SM16 - C_TORRES</v>
          </cell>
        </row>
        <row r="607">
          <cell r="C607" t="str">
            <v>SM17 - WEST_ARCO</v>
          </cell>
        </row>
        <row r="608">
          <cell r="C608" t="str">
            <v>SM18 - PORVENIR</v>
          </cell>
        </row>
        <row r="609">
          <cell r="C609" t="str">
            <v>SM19 - EL_ATICO</v>
          </cell>
        </row>
        <row r="610">
          <cell r="C610" t="str">
            <v>SM1A - VEREDITA</v>
          </cell>
        </row>
        <row r="611">
          <cell r="C611" t="str">
            <v>SM1B - TERREROS</v>
          </cell>
        </row>
        <row r="612">
          <cell r="C612" t="str">
            <v>SM1C - POLICARPA</v>
          </cell>
        </row>
        <row r="613">
          <cell r="C613" t="str">
            <v>SM21 - RIVELINO</v>
          </cell>
        </row>
        <row r="614">
          <cell r="C614" t="str">
            <v>SM22 - NARANJOS</v>
          </cell>
        </row>
        <row r="615">
          <cell r="C615" t="str">
            <v>SM23 - QUINTANARE</v>
          </cell>
        </row>
        <row r="616">
          <cell r="C616" t="str">
            <v>SM24 - SUCRE</v>
          </cell>
        </row>
        <row r="617">
          <cell r="C617" t="str">
            <v>SM25 - UNISUR</v>
          </cell>
        </row>
        <row r="618">
          <cell r="C618" t="str">
            <v>SM26 - PIAMONTE</v>
          </cell>
        </row>
        <row r="619">
          <cell r="C619" t="str">
            <v>SM27 - CAZUCA</v>
          </cell>
        </row>
        <row r="620">
          <cell r="C620" t="str">
            <v>SM28 - QUESADA</v>
          </cell>
        </row>
        <row r="621">
          <cell r="C621" t="str">
            <v>SM29 - VOGUE</v>
          </cell>
        </row>
        <row r="622">
          <cell r="C622" t="str">
            <v>SM2A - HELIOS</v>
          </cell>
        </row>
        <row r="623">
          <cell r="C623" t="str">
            <v>SP11 - SN_AGUSTIN</v>
          </cell>
        </row>
        <row r="624">
          <cell r="C624" t="str">
            <v>SP12 - CAROLINA</v>
          </cell>
        </row>
        <row r="625">
          <cell r="C625" t="str">
            <v>SP21 - MARQUEZ</v>
          </cell>
        </row>
        <row r="626">
          <cell r="C626" t="str">
            <v>SQ11 - C_NAUTICO</v>
          </cell>
        </row>
        <row r="627">
          <cell r="C627" t="str">
            <v>SQ11R - GACHANCIPA</v>
          </cell>
        </row>
        <row r="628">
          <cell r="C628" t="str">
            <v>SQ12R - VILLAPINZO</v>
          </cell>
        </row>
        <row r="629">
          <cell r="C629" t="str">
            <v>SQ13R - TOMINE</v>
          </cell>
        </row>
        <row r="630">
          <cell r="C630" t="str">
            <v>SR11 - CACERIO</v>
          </cell>
        </row>
        <row r="631">
          <cell r="C631" t="str">
            <v>SR12 - BETANIA</v>
          </cell>
        </row>
        <row r="632">
          <cell r="C632" t="str">
            <v>SR13 - NAZARET</v>
          </cell>
        </row>
        <row r="633">
          <cell r="C633" t="str">
            <v>SS11D - ESPIGAS</v>
          </cell>
        </row>
        <row r="634">
          <cell r="C634" t="str">
            <v>SS12D - PALMIRA</v>
          </cell>
        </row>
        <row r="635">
          <cell r="C635" t="str">
            <v>SS21D - CACICAZGO</v>
          </cell>
        </row>
        <row r="636">
          <cell r="C636" t="str">
            <v>ST11 - SALTOCADEN</v>
          </cell>
        </row>
        <row r="637">
          <cell r="C637" t="str">
            <v>ST12 - TEQUENDAMA</v>
          </cell>
        </row>
        <row r="638">
          <cell r="C638" t="str">
            <v>ST13 - LAGUNETA</v>
          </cell>
        </row>
        <row r="639">
          <cell r="C639" t="str">
            <v>SU11 - MAZUREN</v>
          </cell>
        </row>
        <row r="640">
          <cell r="C640" t="str">
            <v>SU12 - PROVENZA</v>
          </cell>
        </row>
        <row r="641">
          <cell r="C641" t="str">
            <v>SU13 - BOSTON</v>
          </cell>
        </row>
        <row r="642">
          <cell r="C642" t="str">
            <v>SU14 - MIRANDELA</v>
          </cell>
        </row>
        <row r="643">
          <cell r="C643" t="str">
            <v>SU15 - PORTALES</v>
          </cell>
        </row>
        <row r="644">
          <cell r="C644" t="str">
            <v>SU16 - LINCOLN</v>
          </cell>
        </row>
        <row r="645">
          <cell r="C645" t="str">
            <v>SU17 - CALLE_170</v>
          </cell>
        </row>
        <row r="646">
          <cell r="C646" t="str">
            <v>SU18 - VL_MAGDALA</v>
          </cell>
        </row>
        <row r="647">
          <cell r="C647" t="str">
            <v>SU21 - LA_CAMPINA</v>
          </cell>
        </row>
        <row r="648">
          <cell r="C648" t="str">
            <v>SU22 - BACATA</v>
          </cell>
        </row>
        <row r="649">
          <cell r="C649" t="str">
            <v>SU23 - STA_MONICA</v>
          </cell>
        </row>
        <row r="650">
          <cell r="C650" t="str">
            <v>SU24 - CAMPANELA</v>
          </cell>
        </row>
        <row r="651">
          <cell r="C651" t="str">
            <v>SU25 - PARCELACIO</v>
          </cell>
        </row>
        <row r="652">
          <cell r="C652" t="str">
            <v>SU26 - J_N_CORPAS</v>
          </cell>
        </row>
        <row r="653">
          <cell r="C653" t="str">
            <v>SU27 - VL_PRADO</v>
          </cell>
        </row>
        <row r="654">
          <cell r="C654" t="str">
            <v>SU28 - SN_CIPRIAN</v>
          </cell>
        </row>
        <row r="655">
          <cell r="C655" t="str">
            <v>SY11D - CAMANCHA</v>
          </cell>
        </row>
        <row r="656">
          <cell r="C656" t="str">
            <v>SY12D - PINIPAY</v>
          </cell>
        </row>
        <row r="657">
          <cell r="C657" t="str">
            <v>SY13D - PARAMOALTO</v>
          </cell>
        </row>
        <row r="658">
          <cell r="C658" t="str">
            <v>TB11 - COSTA_AZUL</v>
          </cell>
        </row>
        <row r="659">
          <cell r="C659" t="str">
            <v>TB12 - VL_MARIA</v>
          </cell>
        </row>
        <row r="660">
          <cell r="C660" t="str">
            <v>TB13 - URB_LAROSA</v>
          </cell>
        </row>
        <row r="661">
          <cell r="C661" t="str">
            <v>TB14 - RINCON</v>
          </cell>
        </row>
        <row r="662">
          <cell r="C662" t="str">
            <v>TB15 - SANTA_INES</v>
          </cell>
        </row>
        <row r="663">
          <cell r="C663" t="str">
            <v>TB16 - BQE_SUBA</v>
          </cell>
        </row>
        <row r="664">
          <cell r="C664" t="str">
            <v>TB17 - LOCAL_TB17</v>
          </cell>
        </row>
        <row r="665">
          <cell r="C665" t="str">
            <v>TB18 - LINDARAJA</v>
          </cell>
        </row>
        <row r="666">
          <cell r="C666" t="str">
            <v>TB21 - PORTAL</v>
          </cell>
        </row>
        <row r="667">
          <cell r="C667" t="str">
            <v>TB22 - RUBI_NORTE</v>
          </cell>
        </row>
        <row r="668">
          <cell r="C668" t="str">
            <v>TB23 - NVA_TIBABU</v>
          </cell>
        </row>
        <row r="669">
          <cell r="C669" t="str">
            <v>TB24 - JAPON</v>
          </cell>
        </row>
        <row r="670">
          <cell r="C670" t="str">
            <v>TB25 - TOSCANA</v>
          </cell>
        </row>
        <row r="671">
          <cell r="C671" t="str">
            <v>TB26 - BERLIN</v>
          </cell>
        </row>
        <row r="672">
          <cell r="C672" t="str">
            <v>TB27 - ALCAPARROS</v>
          </cell>
        </row>
        <row r="673">
          <cell r="C673" t="str">
            <v>TB28 - PIEDRA_VER</v>
          </cell>
        </row>
        <row r="674">
          <cell r="C674" t="str">
            <v>TB31 - J_AMARILLO</v>
          </cell>
        </row>
        <row r="675">
          <cell r="C675" t="str">
            <v>TB32 - LA_GAITANA</v>
          </cell>
        </row>
        <row r="676">
          <cell r="C676" t="str">
            <v>TB33 - MANUELITA</v>
          </cell>
        </row>
        <row r="677">
          <cell r="C677" t="str">
            <v>TB34 - PUERTO_SOL</v>
          </cell>
        </row>
        <row r="678">
          <cell r="C678" t="str">
            <v>TB35 - BOCHALEMA</v>
          </cell>
        </row>
        <row r="679">
          <cell r="C679" t="str">
            <v>TB36 - LAS_FLORES</v>
          </cell>
        </row>
        <row r="680">
          <cell r="C680" t="str">
            <v>TB37 - CTRO_SUBA</v>
          </cell>
        </row>
        <row r="681">
          <cell r="C681" t="str">
            <v>TB38 - ALMENDROS</v>
          </cell>
        </row>
        <row r="682">
          <cell r="C682" t="str">
            <v>TC11 - LA_FUENTE</v>
          </cell>
        </row>
        <row r="683">
          <cell r="C683" t="str">
            <v>TC21 - MANZANOS</v>
          </cell>
        </row>
        <row r="684">
          <cell r="C684" t="str">
            <v>TC22 - VERGANZO</v>
          </cell>
        </row>
        <row r="685">
          <cell r="C685" t="str">
            <v>TE11 - SINAI</v>
          </cell>
        </row>
        <row r="686">
          <cell r="C686" t="str">
            <v>TE12 - AYACUCHO</v>
          </cell>
        </row>
        <row r="687">
          <cell r="C687" t="str">
            <v>TE13 - KENNEDY</v>
          </cell>
        </row>
        <row r="688">
          <cell r="C688" t="str">
            <v>TE14 - BRASIL</v>
          </cell>
        </row>
        <row r="689">
          <cell r="C689" t="str">
            <v>TE15 - BANDERAS</v>
          </cell>
        </row>
        <row r="690">
          <cell r="C690" t="str">
            <v>TE16 - HORIZONTE</v>
          </cell>
        </row>
        <row r="691">
          <cell r="C691" t="str">
            <v>TE17 - PTE_CALDAS</v>
          </cell>
        </row>
        <row r="692">
          <cell r="C692" t="str">
            <v>TE18 - CORABASTOS</v>
          </cell>
        </row>
        <row r="693">
          <cell r="C693" t="str">
            <v>TE21 - LLANO_GRAN</v>
          </cell>
        </row>
        <row r="694">
          <cell r="C694" t="str">
            <v>TE22 - ETB_BC</v>
          </cell>
        </row>
        <row r="695">
          <cell r="C695" t="str">
            <v>TE23 - DIONISIO</v>
          </cell>
        </row>
        <row r="696">
          <cell r="C696" t="str">
            <v>TE24 - MARIA_PAZ</v>
          </cell>
        </row>
        <row r="697">
          <cell r="C697" t="str">
            <v>TE25 - ESCOCIA</v>
          </cell>
        </row>
        <row r="698">
          <cell r="C698" t="str">
            <v>TE26 - EM_MARIANA</v>
          </cell>
        </row>
        <row r="699">
          <cell r="C699" t="str">
            <v>TE27 - HIPODROMO</v>
          </cell>
        </row>
        <row r="700">
          <cell r="C700" t="str">
            <v>TE28 - CHICALA</v>
          </cell>
        </row>
        <row r="701">
          <cell r="C701" t="str">
            <v>TE31 - PROVIVIEND</v>
          </cell>
        </row>
        <row r="702">
          <cell r="C702" t="str">
            <v>TE32 - AV_BOYACA</v>
          </cell>
        </row>
        <row r="703">
          <cell r="C703" t="str">
            <v>TE33 - TINTALA</v>
          </cell>
        </row>
        <row r="704">
          <cell r="C704" t="str">
            <v>TE34 - MANDALAY</v>
          </cell>
        </row>
        <row r="705">
          <cell r="C705" t="str">
            <v>TE35 - CASTILLA</v>
          </cell>
        </row>
        <row r="706">
          <cell r="C706" t="str">
            <v>TE36 - 2_AVENIDAS</v>
          </cell>
        </row>
        <row r="707">
          <cell r="C707" t="str">
            <v>TE37 - ANDALUCIA</v>
          </cell>
        </row>
        <row r="708">
          <cell r="C708" t="str">
            <v>TE38 - AV_1_MAYO</v>
          </cell>
        </row>
        <row r="709">
          <cell r="C709" t="str">
            <v>TE41 - PQE_TINTAL</v>
          </cell>
        </row>
        <row r="710">
          <cell r="C710" t="str">
            <v>TE42 - PTO_BONITO</v>
          </cell>
        </row>
        <row r="711">
          <cell r="C711" t="str">
            <v>TE43 - PANTANOS</v>
          </cell>
        </row>
        <row r="712">
          <cell r="C712" t="str">
            <v>TE44 - ALTAMAR</v>
          </cell>
        </row>
        <row r="713">
          <cell r="C713" t="str">
            <v>TI11 - BARBARA</v>
          </cell>
        </row>
        <row r="714">
          <cell r="C714" t="str">
            <v>TI21 - VIRGINIA</v>
          </cell>
        </row>
        <row r="715">
          <cell r="C715" t="str">
            <v>TI22 - TERMALES</v>
          </cell>
        </row>
        <row r="716">
          <cell r="C716" t="str">
            <v>TJ11R - BIMBO</v>
          </cell>
        </row>
        <row r="717">
          <cell r="C717" t="str">
            <v>TJ12R - LAMINADOS</v>
          </cell>
        </row>
        <row r="718">
          <cell r="C718" t="str">
            <v>TJ21R - CARRASQUIL</v>
          </cell>
        </row>
        <row r="719">
          <cell r="C719" t="str">
            <v>TJ22R - VALVANERA</v>
          </cell>
        </row>
        <row r="720">
          <cell r="C720" t="str">
            <v>TN12 - CHACAL</v>
          </cell>
        </row>
        <row r="721">
          <cell r="C721" t="str">
            <v>TN21 - CHINCE</v>
          </cell>
        </row>
        <row r="722">
          <cell r="C722" t="str">
            <v>TN22 - ESTANCO</v>
          </cell>
        </row>
        <row r="723">
          <cell r="C723" t="str">
            <v>TO11 - ARRAYANES</v>
          </cell>
        </row>
        <row r="724">
          <cell r="C724" t="str">
            <v>TO12 - GUAYMARAL</v>
          </cell>
        </row>
        <row r="725">
          <cell r="C725" t="str">
            <v>TO13 - MARANTA</v>
          </cell>
        </row>
        <row r="726">
          <cell r="C726" t="str">
            <v>TO14 - VERBENAL</v>
          </cell>
        </row>
        <row r="727">
          <cell r="C727" t="str">
            <v>TO15 - AMER_PIPE</v>
          </cell>
        </row>
        <row r="728">
          <cell r="C728" t="str">
            <v>TO16 - EL_GUAVIO</v>
          </cell>
        </row>
        <row r="729">
          <cell r="C729" t="str">
            <v>TO17 - S_BOLIVAR</v>
          </cell>
        </row>
        <row r="730">
          <cell r="C730" t="str">
            <v>TO18 - HATOGRANDE</v>
          </cell>
        </row>
        <row r="731">
          <cell r="C731" t="str">
            <v>TO21 - JORDAN</v>
          </cell>
        </row>
        <row r="732">
          <cell r="C732" t="str">
            <v>TO22 - BIMA</v>
          </cell>
        </row>
        <row r="733">
          <cell r="C733" t="str">
            <v>TO23 - SONORA</v>
          </cell>
        </row>
        <row r="734">
          <cell r="C734" t="str">
            <v>TO24 - CAOBOS</v>
          </cell>
        </row>
        <row r="735">
          <cell r="C735" t="str">
            <v>TO25 - CAPRI</v>
          </cell>
        </row>
        <row r="736">
          <cell r="C736" t="str">
            <v>TO26 - BELMIRA</v>
          </cell>
        </row>
        <row r="737">
          <cell r="C737" t="str">
            <v>TO27 - TEJARES</v>
          </cell>
        </row>
        <row r="738">
          <cell r="C738" t="str">
            <v>TO28 - MAICAO_ETB</v>
          </cell>
        </row>
        <row r="739">
          <cell r="C739" t="str">
            <v>TR11D - NARANJAL</v>
          </cell>
        </row>
        <row r="740">
          <cell r="C740" t="str">
            <v>TR12D - TERRAZAS</v>
          </cell>
        </row>
        <row r="741">
          <cell r="C741" t="str">
            <v>TS11D - MINERO</v>
          </cell>
        </row>
        <row r="742">
          <cell r="C742" t="str">
            <v>TS12D - NEUSA</v>
          </cell>
        </row>
        <row r="743">
          <cell r="C743" t="str">
            <v>TS13D - PEDREGAL</v>
          </cell>
        </row>
        <row r="744">
          <cell r="C744" t="str">
            <v>TU11 - INEM</v>
          </cell>
        </row>
        <row r="745">
          <cell r="C745" t="str">
            <v>TU12 - CIU_BOLIVA</v>
          </cell>
        </row>
        <row r="746">
          <cell r="C746" t="str">
            <v>TU13 - NVO_LUCERO</v>
          </cell>
        </row>
        <row r="747">
          <cell r="C747" t="str">
            <v>TU14 - MARANDU</v>
          </cell>
        </row>
        <row r="748">
          <cell r="C748" t="str">
            <v>TU15 - SAN_BENITO</v>
          </cell>
        </row>
        <row r="749">
          <cell r="C749" t="str">
            <v>TU16 - MARISCAL</v>
          </cell>
        </row>
        <row r="750">
          <cell r="C750" t="str">
            <v>TU17 - ONTARIO</v>
          </cell>
        </row>
        <row r="751">
          <cell r="C751" t="str">
            <v>TU18 - MEISSEN</v>
          </cell>
        </row>
        <row r="752">
          <cell r="C752" t="str">
            <v>TU19 - JALISCO</v>
          </cell>
        </row>
        <row r="753">
          <cell r="C753" t="str">
            <v>TU1A - JERUSALEN</v>
          </cell>
        </row>
        <row r="754">
          <cell r="C754" t="str">
            <v>TU22 - OKAL_MUZU</v>
          </cell>
        </row>
        <row r="755">
          <cell r="C755" t="str">
            <v>TU23 - JJ_RONDON</v>
          </cell>
        </row>
        <row r="756">
          <cell r="C756" t="str">
            <v>TU24 - LOCAL_ETB</v>
          </cell>
        </row>
        <row r="757">
          <cell r="C757" t="str">
            <v>TU25 - ARBORIZADO</v>
          </cell>
        </row>
        <row r="758">
          <cell r="C758" t="str">
            <v>TU26 - ATLANTA</v>
          </cell>
        </row>
        <row r="759">
          <cell r="C759" t="str">
            <v>TU27 - GUIPARMA</v>
          </cell>
        </row>
        <row r="760">
          <cell r="C760" t="str">
            <v>TU28 - FRANCISCO</v>
          </cell>
        </row>
        <row r="761">
          <cell r="C761" t="str">
            <v>TU29 - J_PABLO_II</v>
          </cell>
        </row>
        <row r="762">
          <cell r="C762" t="str">
            <v>TU2A - CROYDON</v>
          </cell>
        </row>
        <row r="763">
          <cell r="C763" t="str">
            <v>TZ12R - TERMOZIAUX</v>
          </cell>
        </row>
        <row r="764">
          <cell r="C764" t="str">
            <v>TZ13R - TERMOTIBIT</v>
          </cell>
        </row>
        <row r="765">
          <cell r="C765" t="str">
            <v>TZ14R - MALTERIAS</v>
          </cell>
        </row>
        <row r="766">
          <cell r="C766" t="str">
            <v>TZ15R - CANAVITA</v>
          </cell>
        </row>
        <row r="767">
          <cell r="C767" t="str">
            <v>TZ16R - RURALES</v>
          </cell>
        </row>
        <row r="768">
          <cell r="C768" t="str">
            <v>UB11D - UBATE_LCAL</v>
          </cell>
        </row>
        <row r="769">
          <cell r="C769" t="str">
            <v>UB11R - CAPELLANIA</v>
          </cell>
        </row>
        <row r="770">
          <cell r="C770" t="str">
            <v>UB12D - CARUPA</v>
          </cell>
        </row>
        <row r="771">
          <cell r="C771" t="str">
            <v>UB12R - ORIENTE</v>
          </cell>
        </row>
        <row r="772">
          <cell r="C772" t="str">
            <v>UB13D - CUCUNUBA</v>
          </cell>
        </row>
        <row r="773">
          <cell r="C773" t="str">
            <v>UB13R - TAUSA</v>
          </cell>
        </row>
        <row r="774">
          <cell r="C774" t="str">
            <v>UB14D - LENGUAZAQ</v>
          </cell>
        </row>
        <row r="775">
          <cell r="C775" t="str">
            <v>UB15D - SUTATAUSA</v>
          </cell>
        </row>
        <row r="776">
          <cell r="C776" t="str">
            <v>UB16D - FUQUENE</v>
          </cell>
        </row>
        <row r="777">
          <cell r="C777" t="str">
            <v>UL13D - UBALA</v>
          </cell>
        </row>
        <row r="778">
          <cell r="C778" t="str">
            <v>UL14D - TUNJA</v>
          </cell>
        </row>
        <row r="779">
          <cell r="C779" t="str">
            <v>UL15D - CASCADAS</v>
          </cell>
        </row>
        <row r="780">
          <cell r="C780" t="str">
            <v>UM11 - Libre</v>
          </cell>
        </row>
        <row r="781">
          <cell r="C781" t="str">
            <v>UM12 - LA_CABANA</v>
          </cell>
        </row>
        <row r="782">
          <cell r="C782" t="str">
            <v>UM13 - CHUNIZA</v>
          </cell>
        </row>
        <row r="783">
          <cell r="C783" t="str">
            <v>UM14 - PICOTA</v>
          </cell>
        </row>
        <row r="784">
          <cell r="C784" t="str">
            <v>UM15 - TESORO</v>
          </cell>
        </row>
        <row r="785">
          <cell r="C785" t="str">
            <v>UM16 - Libre</v>
          </cell>
        </row>
        <row r="786">
          <cell r="C786" t="str">
            <v>UM17 - SERRANIAS</v>
          </cell>
        </row>
        <row r="787">
          <cell r="C787" t="str">
            <v>UM18 - MARICHUELA</v>
          </cell>
        </row>
        <row r="788">
          <cell r="C788" t="str">
            <v>UM21 - VALLE</v>
          </cell>
        </row>
        <row r="789">
          <cell r="C789" t="str">
            <v>UM22 - LADRILLERA</v>
          </cell>
        </row>
        <row r="790">
          <cell r="C790" t="str">
            <v>UM23 - TIGUAQUE</v>
          </cell>
        </row>
        <row r="791">
          <cell r="C791" t="str">
            <v>UM24 - TENERIFE</v>
          </cell>
        </row>
        <row r="792">
          <cell r="C792" t="str">
            <v>UM25 - NACIONES_U</v>
          </cell>
        </row>
        <row r="793">
          <cell r="C793" t="str">
            <v>UM26 - MTE_BLANCO</v>
          </cell>
        </row>
        <row r="794">
          <cell r="C794" t="str">
            <v>UM27 - LUCERO</v>
          </cell>
        </row>
        <row r="795">
          <cell r="C795" t="str">
            <v>UM28 - ALFO_LOPEZ</v>
          </cell>
        </row>
        <row r="796">
          <cell r="C796" t="str">
            <v>UM31 - CIU_USME</v>
          </cell>
        </row>
        <row r="797">
          <cell r="C797" t="str">
            <v>UM32 - VENEZUELA</v>
          </cell>
        </row>
        <row r="798">
          <cell r="C798" t="str">
            <v>UM33 - PASQUILLA</v>
          </cell>
        </row>
        <row r="799">
          <cell r="C799" t="str">
            <v>UM34 - EL_UVAL</v>
          </cell>
        </row>
        <row r="800">
          <cell r="C800" t="str">
            <v>UM35 - BOQUERON</v>
          </cell>
        </row>
        <row r="801">
          <cell r="C801" t="str">
            <v>UM36 - VIVIENDAS</v>
          </cell>
        </row>
        <row r="802">
          <cell r="C802" t="str">
            <v>US11 - TUNEL</v>
          </cell>
        </row>
        <row r="803">
          <cell r="C803" t="str">
            <v>US12 - CANTON_NTE</v>
          </cell>
        </row>
        <row r="804">
          <cell r="C804" t="str">
            <v>US13 - TEATRO_PAT</v>
          </cell>
        </row>
        <row r="805">
          <cell r="C805" t="str">
            <v>US14 - FUNDACION</v>
          </cell>
        </row>
        <row r="806">
          <cell r="C806" t="str">
            <v>US15 - BATAN</v>
          </cell>
        </row>
        <row r="807">
          <cell r="C807" t="str">
            <v>US16 - CALERA</v>
          </cell>
        </row>
        <row r="808">
          <cell r="C808" t="str">
            <v>US17 - WORL_TRADE</v>
          </cell>
        </row>
        <row r="809">
          <cell r="C809" t="str">
            <v>US18 - PATRICIO</v>
          </cell>
        </row>
        <row r="810">
          <cell r="C810" t="str">
            <v>US21 - REFUGIO</v>
          </cell>
        </row>
        <row r="811">
          <cell r="C811" t="str">
            <v>US22 - BELLASUIZA</v>
          </cell>
        </row>
        <row r="812">
          <cell r="C812" t="str">
            <v>US23 - CALLE_117</v>
          </cell>
        </row>
        <row r="813">
          <cell r="C813" t="str">
            <v>US24 - CARRETERA</v>
          </cell>
        </row>
        <row r="814">
          <cell r="C814" t="str">
            <v>US25 - BARCELONA</v>
          </cell>
        </row>
        <row r="815">
          <cell r="C815" t="str">
            <v>US26 - PEPESIERRA</v>
          </cell>
        </row>
        <row r="816">
          <cell r="C816" t="str">
            <v>US27 - POMONA</v>
          </cell>
        </row>
        <row r="817">
          <cell r="C817" t="str">
            <v>US28 - MOLINOS</v>
          </cell>
        </row>
        <row r="818">
          <cell r="C818" t="str">
            <v>US31 - CALLE_98</v>
          </cell>
        </row>
        <row r="819">
          <cell r="C819" t="str">
            <v>US32 - ST_BEATRIZ</v>
          </cell>
        </row>
        <row r="820">
          <cell r="C820" t="str">
            <v>US33 - BQE_MEDINA</v>
          </cell>
        </row>
        <row r="821">
          <cell r="C821" t="str">
            <v>US34 - LACAROLINA</v>
          </cell>
        </row>
        <row r="822">
          <cell r="C822" t="str">
            <v>VA11D - SN_ANTONIO</v>
          </cell>
        </row>
        <row r="823">
          <cell r="C823" t="str">
            <v>VA12D - EL_TRIUNFO</v>
          </cell>
        </row>
        <row r="824">
          <cell r="C824" t="str">
            <v>VA13D - VIOTA</v>
          </cell>
        </row>
        <row r="825">
          <cell r="C825" t="str">
            <v>VC11D - JAVA</v>
          </cell>
        </row>
        <row r="826">
          <cell r="C826" t="str">
            <v>VC12D - LAVICTORIA</v>
          </cell>
        </row>
        <row r="827">
          <cell r="C827" t="str">
            <v>VC21D - EL_PIN</v>
          </cell>
        </row>
        <row r="828">
          <cell r="C828" t="str">
            <v>VE11 - DERSA</v>
          </cell>
        </row>
        <row r="829">
          <cell r="C829" t="str">
            <v>VE12 - STA_ISABEL</v>
          </cell>
        </row>
        <row r="830">
          <cell r="C830" t="str">
            <v>VE13 - BC_VE_1</v>
          </cell>
        </row>
        <row r="831">
          <cell r="C831" t="str">
            <v>VE14 - GRASCO</v>
          </cell>
        </row>
        <row r="832">
          <cell r="C832" t="str">
            <v>VE15 - TEJAR</v>
          </cell>
        </row>
        <row r="833">
          <cell r="C833" t="str">
            <v>VE16 - MILENTA</v>
          </cell>
        </row>
        <row r="834">
          <cell r="C834" t="str">
            <v>VE17 - COLORTEX</v>
          </cell>
        </row>
        <row r="835">
          <cell r="C835" t="str">
            <v>VE18 - TIBANA</v>
          </cell>
        </row>
        <row r="836">
          <cell r="C836" t="str">
            <v>VE21 - BC_VE_2</v>
          </cell>
        </row>
        <row r="837">
          <cell r="C837" t="str">
            <v>VE22 - VILLA_INES</v>
          </cell>
        </row>
        <row r="838">
          <cell r="C838" t="str">
            <v>VE23 - CAMELIA</v>
          </cell>
        </row>
        <row r="839">
          <cell r="C839" t="str">
            <v>VE24 - METALES</v>
          </cell>
        </row>
        <row r="840">
          <cell r="C840" t="str">
            <v>VE25 - AVENIDA_3</v>
          </cell>
        </row>
        <row r="841">
          <cell r="C841" t="str">
            <v>VE26 - CANALINDUS</v>
          </cell>
        </row>
        <row r="842">
          <cell r="C842" t="str">
            <v>VE27 - COMUNEROS</v>
          </cell>
        </row>
        <row r="843">
          <cell r="C843" t="str">
            <v>VE28 - ACEITALES</v>
          </cell>
        </row>
        <row r="844">
          <cell r="C844" t="str">
            <v>VE31 - PRIMAVERA</v>
          </cell>
        </row>
        <row r="845">
          <cell r="C845" t="str">
            <v>VE32 - ST_MATILDE</v>
          </cell>
        </row>
        <row r="846">
          <cell r="C846" t="str">
            <v>VE33 - BQE_COMUN</v>
          </cell>
        </row>
        <row r="847">
          <cell r="C847" t="str">
            <v>VE34 - OBRAS_ETB</v>
          </cell>
        </row>
        <row r="848">
          <cell r="C848" t="str">
            <v>VE35 - GALAN</v>
          </cell>
        </row>
        <row r="849">
          <cell r="C849" t="str">
            <v>VE36 - SECRESALUD</v>
          </cell>
        </row>
        <row r="850">
          <cell r="C850" t="str">
            <v>VG11D - PASUNCHA</v>
          </cell>
        </row>
        <row r="851">
          <cell r="C851" t="str">
            <v>VG12D - PAIME</v>
          </cell>
        </row>
        <row r="852">
          <cell r="C852" t="str">
            <v>VG13D - CAMPAMENTO</v>
          </cell>
        </row>
        <row r="853">
          <cell r="C853" t="str">
            <v>VI11 - Libre</v>
          </cell>
        </row>
        <row r="854">
          <cell r="C854" t="str">
            <v>VI11R - USME</v>
          </cell>
        </row>
        <row r="855">
          <cell r="C855" t="str">
            <v>VI12 - EL_PARAISO</v>
          </cell>
        </row>
        <row r="856">
          <cell r="C856" t="str">
            <v>VI12R - ACUEDUCTO</v>
          </cell>
        </row>
        <row r="857">
          <cell r="C857" t="str">
            <v>VI13 - STA_MARTA</v>
          </cell>
        </row>
        <row r="858">
          <cell r="C858" t="str">
            <v>VI14 - EL_MIRADOR</v>
          </cell>
        </row>
        <row r="859">
          <cell r="C859" t="str">
            <v>VI15 - DANUBIO</v>
          </cell>
        </row>
        <row r="860">
          <cell r="C860" t="str">
            <v>VI16 - ST_LIBRADA</v>
          </cell>
        </row>
        <row r="861">
          <cell r="C861" t="str">
            <v>VI17 - ACUEDUC_11</v>
          </cell>
        </row>
        <row r="862">
          <cell r="C862" t="str">
            <v>VI18 - MARRUECOS</v>
          </cell>
        </row>
        <row r="863">
          <cell r="C863" t="str">
            <v>VI21 - ATENAS</v>
          </cell>
        </row>
        <row r="864">
          <cell r="C864" t="str">
            <v>VI22 - MERCEDES</v>
          </cell>
        </row>
        <row r="865">
          <cell r="C865" t="str">
            <v>VI23 - D_TURBAY</v>
          </cell>
        </row>
        <row r="866">
          <cell r="C866" t="str">
            <v>VI24 - SANTA_RITA</v>
          </cell>
        </row>
        <row r="867">
          <cell r="C867" t="str">
            <v>VI25 - SIDEL</v>
          </cell>
        </row>
        <row r="868">
          <cell r="C868" t="str">
            <v>VI26 - COLUMNAS</v>
          </cell>
        </row>
        <row r="869">
          <cell r="C869" t="str">
            <v>VI27 - EL_ZUQUE</v>
          </cell>
        </row>
        <row r="870">
          <cell r="C870" t="str">
            <v>VI28 - LOS_ALPES</v>
          </cell>
        </row>
        <row r="871">
          <cell r="C871" t="str">
            <v>VI31 - MALVINAS</v>
          </cell>
        </row>
        <row r="872">
          <cell r="C872" t="str">
            <v>VI33 - FISCALA</v>
          </cell>
        </row>
        <row r="873">
          <cell r="C873" t="str">
            <v>VI34 - REP_CANADA</v>
          </cell>
        </row>
        <row r="874">
          <cell r="C874" t="str">
            <v>VI35 - JUAN_REY</v>
          </cell>
        </row>
        <row r="875">
          <cell r="C875" t="str">
            <v>VI36 - MOLINO_SUR</v>
          </cell>
        </row>
        <row r="876">
          <cell r="C876" t="str">
            <v>VI37 - GUACAMAYAS</v>
          </cell>
        </row>
        <row r="877">
          <cell r="C877" t="str">
            <v>VN11D - Vian¡</v>
          </cell>
        </row>
        <row r="878">
          <cell r="C878" t="str">
            <v>VN12D - LA_SIERRA</v>
          </cell>
        </row>
        <row r="879">
          <cell r="C879" t="str">
            <v>VN13D - CAMBAO</v>
          </cell>
        </row>
        <row r="880">
          <cell r="C880" t="str">
            <v>VP11D - HOSPITAL</v>
          </cell>
        </row>
        <row r="881">
          <cell r="C881" t="str">
            <v>VP12D - GUANGUITA</v>
          </cell>
        </row>
        <row r="882">
          <cell r="C882" t="str">
            <v>VP13D - SAN_PEDRO</v>
          </cell>
        </row>
        <row r="883">
          <cell r="C883" t="str">
            <v>VT11R - LA_PALMA</v>
          </cell>
        </row>
        <row r="884">
          <cell r="C884" t="str">
            <v>VT12R - VILLEPETRO</v>
          </cell>
        </row>
        <row r="885">
          <cell r="C885" t="str">
            <v>VT21R - ALBAN</v>
          </cell>
        </row>
        <row r="886">
          <cell r="C886" t="str">
            <v>VT22R - VILLETA</v>
          </cell>
        </row>
        <row r="887">
          <cell r="C887" t="str">
            <v>ZP12D - SAN_JORGE</v>
          </cell>
        </row>
        <row r="888">
          <cell r="C888" t="str">
            <v>ZP13D - PARAMO</v>
          </cell>
        </row>
        <row r="889">
          <cell r="C889" t="str">
            <v>ZP14D - CENTRO</v>
          </cell>
        </row>
        <row r="890">
          <cell r="C890" t="str">
            <v>ZP17D - SAN_PABLO</v>
          </cell>
        </row>
        <row r="891">
          <cell r="C891" t="str">
            <v>ZP18D - LOCAL_ZP18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IRMAS y DATOS"/>
      <sheetName val="DATOS INICIALES"/>
      <sheetName val="DATOS DE ENTRADA"/>
      <sheetName val="FORMATO"/>
    </sheetNames>
    <sheetDataSet>
      <sheetData sheetId="0" refreshError="1">
        <row r="1">
          <cell r="A1" t="str">
            <v>ACUAL S.A.</v>
          </cell>
          <cell r="C1" t="str">
            <v>411 76 81</v>
          </cell>
          <cell r="D1" t="str">
            <v>411 76 81</v>
          </cell>
          <cell r="E1" t="str">
            <v>Carrera 80 39-157, oficina 801 Ed. Centro Ejecut.</v>
          </cell>
          <cell r="F1" t="str">
            <v>Medellín</v>
          </cell>
          <cell r="M1" t="str">
            <v>SI</v>
          </cell>
          <cell r="N1">
            <v>0</v>
          </cell>
        </row>
        <row r="2">
          <cell r="A2" t="str">
            <v>ADYCOR S.A.</v>
          </cell>
          <cell r="C2" t="str">
            <v>260 62 39</v>
          </cell>
          <cell r="D2" t="str">
            <v>260 62 49</v>
          </cell>
          <cell r="E2" t="str">
            <v>Carrera 67 B  51 A-66, oficina 203</v>
          </cell>
          <cell r="F2" t="str">
            <v>Medellín</v>
          </cell>
          <cell r="M2" t="str">
            <v>NO</v>
          </cell>
          <cell r="N2">
            <v>1</v>
          </cell>
        </row>
        <row r="3">
          <cell r="A3" t="str">
            <v>ALEJANDRO DIAZGRANADOS</v>
          </cell>
          <cell r="C3" t="str">
            <v>311 82 75</v>
          </cell>
          <cell r="E3" t="str">
            <v>Carrera 34  7 63</v>
          </cell>
          <cell r="F3" t="str">
            <v>Medellín</v>
          </cell>
          <cell r="N3">
            <v>2</v>
          </cell>
        </row>
        <row r="4">
          <cell r="A4" t="str">
            <v>ANDINA DE CONSTRUCCIONES LTDA.</v>
          </cell>
          <cell r="C4" t="str">
            <v>288 32 88</v>
          </cell>
          <cell r="E4" t="str">
            <v>Calle 57 Sur  43 A - 191</v>
          </cell>
          <cell r="F4" t="str">
            <v>Sabaneta</v>
          </cell>
          <cell r="N4">
            <v>3</v>
          </cell>
        </row>
        <row r="5">
          <cell r="A5" t="str">
            <v>ARIEL AGUIRRE OCAMPO</v>
          </cell>
          <cell r="C5">
            <v>3137753</v>
          </cell>
          <cell r="E5" t="str">
            <v>Carrera 48  12 Sur - 70, oficina 303</v>
          </cell>
          <cell r="F5" t="str">
            <v>Medellín</v>
          </cell>
          <cell r="N5">
            <v>4</v>
          </cell>
        </row>
        <row r="6">
          <cell r="A6" t="str">
            <v>CANALYCÓN S.A.</v>
          </cell>
          <cell r="C6" t="str">
            <v>269 08 22</v>
          </cell>
          <cell r="E6" t="str">
            <v>Carrera 22  47 - 150</v>
          </cell>
          <cell r="F6" t="str">
            <v>Medellín</v>
          </cell>
          <cell r="N6">
            <v>5</v>
          </cell>
        </row>
        <row r="7">
          <cell r="A7" t="str">
            <v>CONASFALTOS S.A.</v>
          </cell>
          <cell r="C7" t="str">
            <v xml:space="preserve">274 35 10 </v>
          </cell>
          <cell r="E7" t="str">
            <v>Diagonal 51  15 A -161</v>
          </cell>
          <cell r="F7" t="str">
            <v>Medellín</v>
          </cell>
        </row>
        <row r="8">
          <cell r="A8" t="str">
            <v>CONCIMEL LTDA.</v>
          </cell>
          <cell r="C8" t="str">
            <v>264 97 94</v>
          </cell>
          <cell r="E8" t="str">
            <v>Calle 49 A  80 - 11, oficina 201</v>
          </cell>
          <cell r="F8" t="str">
            <v>Medellín</v>
          </cell>
        </row>
        <row r="9">
          <cell r="A9" t="str">
            <v>CONCONCRETO S.A.</v>
          </cell>
          <cell r="C9" t="str">
            <v>373 80 80</v>
          </cell>
          <cell r="E9" t="str">
            <v xml:space="preserve">Carrera 42  75 - 125 </v>
          </cell>
          <cell r="F9" t="str">
            <v>Medellín</v>
          </cell>
        </row>
        <row r="10">
          <cell r="A10" t="str">
            <v>CONCORPE S.A.</v>
          </cell>
          <cell r="C10" t="str">
            <v>263 07 23</v>
          </cell>
          <cell r="E10" t="str">
            <v>Diagonal 50  73 - 89</v>
          </cell>
          <cell r="F10" t="str">
            <v>Medellín</v>
          </cell>
        </row>
        <row r="11">
          <cell r="A11" t="str">
            <v>CONGIR LTDA.</v>
          </cell>
          <cell r="C11" t="str">
            <v>288 58 80</v>
          </cell>
          <cell r="E11" t="str">
            <v>Carrera 48  57 Sur - 30 Sabaneta</v>
          </cell>
          <cell r="F11" t="str">
            <v>Sabaneta</v>
          </cell>
        </row>
        <row r="12">
          <cell r="A12" t="str">
            <v>CONINSA S.A.</v>
          </cell>
          <cell r="C12" t="str">
            <v>512 15 13</v>
          </cell>
          <cell r="E12" t="str">
            <v>Calle 55  45 - 55</v>
          </cell>
          <cell r="F12" t="str">
            <v>Medellín</v>
          </cell>
        </row>
        <row r="13">
          <cell r="A13" t="str">
            <v>CONSTRUCIVILES LTDA.</v>
          </cell>
          <cell r="C13" t="str">
            <v>279 27 95</v>
          </cell>
          <cell r="E13" t="str">
            <v>Calle 80 Sur  60 - 16, oficina 202 La Estrella</v>
          </cell>
          <cell r="F13" t="str">
            <v>La Estrella</v>
          </cell>
        </row>
        <row r="14">
          <cell r="A14" t="str">
            <v>CONSTRUCTORA ALTAIR LTDA.</v>
          </cell>
          <cell r="E14" t="str">
            <v>Calle 61A  55A-50</v>
          </cell>
          <cell r="F14" t="str">
            <v>Medellín</v>
          </cell>
        </row>
        <row r="15">
          <cell r="A15" t="str">
            <v>CONSTRUIMOS Y ASOCIAMOS LTDA.</v>
          </cell>
          <cell r="C15" t="str">
            <v>250 55 79</v>
          </cell>
          <cell r="E15" t="str">
            <v>Carrera 81  32 - 146, local 138</v>
          </cell>
          <cell r="F15" t="str">
            <v>Medellín</v>
          </cell>
        </row>
        <row r="16">
          <cell r="A16" t="str">
            <v>CONSA LTDA.</v>
          </cell>
          <cell r="C16" t="str">
            <v>288 61 88</v>
          </cell>
          <cell r="E16" t="str">
            <v>Carrera 45  75 B Sur - 70 Sabaneta</v>
          </cell>
          <cell r="F16" t="str">
            <v>Sabaneta</v>
          </cell>
        </row>
        <row r="17">
          <cell r="A17" t="str">
            <v>DUQUE PÉREZ Y CÍA.</v>
          </cell>
          <cell r="C17" t="str">
            <v>311 78 72</v>
          </cell>
          <cell r="E17" t="str">
            <v>Carrera 43 A  14 - 109, oficina 411</v>
          </cell>
          <cell r="F17" t="str">
            <v>Medellín</v>
          </cell>
        </row>
        <row r="18">
          <cell r="A18" t="str">
            <v>ENGICO LTDA.</v>
          </cell>
          <cell r="C18" t="str">
            <v>331 47 52</v>
          </cell>
          <cell r="E18" t="str">
            <v>Carrera 50  26 Sur - 70  Envigado</v>
          </cell>
          <cell r="F18" t="str">
            <v>Envigado</v>
          </cell>
        </row>
        <row r="19">
          <cell r="A19" t="str">
            <v>EXCARVAR S.A.</v>
          </cell>
          <cell r="C19" t="str">
            <v>288 40 25</v>
          </cell>
          <cell r="E19" t="str">
            <v>Carrera 43 A  62 Sur - 37 Sabaneta</v>
          </cell>
          <cell r="F19" t="str">
            <v>Sabaneta</v>
          </cell>
        </row>
        <row r="20">
          <cell r="A20" t="str">
            <v>EXPLANEACIÓN DEL SUR</v>
          </cell>
          <cell r="C20" t="str">
            <v>252 57 26</v>
          </cell>
          <cell r="E20" t="str">
            <v>Carrera 91 44 C - 43</v>
          </cell>
          <cell r="F20" t="str">
            <v>Medellín</v>
          </cell>
        </row>
        <row r="21">
          <cell r="A21" t="str">
            <v>FERROSTAAL DE COLOMBIA LTDA.</v>
          </cell>
          <cell r="C21" t="str">
            <v>celular 932579283</v>
          </cell>
          <cell r="E21" t="str">
            <v>Avenida El Dorado 97-03</v>
          </cell>
          <cell r="F21" t="str">
            <v>Santafé de Bogotá, D.C.</v>
          </cell>
        </row>
        <row r="22">
          <cell r="A22" t="str">
            <v>GISAICO LTDA.</v>
          </cell>
          <cell r="C22" t="str">
            <v>276 18 18</v>
          </cell>
          <cell r="E22" t="str">
            <v>Carrera 42 D  45 B Sur - 176</v>
          </cell>
          <cell r="F22" t="str">
            <v>Medellín</v>
          </cell>
        </row>
        <row r="23">
          <cell r="A23" t="str">
            <v>HERNÁN PINEDA</v>
          </cell>
          <cell r="C23" t="str">
            <v>511 90 78</v>
          </cell>
          <cell r="E23" t="str">
            <v>Carrera 49  50-22</v>
          </cell>
          <cell r="F23" t="str">
            <v>Medellín</v>
          </cell>
        </row>
        <row r="24">
          <cell r="A24" t="str">
            <v xml:space="preserve">I.C.S.A. </v>
          </cell>
          <cell r="C24" t="str">
            <v>252 04 25</v>
          </cell>
          <cell r="E24" t="str">
            <v>Calle 44  90 A - 49</v>
          </cell>
          <cell r="F24" t="str">
            <v>Medellín</v>
          </cell>
        </row>
        <row r="25">
          <cell r="A25" t="str">
            <v>INCIPAL LTDA.</v>
          </cell>
          <cell r="C25" t="str">
            <v>313 48 45</v>
          </cell>
          <cell r="E25" t="str">
            <v>Calle 24 Sur  40 - 47, oficina 309</v>
          </cell>
          <cell r="F25" t="str">
            <v>Medellín</v>
          </cell>
        </row>
        <row r="26">
          <cell r="A26" t="str">
            <v>INCIVILES LTDA.</v>
          </cell>
          <cell r="C26" t="str">
            <v>250 10 81</v>
          </cell>
          <cell r="E26" t="str">
            <v>Calle 32 F  75 C - 61</v>
          </cell>
          <cell r="F26" t="str">
            <v>Medellín</v>
          </cell>
        </row>
        <row r="27">
          <cell r="A27" t="str">
            <v>INCOLTES</v>
          </cell>
          <cell r="C27" t="str">
            <v>412 04 30</v>
          </cell>
          <cell r="E27" t="str">
            <v>Carrera 73  40 - 39</v>
          </cell>
          <cell r="F27" t="str">
            <v>Medellín</v>
          </cell>
        </row>
        <row r="28">
          <cell r="A28" t="str">
            <v>INCOL S.A.</v>
          </cell>
          <cell r="C28" t="str">
            <v>250 71 88</v>
          </cell>
          <cell r="E28" t="str">
            <v>Carrera 83 C  33 B - 6</v>
          </cell>
          <cell r="F28" t="str">
            <v>Medellín</v>
          </cell>
        </row>
        <row r="29">
          <cell r="A29" t="str">
            <v>INGENIERÍA SANITARIA</v>
          </cell>
          <cell r="C29" t="str">
            <v>230 2048</v>
          </cell>
          <cell r="E29" t="str">
            <v>Calle 49 B   63 - 21, oficina 1101, Edificio Camacol</v>
          </cell>
          <cell r="F29" t="str">
            <v>Medellín</v>
          </cell>
        </row>
        <row r="30">
          <cell r="A30" t="str">
            <v>INGENIERÍA Y CONTRATOS LTDA.</v>
          </cell>
          <cell r="C30" t="str">
            <v>265 65 55</v>
          </cell>
          <cell r="E30" t="str">
            <v>Carrera 65  32D-24</v>
          </cell>
          <cell r="F30" t="str">
            <v>Medellín</v>
          </cell>
        </row>
        <row r="31">
          <cell r="A31" t="str">
            <v>JESÚS MARÍA CARDENAS</v>
          </cell>
          <cell r="C31" t="str">
            <v>238 17 11</v>
          </cell>
          <cell r="E31" t="str">
            <v>Carrera 82 A  15 B - 45</v>
          </cell>
          <cell r="F31" t="str">
            <v>Medellín</v>
          </cell>
        </row>
        <row r="32">
          <cell r="A32" t="str">
            <v>JOSÉ JAIRO DÍAZ</v>
          </cell>
          <cell r="C32" t="str">
            <v>268 11 34</v>
          </cell>
          <cell r="E32" t="str">
            <v>Calle 10  42 - 45, oficina 307 y 308</v>
          </cell>
          <cell r="F32" t="str">
            <v>Medellín</v>
          </cell>
        </row>
        <row r="33">
          <cell r="A33" t="str">
            <v>M Y Z ASOCIADOS LTDA.</v>
          </cell>
          <cell r="C33" t="str">
            <v>230 24 48</v>
          </cell>
          <cell r="E33" t="str">
            <v>Calle 49 B   63 - 21, oficina 1101, Edificio Camacol</v>
          </cell>
          <cell r="F33" t="str">
            <v>Medellín</v>
          </cell>
        </row>
        <row r="34">
          <cell r="A34" t="str">
            <v>PABLO ALBERTO ESPINOSAS Y CÍA. LTDA.</v>
          </cell>
          <cell r="B34" t="str">
            <v>PABLO ALBERTO ESPINOSA ARANGO</v>
          </cell>
          <cell r="C34" t="str">
            <v>313 72 78</v>
          </cell>
          <cell r="D34" t="str">
            <v>313 53 11</v>
          </cell>
          <cell r="E34" t="str">
            <v>Calle 16 Sur  48 B - 4</v>
          </cell>
          <cell r="F34" t="str">
            <v>Medellín</v>
          </cell>
        </row>
        <row r="35">
          <cell r="A35" t="str">
            <v>PICO Y PALA LTDA.</v>
          </cell>
          <cell r="C35" t="str">
            <v>260 01 21</v>
          </cell>
          <cell r="E35" t="str">
            <v>Carrera 75 65 - 148</v>
          </cell>
          <cell r="F35" t="str">
            <v>Medellín</v>
          </cell>
        </row>
        <row r="36">
          <cell r="A36" t="str">
            <v>PROCOPAL S.A.</v>
          </cell>
          <cell r="C36" t="str">
            <v>285 45 00</v>
          </cell>
          <cell r="E36" t="str">
            <v>Carrera 50 GG  12 Sur - 70, oficina 301</v>
          </cell>
          <cell r="F36" t="str">
            <v>Medellín</v>
          </cell>
        </row>
        <row r="37">
          <cell r="A37" t="str">
            <v>RAMÍREZ Y CÍA. LTDA.</v>
          </cell>
          <cell r="C37" t="str">
            <v>342 39 46</v>
          </cell>
          <cell r="D37" t="str">
            <v>342 39 47</v>
          </cell>
          <cell r="E37" t="str">
            <v>Diagonal 75B  8-40</v>
          </cell>
          <cell r="F37" t="str">
            <v>Medellín</v>
          </cell>
        </row>
        <row r="38">
          <cell r="A38" t="str">
            <v>ZAPATA LOPERA S.A.</v>
          </cell>
          <cell r="C38" t="str">
            <v>413 71 49</v>
          </cell>
          <cell r="D38" t="str">
            <v>413 82 85</v>
          </cell>
          <cell r="E38" t="str">
            <v>Calle 47D  86B-25</v>
          </cell>
          <cell r="F38" t="str">
            <v>Medellín</v>
          </cell>
        </row>
        <row r="40">
          <cell r="C40" t="str">
            <v xml:space="preserve"> 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quity Returns"/>
      <sheetName val="Balance Sheet"/>
      <sheetName val="Dividends"/>
      <sheetName val="Equipment Assumptions"/>
      <sheetName val="Budget Assumptions"/>
      <sheetName val="Material Assumptions"/>
      <sheetName val="Cash Costs"/>
      <sheetName val="Loading Type RH200W - hours"/>
      <sheetName val="Loading Type EX3600 - hours"/>
      <sheetName val="Loading Type RH120W - hours"/>
      <sheetName val="Loading Type OtherW - hours"/>
      <sheetName val="Loading Type RH40C - hours"/>
      <sheetName val="Loading Type 992C - hours"/>
      <sheetName val="Drill&amp;Blast"/>
      <sheetName val="Mine Hours"/>
      <sheetName val="MARC Rates"/>
      <sheetName val="MineSupportCostsandContractors"/>
      <sheetName val="MineEquipmentCosts"/>
      <sheetName val="EquipDeprnReplmt~"/>
      <sheetName val="Opex~"/>
      <sheetName val="Operations CAL"/>
      <sheetName val="Maintenance CAL"/>
      <sheetName val="Dates &amp; Flags"/>
      <sheetName val="Cuentas"/>
      <sheetName val="CtaGeneral-A"/>
      <sheetName val="Hoja3"/>
      <sheetName val="Hoja2"/>
      <sheetName val="Hoja1"/>
      <sheetName val="Fixed Assets~"/>
      <sheetName val="Circuitos"/>
    </sheetNames>
    <sheetDataSet>
      <sheetData sheetId="0" refreshError="1"/>
      <sheetData sheetId="1" refreshError="1"/>
      <sheetData sheetId="2" refreshError="1"/>
      <sheetData sheetId="3" refreshError="1"/>
      <sheetData sheetId="4">
        <row r="3">
          <cell r="J3">
            <v>0.55000000000000004</v>
          </cell>
        </row>
      </sheetData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>
        <row r="11">
          <cell r="A11" t="str">
            <v>Hydraulic Shovels RH200</v>
          </cell>
          <cell r="F11" t="str">
            <v>Feed</v>
          </cell>
          <cell r="G11" t="str">
            <v>Hrs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</row>
        <row r="12">
          <cell r="A12" t="str">
            <v>Hydraulic Shovels RH170</v>
          </cell>
          <cell r="F12" t="str">
            <v>Feed</v>
          </cell>
          <cell r="G12" t="str">
            <v>Hrs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2835.2213624000001</v>
          </cell>
          <cell r="Q12">
            <v>2535.0354366749993</v>
          </cell>
          <cell r="R12">
            <v>2613.64131</v>
          </cell>
          <cell r="S12">
            <v>2402.8089658999997</v>
          </cell>
          <cell r="T12">
            <v>2473.4938686450005</v>
          </cell>
          <cell r="U12">
            <v>2464.4452424000001</v>
          </cell>
          <cell r="V12">
            <v>2622.39912</v>
          </cell>
          <cell r="W12">
            <v>2539.4440499999996</v>
          </cell>
          <cell r="X12">
            <v>2431.8425999999999</v>
          </cell>
          <cell r="Y12">
            <v>2369.9099430399997</v>
          </cell>
          <cell r="Z12">
            <v>2367.9786995200002</v>
          </cell>
          <cell r="AA12">
            <v>2738.3718758400009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</row>
        <row r="13">
          <cell r="A13" t="str">
            <v>Hydraulic Shovels RH120</v>
          </cell>
          <cell r="F13" t="str">
            <v>Feed</v>
          </cell>
          <cell r="G13" t="str">
            <v>Hrs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1167.4440904000001</v>
          </cell>
          <cell r="Q13">
            <v>1023.5708558796875</v>
          </cell>
          <cell r="R13">
            <v>1055.3095368749998</v>
          </cell>
          <cell r="S13">
            <v>1013.6850324890621</v>
          </cell>
          <cell r="T13">
            <v>1020.3162208160621</v>
          </cell>
          <cell r="U13">
            <v>971.28136024000003</v>
          </cell>
          <cell r="V13">
            <v>1097.6329649999998</v>
          </cell>
          <cell r="W13">
            <v>1059.7295362500001</v>
          </cell>
          <cell r="X13">
            <v>1002.2139200000003</v>
          </cell>
          <cell r="Y13">
            <v>999.8057572199998</v>
          </cell>
          <cell r="Z13">
            <v>998.99101385999995</v>
          </cell>
          <cell r="AA13">
            <v>1116.742280616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</row>
        <row r="14">
          <cell r="A14" t="str">
            <v>Hydraulic Shovels Other</v>
          </cell>
          <cell r="F14" t="str">
            <v>Feed</v>
          </cell>
          <cell r="G14" t="str">
            <v>Hrs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1053.3330138947372</v>
          </cell>
          <cell r="Q14">
            <v>1763.0885555822369</v>
          </cell>
          <cell r="R14">
            <v>1817.7580539473686</v>
          </cell>
          <cell r="S14">
            <v>1422.7158350723685</v>
          </cell>
          <cell r="T14">
            <v>1057.986968953026</v>
          </cell>
          <cell r="U14">
            <v>1007.1417089684214</v>
          </cell>
          <cell r="V14">
            <v>1244.2802842105261</v>
          </cell>
          <cell r="W14">
            <v>1367.3929500000008</v>
          </cell>
          <cell r="X14">
            <v>1186.8322736842106</v>
          </cell>
          <cell r="Y14">
            <v>1403.2361504842102</v>
          </cell>
          <cell r="Z14">
            <v>1402.0926510315787</v>
          </cell>
          <cell r="AA14">
            <v>1702.4746201768419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</row>
        <row r="15">
          <cell r="A15" t="str">
            <v>Hydraulic Shovels RH40</v>
          </cell>
          <cell r="F15" t="str">
            <v>Feed</v>
          </cell>
          <cell r="G15" t="str">
            <v>Hrs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883.89590800044164</v>
          </cell>
          <cell r="Y15">
            <v>920.10201384246545</v>
          </cell>
          <cell r="Z15">
            <v>909.28013220430933</v>
          </cell>
          <cell r="AA15">
            <v>959.10349229670067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</row>
        <row r="16">
          <cell r="A16" t="str">
            <v>Front End Loaders</v>
          </cell>
          <cell r="F16" t="str">
            <v>Feed</v>
          </cell>
          <cell r="G16" t="str">
            <v>Hrs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353.55836320017664</v>
          </cell>
          <cell r="Y16">
            <v>368.04080553698611</v>
          </cell>
          <cell r="Z16">
            <v>363.71205288172371</v>
          </cell>
          <cell r="AA16">
            <v>383.64139691868036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</row>
        <row r="17">
          <cell r="A17" t="str">
            <v>CAT793</v>
          </cell>
          <cell r="F17" t="str">
            <v>Feed</v>
          </cell>
          <cell r="G17" t="str">
            <v>Hrs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  <cell r="BF17">
            <v>0</v>
          </cell>
          <cell r="BG17">
            <v>0</v>
          </cell>
          <cell r="BH17">
            <v>0</v>
          </cell>
          <cell r="BI17">
            <v>0</v>
          </cell>
          <cell r="BJ17">
            <v>0</v>
          </cell>
          <cell r="BK17">
            <v>0</v>
          </cell>
          <cell r="BL17">
            <v>0</v>
          </cell>
          <cell r="BM17">
            <v>0</v>
          </cell>
          <cell r="BN17">
            <v>0</v>
          </cell>
          <cell r="BO17">
            <v>0</v>
          </cell>
          <cell r="BP17">
            <v>0</v>
          </cell>
          <cell r="BQ17">
            <v>0</v>
          </cell>
          <cell r="BR17">
            <v>0</v>
          </cell>
          <cell r="BS17">
            <v>0</v>
          </cell>
          <cell r="BT17">
            <v>0</v>
          </cell>
          <cell r="BU17">
            <v>0</v>
          </cell>
          <cell r="BV17">
            <v>0</v>
          </cell>
          <cell r="BW17">
            <v>0</v>
          </cell>
          <cell r="BX17">
            <v>0</v>
          </cell>
        </row>
        <row r="18">
          <cell r="A18" t="str">
            <v>CAT789</v>
          </cell>
          <cell r="F18" t="str">
            <v>Feed</v>
          </cell>
          <cell r="G18" t="str">
            <v>Hrs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9979.9791956480003</v>
          </cell>
          <cell r="Q18">
            <v>9024.7261545629972</v>
          </cell>
          <cell r="R18">
            <v>9931.8369779999994</v>
          </cell>
          <cell r="S18">
            <v>8986.5055324659988</v>
          </cell>
          <cell r="T18">
            <v>9300.3369461052007</v>
          </cell>
          <cell r="U18">
            <v>9217.0252065760014</v>
          </cell>
          <cell r="V18">
            <v>9860.2206912000001</v>
          </cell>
          <cell r="W18">
            <v>9548.3096279999972</v>
          </cell>
          <cell r="X18">
            <v>9143.7281759999987</v>
          </cell>
          <cell r="Y18">
            <v>9005.6577835519984</v>
          </cell>
          <cell r="Z18">
            <v>8998.3190581760009</v>
          </cell>
          <cell r="AA18">
            <v>10241.510815641604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</row>
        <row r="19">
          <cell r="A19" t="str">
            <v>CAT777</v>
          </cell>
          <cell r="F19" t="str">
            <v>Feed</v>
          </cell>
          <cell r="G19" t="str">
            <v>Hrs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13420.542938571662</v>
          </cell>
          <cell r="Q19">
            <v>14200.336347834313</v>
          </cell>
          <cell r="R19">
            <v>13434.361556477732</v>
          </cell>
          <cell r="S19">
            <v>12145.372445045141</v>
          </cell>
          <cell r="T19">
            <v>11006.292917957609</v>
          </cell>
          <cell r="U19">
            <v>10622.821306220245</v>
          </cell>
          <cell r="V19">
            <v>12149.065828663966</v>
          </cell>
          <cell r="W19">
            <v>12244.058792307696</v>
          </cell>
          <cell r="X19">
            <v>14374.459870123013</v>
          </cell>
          <cell r="Y19">
            <v>14941.151623900398</v>
          </cell>
          <cell r="Z19">
            <v>14893.557719897628</v>
          </cell>
          <cell r="AA19">
            <v>17214.199098940207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</row>
        <row r="20">
          <cell r="A20" t="str">
            <v>Production Drills</v>
          </cell>
          <cell r="F20" t="str">
            <v>Feed</v>
          </cell>
          <cell r="G20" t="str">
            <v>Hrs</v>
          </cell>
          <cell r="J20">
            <v>872.92402526491389</v>
          </cell>
          <cell r="K20">
            <v>872.92402526491389</v>
          </cell>
          <cell r="L20">
            <v>872.92402526491389</v>
          </cell>
          <cell r="M20">
            <v>872.92402526491389</v>
          </cell>
          <cell r="N20">
            <v>872.92402526491389</v>
          </cell>
          <cell r="O20">
            <v>872.92402526491389</v>
          </cell>
          <cell r="P20">
            <v>2254.3412155616156</v>
          </cell>
          <cell r="Q20">
            <v>2180.6037875502043</v>
          </cell>
          <cell r="R20">
            <v>2245.4681844040965</v>
          </cell>
          <cell r="S20">
            <v>2036.2819772784264</v>
          </cell>
          <cell r="T20">
            <v>2000.4486578907199</v>
          </cell>
          <cell r="U20">
            <v>1963.343112878038</v>
          </cell>
          <cell r="V20">
            <v>2153.2330594724754</v>
          </cell>
          <cell r="W20">
            <v>2117.1128666333698</v>
          </cell>
          <cell r="X20">
            <v>1996.4465792857252</v>
          </cell>
          <cell r="Y20">
            <v>2007.2135719347566</v>
          </cell>
          <cell r="Z20">
            <v>2005.320949239906</v>
          </cell>
          <cell r="AA20">
            <v>2316.6308843953248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</row>
        <row r="21">
          <cell r="A21" t="str">
            <v>Coal Drills</v>
          </cell>
          <cell r="F21" t="str">
            <v>Feed</v>
          </cell>
          <cell r="G21" t="str">
            <v>Hrs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40</v>
          </cell>
          <cell r="AK21">
            <v>40</v>
          </cell>
          <cell r="AL21">
            <v>40</v>
          </cell>
          <cell r="AM21">
            <v>40</v>
          </cell>
          <cell r="AN21">
            <v>40</v>
          </cell>
          <cell r="AO21">
            <v>40</v>
          </cell>
          <cell r="AP21">
            <v>40</v>
          </cell>
          <cell r="AQ21">
            <v>40</v>
          </cell>
          <cell r="AR21">
            <v>40</v>
          </cell>
          <cell r="AS21">
            <v>40</v>
          </cell>
          <cell r="AT21">
            <v>40</v>
          </cell>
          <cell r="AU21">
            <v>40</v>
          </cell>
          <cell r="AV21">
            <v>40</v>
          </cell>
          <cell r="AW21">
            <v>40</v>
          </cell>
          <cell r="AX21">
            <v>40</v>
          </cell>
          <cell r="AY21">
            <v>40</v>
          </cell>
          <cell r="AZ21">
            <v>40</v>
          </cell>
          <cell r="BA21">
            <v>40</v>
          </cell>
          <cell r="BB21">
            <v>40</v>
          </cell>
          <cell r="BC21">
            <v>40</v>
          </cell>
          <cell r="BD21">
            <v>40</v>
          </cell>
          <cell r="BE21">
            <v>40</v>
          </cell>
          <cell r="BF21">
            <v>40</v>
          </cell>
          <cell r="BG21">
            <v>40</v>
          </cell>
          <cell r="BH21">
            <v>40</v>
          </cell>
          <cell r="BI21">
            <v>40</v>
          </cell>
          <cell r="BJ21">
            <v>40</v>
          </cell>
          <cell r="BK21">
            <v>40</v>
          </cell>
          <cell r="BL21">
            <v>40</v>
          </cell>
          <cell r="BM21">
            <v>40</v>
          </cell>
          <cell r="BN21">
            <v>40</v>
          </cell>
          <cell r="BO21">
            <v>40</v>
          </cell>
          <cell r="BP21">
            <v>40</v>
          </cell>
          <cell r="BQ21">
            <v>40</v>
          </cell>
          <cell r="BR21">
            <v>40</v>
          </cell>
          <cell r="BS21">
            <v>40</v>
          </cell>
          <cell r="BT21">
            <v>40</v>
          </cell>
          <cell r="BU21">
            <v>40</v>
          </cell>
          <cell r="BV21">
            <v>40</v>
          </cell>
          <cell r="BW21">
            <v>40</v>
          </cell>
          <cell r="BX21">
            <v>40</v>
          </cell>
        </row>
        <row r="22">
          <cell r="A22" t="str">
            <v>Track Dozers D10</v>
          </cell>
          <cell r="F22" t="str">
            <v>Feed</v>
          </cell>
          <cell r="G22" t="str">
            <v>Hrs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962.95718504687511</v>
          </cell>
          <cell r="T22">
            <v>2402.4981123750003</v>
          </cell>
          <cell r="U22">
            <v>2348.348465</v>
          </cell>
          <cell r="V22">
            <v>2530.1737499999999</v>
          </cell>
          <cell r="W22">
            <v>2500.02</v>
          </cell>
          <cell r="X22">
            <v>2375.75</v>
          </cell>
          <cell r="Y22">
            <v>2407.5781055000007</v>
          </cell>
          <cell r="Z22">
            <v>2382.7138714999996</v>
          </cell>
          <cell r="AA22">
            <v>2668.6529279999995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</row>
        <row r="23">
          <cell r="A23" t="str">
            <v>Track Dozers D9</v>
          </cell>
          <cell r="F23" t="str">
            <v>Feed</v>
          </cell>
          <cell r="G23" t="str">
            <v>Hrs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1609.9975290000002</v>
          </cell>
          <cell r="Q23">
            <v>1503.6586848749998</v>
          </cell>
          <cell r="R23">
            <v>1565.8019999999999</v>
          </cell>
          <cell r="S23">
            <v>2888.8715551406253</v>
          </cell>
          <cell r="T23">
            <v>3363.4973573250004</v>
          </cell>
          <cell r="U23">
            <v>3287.6878509999997</v>
          </cell>
          <cell r="V23">
            <v>3542.24325</v>
          </cell>
          <cell r="W23">
            <v>3500.0279999999998</v>
          </cell>
          <cell r="X23">
            <v>3326.05</v>
          </cell>
          <cell r="Y23">
            <v>3370.6093477000004</v>
          </cell>
          <cell r="Z23">
            <v>3335.7994200999992</v>
          </cell>
          <cell r="AA23">
            <v>3736.1140992000001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</row>
        <row r="24">
          <cell r="A24" t="str">
            <v>Track Dozers D7</v>
          </cell>
          <cell r="F24" t="str">
            <v>Feed</v>
          </cell>
          <cell r="G24" t="str">
            <v>Hrs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481.47859252343756</v>
          </cell>
          <cell r="T24">
            <v>480.49962247500002</v>
          </cell>
          <cell r="U24">
            <v>469.669693</v>
          </cell>
          <cell r="V24">
            <v>506.03474999999997</v>
          </cell>
          <cell r="W24">
            <v>500.00400000000002</v>
          </cell>
          <cell r="X24">
            <v>475.15</v>
          </cell>
          <cell r="Y24">
            <v>481.51562110000009</v>
          </cell>
          <cell r="Z24">
            <v>476.54277429999991</v>
          </cell>
          <cell r="AA24">
            <v>533.73058559999993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</row>
        <row r="25">
          <cell r="A25" t="str">
            <v>Wheel Dozers 834</v>
          </cell>
          <cell r="F25" t="str">
            <v>Feed</v>
          </cell>
          <cell r="G25" t="str">
            <v>Hrs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1398.7522649999999</v>
          </cell>
          <cell r="R25">
            <v>1456.56</v>
          </cell>
          <cell r="S25">
            <v>1343.6611884375</v>
          </cell>
          <cell r="T25">
            <v>1340.929179</v>
          </cell>
          <cell r="U25">
            <v>1310.7061199999998</v>
          </cell>
          <cell r="V25">
            <v>1412.19</v>
          </cell>
          <cell r="W25">
            <v>1395.36</v>
          </cell>
          <cell r="X25">
            <v>1768</v>
          </cell>
          <cell r="Y25">
            <v>1791.6860320000001</v>
          </cell>
          <cell r="Z25">
            <v>1773.1824159999996</v>
          </cell>
          <cell r="AA25">
            <v>1985.9742719999999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</row>
        <row r="26">
          <cell r="A26" t="str">
            <v>Graders</v>
          </cell>
          <cell r="F26" t="str">
            <v>Feed</v>
          </cell>
          <cell r="G26" t="str">
            <v>Hrs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1747.2841399999998</v>
          </cell>
          <cell r="Q26">
            <v>1631.8776424999999</v>
          </cell>
          <cell r="R26">
            <v>1699.32</v>
          </cell>
          <cell r="S26">
            <v>1567.60471984375</v>
          </cell>
          <cell r="T26">
            <v>1564.4173755000002</v>
          </cell>
          <cell r="U26">
            <v>1529.1571399999996</v>
          </cell>
          <cell r="V26">
            <v>1647.5550000000001</v>
          </cell>
          <cell r="W26">
            <v>1627.92</v>
          </cell>
          <cell r="X26">
            <v>1547</v>
          </cell>
          <cell r="Y26">
            <v>1567.7252780000001</v>
          </cell>
          <cell r="Z26">
            <v>1551.5346139999997</v>
          </cell>
          <cell r="AA26">
            <v>1737.727488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</row>
        <row r="27">
          <cell r="A27" t="str">
            <v>Water Trucks</v>
          </cell>
          <cell r="F27" t="str">
            <v>Feed</v>
          </cell>
          <cell r="G27" t="str">
            <v>Hrs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873.64206999999988</v>
          </cell>
          <cell r="Q27">
            <v>815.93882124999993</v>
          </cell>
          <cell r="R27">
            <v>849.66</v>
          </cell>
          <cell r="S27">
            <v>783.802359921875</v>
          </cell>
          <cell r="T27">
            <v>782.20868775000008</v>
          </cell>
          <cell r="U27">
            <v>764.57856999999979</v>
          </cell>
          <cell r="V27">
            <v>823.77750000000003</v>
          </cell>
          <cell r="W27">
            <v>813.96</v>
          </cell>
          <cell r="X27">
            <v>773.5</v>
          </cell>
          <cell r="Y27">
            <v>783.86263900000006</v>
          </cell>
          <cell r="Z27">
            <v>775.76730699999985</v>
          </cell>
          <cell r="AA27">
            <v>868.863744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</row>
        <row r="28">
          <cell r="A28" t="str">
            <v>Ancillary Excavator 330</v>
          </cell>
          <cell r="F28" t="str">
            <v>Feed</v>
          </cell>
          <cell r="G28" t="str">
            <v>Hrs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663</v>
          </cell>
          <cell r="Y28">
            <v>671.88226200000008</v>
          </cell>
          <cell r="Z28">
            <v>664.94340599999987</v>
          </cell>
          <cell r="AA28">
            <v>744.74035200000003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</row>
        <row r="29">
          <cell r="A29" t="str">
            <v>Crushers</v>
          </cell>
          <cell r="F29" t="str">
            <v>Feed</v>
          </cell>
          <cell r="G29" t="str">
            <v>Hrs</v>
          </cell>
          <cell r="J29">
            <v>778.78125</v>
          </cell>
          <cell r="K29">
            <v>769.5</v>
          </cell>
          <cell r="L29">
            <v>731.25</v>
          </cell>
          <cell r="M29">
            <v>741.04661250000004</v>
          </cell>
          <cell r="N29">
            <v>733.39346249999983</v>
          </cell>
          <cell r="O29">
            <v>821.40479999999991</v>
          </cell>
          <cell r="P29">
            <v>693.77458500000012</v>
          </cell>
          <cell r="Q29">
            <v>771.37073437499998</v>
          </cell>
          <cell r="R29">
            <v>726.94125000000008</v>
          </cell>
          <cell r="S29">
            <v>733.57972971679692</v>
          </cell>
          <cell r="T29">
            <v>321.67510635937498</v>
          </cell>
          <cell r="U29">
            <v>299.96858812499994</v>
          </cell>
          <cell r="V29">
            <v>338.76984375000001</v>
          </cell>
          <cell r="W29">
            <v>338.58</v>
          </cell>
          <cell r="X29">
            <v>321.75</v>
          </cell>
          <cell r="Y29">
            <v>333.47097562499999</v>
          </cell>
          <cell r="Z29">
            <v>330.02705812499994</v>
          </cell>
          <cell r="AA29">
            <v>369.63216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</row>
        <row r="30">
          <cell r="A30" t="str">
            <v>Stockpile Loaders</v>
          </cell>
          <cell r="F30" t="str">
            <v>Feed</v>
          </cell>
          <cell r="G30" t="str">
            <v>Hrs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335.91529710937505</v>
          </cell>
          <cell r="T30">
            <v>335.23229475000005</v>
          </cell>
          <cell r="U30">
            <v>327.67652999999996</v>
          </cell>
          <cell r="V30">
            <v>353.04750000000001</v>
          </cell>
          <cell r="W30">
            <v>348.84</v>
          </cell>
          <cell r="X30">
            <v>331.5</v>
          </cell>
          <cell r="Y30">
            <v>335.94113100000004</v>
          </cell>
          <cell r="Z30">
            <v>332.47170299999993</v>
          </cell>
          <cell r="AA30">
            <v>372.37017600000001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</row>
        <row r="94">
          <cell r="A94" t="str">
            <v>Hydraulic Shovels RH200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  <cell r="Q94">
            <v>0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</v>
          </cell>
          <cell r="BF94">
            <v>0</v>
          </cell>
          <cell r="BG94">
            <v>0</v>
          </cell>
          <cell r="BH94">
            <v>0</v>
          </cell>
          <cell r="BI94">
            <v>0</v>
          </cell>
          <cell r="BJ94">
            <v>0</v>
          </cell>
          <cell r="BK94">
            <v>0</v>
          </cell>
          <cell r="BL94">
            <v>0</v>
          </cell>
          <cell r="BM94">
            <v>0</v>
          </cell>
          <cell r="BN94">
            <v>0</v>
          </cell>
          <cell r="BO94">
            <v>0</v>
          </cell>
          <cell r="BP94">
            <v>0</v>
          </cell>
          <cell r="BQ94">
            <v>0</v>
          </cell>
          <cell r="BR94">
            <v>0</v>
          </cell>
          <cell r="BS94">
            <v>0</v>
          </cell>
          <cell r="BT94">
            <v>0</v>
          </cell>
          <cell r="BU94">
            <v>0</v>
          </cell>
          <cell r="BV94">
            <v>0</v>
          </cell>
          <cell r="BW94">
            <v>0</v>
          </cell>
          <cell r="BX94">
            <v>0</v>
          </cell>
        </row>
        <row r="95">
          <cell r="A95" t="str">
            <v>Hydraulic Shovels RH170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  <cell r="Q95">
            <v>0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</v>
          </cell>
          <cell r="BW95">
            <v>0</v>
          </cell>
          <cell r="BX95">
            <v>0</v>
          </cell>
        </row>
        <row r="96">
          <cell r="A96" t="str">
            <v>Hydraulic Shovels RH120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  <cell r="P96">
            <v>0</v>
          </cell>
          <cell r="Q96">
            <v>0</v>
          </cell>
          <cell r="R96">
            <v>0</v>
          </cell>
          <cell r="S96">
            <v>0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R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</v>
          </cell>
        </row>
        <row r="97">
          <cell r="A97" t="str">
            <v>Hydraulic Shovels RH40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  <cell r="P97">
            <v>0</v>
          </cell>
          <cell r="Q97">
            <v>0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</v>
          </cell>
          <cell r="BI97">
            <v>0</v>
          </cell>
          <cell r="BJ97">
            <v>0</v>
          </cell>
          <cell r="BK97">
            <v>0</v>
          </cell>
          <cell r="BL97">
            <v>0</v>
          </cell>
          <cell r="BM97">
            <v>0</v>
          </cell>
          <cell r="BN97">
            <v>0</v>
          </cell>
          <cell r="BO97">
            <v>0</v>
          </cell>
          <cell r="BP97">
            <v>0</v>
          </cell>
          <cell r="BQ97">
            <v>0</v>
          </cell>
          <cell r="BR97">
            <v>0</v>
          </cell>
          <cell r="BS97">
            <v>0</v>
          </cell>
          <cell r="BT97">
            <v>0</v>
          </cell>
          <cell r="BU97">
            <v>0</v>
          </cell>
          <cell r="BV97">
            <v>0</v>
          </cell>
          <cell r="BW97">
            <v>0</v>
          </cell>
          <cell r="BX97">
            <v>0</v>
          </cell>
        </row>
        <row r="98">
          <cell r="A98" t="str">
            <v>Front End Loaders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  <cell r="P98">
            <v>0</v>
          </cell>
          <cell r="Q98">
            <v>0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</row>
        <row r="99">
          <cell r="A99" t="str">
            <v>CAT793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  <cell r="P99">
            <v>0</v>
          </cell>
          <cell r="Q99">
            <v>0</v>
          </cell>
          <cell r="R99">
            <v>0</v>
          </cell>
          <cell r="S99">
            <v>0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</row>
        <row r="100">
          <cell r="A100" t="str">
            <v>CAT789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  <cell r="P100">
            <v>0</v>
          </cell>
          <cell r="Q100">
            <v>0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</v>
          </cell>
          <cell r="BI100">
            <v>0</v>
          </cell>
          <cell r="BJ100">
            <v>0</v>
          </cell>
          <cell r="BK100">
            <v>0</v>
          </cell>
          <cell r="BL100">
            <v>0</v>
          </cell>
          <cell r="BM100">
            <v>0</v>
          </cell>
          <cell r="BN100">
            <v>0</v>
          </cell>
          <cell r="BO100">
            <v>0</v>
          </cell>
          <cell r="BP100">
            <v>0</v>
          </cell>
          <cell r="BQ100">
            <v>0</v>
          </cell>
          <cell r="BR100">
            <v>0</v>
          </cell>
          <cell r="BS100">
            <v>0</v>
          </cell>
          <cell r="BT100">
            <v>0</v>
          </cell>
          <cell r="BU100">
            <v>0</v>
          </cell>
          <cell r="BV100">
            <v>0</v>
          </cell>
          <cell r="BW100">
            <v>0</v>
          </cell>
          <cell r="BX100">
            <v>0</v>
          </cell>
        </row>
        <row r="101">
          <cell r="A101" t="str">
            <v>CAT777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  <cell r="P101">
            <v>0</v>
          </cell>
          <cell r="Q101">
            <v>0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</row>
        <row r="102">
          <cell r="A102" t="str">
            <v>Production Drills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  <cell r="P102">
            <v>0</v>
          </cell>
          <cell r="Q102">
            <v>0</v>
          </cell>
          <cell r="R102">
            <v>0</v>
          </cell>
          <cell r="S102">
            <v>0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>
            <v>0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R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</row>
        <row r="103">
          <cell r="A103" t="str">
            <v>Coal Drills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  <cell r="P103">
            <v>0</v>
          </cell>
          <cell r="Q103">
            <v>0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</v>
          </cell>
          <cell r="BB103">
            <v>0</v>
          </cell>
          <cell r="BC103">
            <v>0</v>
          </cell>
          <cell r="BD103">
            <v>0</v>
          </cell>
          <cell r="BE103">
            <v>0</v>
          </cell>
          <cell r="BF103">
            <v>0</v>
          </cell>
          <cell r="BG103">
            <v>0</v>
          </cell>
          <cell r="BH103">
            <v>0</v>
          </cell>
          <cell r="BI103">
            <v>0</v>
          </cell>
          <cell r="BJ103">
            <v>0</v>
          </cell>
          <cell r="BK103">
            <v>0</v>
          </cell>
          <cell r="BL103">
            <v>0</v>
          </cell>
          <cell r="BM103">
            <v>0</v>
          </cell>
          <cell r="BN103">
            <v>0</v>
          </cell>
          <cell r="BO103">
            <v>0</v>
          </cell>
          <cell r="BP103">
            <v>0</v>
          </cell>
          <cell r="BQ103">
            <v>0</v>
          </cell>
          <cell r="BR103">
            <v>0</v>
          </cell>
          <cell r="BS103">
            <v>0</v>
          </cell>
          <cell r="BT103">
            <v>0</v>
          </cell>
          <cell r="BU103">
            <v>0</v>
          </cell>
          <cell r="BV103">
            <v>0</v>
          </cell>
          <cell r="BW103">
            <v>0</v>
          </cell>
          <cell r="BX103">
            <v>0</v>
          </cell>
        </row>
        <row r="104">
          <cell r="A104" t="str">
            <v>Track Dozers D10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  <cell r="P104">
            <v>0</v>
          </cell>
          <cell r="Q104">
            <v>0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</v>
          </cell>
          <cell r="BL104">
            <v>0</v>
          </cell>
          <cell r="BM104">
            <v>0</v>
          </cell>
          <cell r="BN104">
            <v>0</v>
          </cell>
          <cell r="BO104">
            <v>0</v>
          </cell>
          <cell r="BP104">
            <v>0</v>
          </cell>
          <cell r="BQ104">
            <v>0</v>
          </cell>
          <cell r="BR104">
            <v>0</v>
          </cell>
          <cell r="BS104">
            <v>0</v>
          </cell>
          <cell r="BT104">
            <v>0</v>
          </cell>
          <cell r="BU104">
            <v>0</v>
          </cell>
          <cell r="BV104">
            <v>0</v>
          </cell>
          <cell r="BW104">
            <v>0</v>
          </cell>
          <cell r="BX104">
            <v>0</v>
          </cell>
        </row>
        <row r="105">
          <cell r="A105" t="str">
            <v>Track Dozers D9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  <cell r="Q105">
            <v>0</v>
          </cell>
          <cell r="R105">
            <v>0</v>
          </cell>
          <cell r="S105">
            <v>0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>
            <v>0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</v>
          </cell>
          <cell r="BJ105">
            <v>0</v>
          </cell>
          <cell r="BK105">
            <v>0</v>
          </cell>
          <cell r="BL105">
            <v>0</v>
          </cell>
          <cell r="BM105">
            <v>0</v>
          </cell>
          <cell r="BN105">
            <v>0</v>
          </cell>
          <cell r="BO105">
            <v>0</v>
          </cell>
          <cell r="BP105">
            <v>0</v>
          </cell>
          <cell r="BQ105">
            <v>0</v>
          </cell>
          <cell r="BR105">
            <v>0</v>
          </cell>
          <cell r="BS105">
            <v>0</v>
          </cell>
          <cell r="BT105">
            <v>0</v>
          </cell>
          <cell r="BU105">
            <v>0</v>
          </cell>
          <cell r="BV105">
            <v>0</v>
          </cell>
          <cell r="BW105">
            <v>0</v>
          </cell>
          <cell r="BX105">
            <v>0</v>
          </cell>
        </row>
        <row r="106">
          <cell r="A106" t="str">
            <v>Track Dozers D7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  <cell r="Q106">
            <v>0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</v>
          </cell>
          <cell r="AW106">
            <v>0</v>
          </cell>
          <cell r="AX106">
            <v>0</v>
          </cell>
          <cell r="AY106">
            <v>0</v>
          </cell>
          <cell r="AZ106">
            <v>0</v>
          </cell>
          <cell r="BA106">
            <v>0</v>
          </cell>
          <cell r="BB106">
            <v>0</v>
          </cell>
          <cell r="BC106">
            <v>0</v>
          </cell>
          <cell r="BD106">
            <v>0</v>
          </cell>
          <cell r="BE106">
            <v>0</v>
          </cell>
          <cell r="BF106">
            <v>0</v>
          </cell>
          <cell r="BG106">
            <v>0</v>
          </cell>
          <cell r="BH106">
            <v>0</v>
          </cell>
          <cell r="BI106">
            <v>0</v>
          </cell>
          <cell r="BJ106">
            <v>0</v>
          </cell>
          <cell r="BK106">
            <v>0</v>
          </cell>
          <cell r="BL106">
            <v>0</v>
          </cell>
          <cell r="BM106">
            <v>0</v>
          </cell>
          <cell r="BN106">
            <v>0</v>
          </cell>
          <cell r="BO106">
            <v>0</v>
          </cell>
          <cell r="BP106">
            <v>0</v>
          </cell>
          <cell r="BQ106">
            <v>0</v>
          </cell>
          <cell r="BR106">
            <v>0</v>
          </cell>
          <cell r="BS106">
            <v>0</v>
          </cell>
          <cell r="BT106">
            <v>0</v>
          </cell>
          <cell r="BU106">
            <v>0</v>
          </cell>
          <cell r="BV106">
            <v>0</v>
          </cell>
          <cell r="BW106">
            <v>0</v>
          </cell>
          <cell r="BX106">
            <v>0</v>
          </cell>
        </row>
        <row r="107">
          <cell r="A107" t="str">
            <v>Wheel Dozers 834</v>
          </cell>
          <cell r="J107">
            <v>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>
            <v>0</v>
          </cell>
          <cell r="P107">
            <v>0</v>
          </cell>
          <cell r="Q107">
            <v>0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</v>
          </cell>
          <cell r="BL107">
            <v>0</v>
          </cell>
          <cell r="BM107">
            <v>0</v>
          </cell>
          <cell r="BN107">
            <v>0</v>
          </cell>
          <cell r="BO107">
            <v>0</v>
          </cell>
          <cell r="BP107">
            <v>0</v>
          </cell>
          <cell r="BQ107">
            <v>0</v>
          </cell>
          <cell r="BR107">
            <v>0</v>
          </cell>
          <cell r="BS107">
            <v>0</v>
          </cell>
          <cell r="BT107">
            <v>0</v>
          </cell>
          <cell r="BU107">
            <v>0</v>
          </cell>
          <cell r="BV107">
            <v>0</v>
          </cell>
          <cell r="BW107">
            <v>0</v>
          </cell>
          <cell r="BX107">
            <v>0</v>
          </cell>
        </row>
        <row r="108">
          <cell r="A108" t="str">
            <v>Graders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>
            <v>0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</v>
          </cell>
          <cell r="BJ108">
            <v>0</v>
          </cell>
          <cell r="BK108">
            <v>0</v>
          </cell>
          <cell r="BL108">
            <v>0</v>
          </cell>
          <cell r="BM108">
            <v>0</v>
          </cell>
          <cell r="BN108">
            <v>0</v>
          </cell>
          <cell r="BO108">
            <v>0</v>
          </cell>
          <cell r="BP108">
            <v>0</v>
          </cell>
          <cell r="BQ108">
            <v>0</v>
          </cell>
          <cell r="BR108">
            <v>0</v>
          </cell>
          <cell r="BS108">
            <v>0</v>
          </cell>
          <cell r="BT108">
            <v>0</v>
          </cell>
          <cell r="BU108">
            <v>0</v>
          </cell>
          <cell r="BV108">
            <v>0</v>
          </cell>
          <cell r="BW108">
            <v>0</v>
          </cell>
          <cell r="BX108">
            <v>0</v>
          </cell>
        </row>
        <row r="109">
          <cell r="A109" t="str">
            <v>Water Trucks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  <cell r="P109">
            <v>0</v>
          </cell>
          <cell r="Q109">
            <v>0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>
            <v>0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  <cell r="BF109">
            <v>0</v>
          </cell>
          <cell r="BG109">
            <v>0</v>
          </cell>
          <cell r="BH109">
            <v>0</v>
          </cell>
          <cell r="BI109">
            <v>0</v>
          </cell>
          <cell r="BJ109">
            <v>0</v>
          </cell>
          <cell r="BK109">
            <v>0</v>
          </cell>
          <cell r="BL109">
            <v>0</v>
          </cell>
          <cell r="BM109">
            <v>0</v>
          </cell>
          <cell r="BN109">
            <v>0</v>
          </cell>
          <cell r="BO109">
            <v>0</v>
          </cell>
          <cell r="BP109">
            <v>0</v>
          </cell>
          <cell r="BQ109">
            <v>0</v>
          </cell>
          <cell r="BR109">
            <v>0</v>
          </cell>
          <cell r="BS109">
            <v>0</v>
          </cell>
          <cell r="BT109">
            <v>0</v>
          </cell>
          <cell r="BU109">
            <v>0</v>
          </cell>
          <cell r="BV109">
            <v>0</v>
          </cell>
          <cell r="BW109">
            <v>0</v>
          </cell>
          <cell r="BX109">
            <v>0</v>
          </cell>
        </row>
        <row r="110">
          <cell r="A110" t="str">
            <v>Ancillary Excavator 330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</row>
        <row r="111">
          <cell r="A111" t="str">
            <v>Crushers</v>
          </cell>
        </row>
        <row r="112">
          <cell r="A112" t="str">
            <v>Stockpile Loaders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  <cell r="P112">
            <v>0</v>
          </cell>
          <cell r="Q112">
            <v>0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</v>
          </cell>
          <cell r="BG112">
            <v>0</v>
          </cell>
          <cell r="BH112">
            <v>0</v>
          </cell>
          <cell r="BI112">
            <v>0</v>
          </cell>
          <cell r="BJ112">
            <v>0</v>
          </cell>
          <cell r="BK112">
            <v>0</v>
          </cell>
          <cell r="BL112">
            <v>0</v>
          </cell>
          <cell r="BM112">
            <v>0</v>
          </cell>
          <cell r="BN112">
            <v>0</v>
          </cell>
          <cell r="BO112">
            <v>0</v>
          </cell>
          <cell r="BP112">
            <v>0</v>
          </cell>
          <cell r="BQ112">
            <v>0</v>
          </cell>
          <cell r="BR112">
            <v>0</v>
          </cell>
          <cell r="BS112">
            <v>0</v>
          </cell>
          <cell r="BT112">
            <v>0</v>
          </cell>
          <cell r="BU112">
            <v>0</v>
          </cell>
          <cell r="BV112">
            <v>0</v>
          </cell>
          <cell r="BW112">
            <v>0</v>
          </cell>
          <cell r="BX112">
            <v>0</v>
          </cell>
        </row>
      </sheetData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>
        <row r="11">
          <cell r="P11" t="str">
            <v>5300  Materials and Supplies  DO NOT USE</v>
          </cell>
          <cell r="Q11" t="str">
            <v>MINING CODES</v>
          </cell>
          <cell r="S11" t="str">
            <v>5220  Utillities  DO NOT USE</v>
          </cell>
          <cell r="T11" t="str">
            <v>Process ProductionPrimary Cushing-22060100</v>
          </cell>
        </row>
        <row r="12">
          <cell r="P12" t="str">
            <v>1000  Production Statistics</v>
          </cell>
          <cell r="Q12" t="str">
            <v>Mine Drilling 22020010</v>
          </cell>
          <cell r="S12" t="str">
            <v xml:space="preserve">5221       Utilities - Electricity   </v>
          </cell>
          <cell r="T12" t="str">
            <v>Process ProductionConveying and feeding-22060110</v>
          </cell>
        </row>
        <row r="13">
          <cell r="P13" t="str">
            <v>1001      Waste Mined</v>
          </cell>
          <cell r="Q13" t="str">
            <v>Mine Blasting 22020020</v>
          </cell>
          <cell r="S13" t="str">
            <v xml:space="preserve">5222       Utilities - Natural Gas   </v>
          </cell>
          <cell r="T13" t="str">
            <v>Process ProductionGrinding-22060120</v>
          </cell>
        </row>
        <row r="14">
          <cell r="P14" t="str">
            <v>1002      Oxide Mined</v>
          </cell>
          <cell r="Q14" t="str">
            <v>Mine Loading 22020030</v>
          </cell>
          <cell r="S14" t="str">
            <v xml:space="preserve">5223       Utilities - Water   </v>
          </cell>
          <cell r="T14" t="str">
            <v>Process ProductionSAG Mill-22060121</v>
          </cell>
        </row>
        <row r="15">
          <cell r="P15" t="str">
            <v>1003      VC Sulphide Mined</v>
          </cell>
          <cell r="Q15" t="str">
            <v>Mine CAT 375 22020031</v>
          </cell>
          <cell r="S15" t="str">
            <v xml:space="preserve">5224       Utilities - Sewer   </v>
          </cell>
          <cell r="T15" t="str">
            <v>Process ProductionBall Mill 1-22060122</v>
          </cell>
        </row>
        <row r="16">
          <cell r="P16" t="str">
            <v>1004      IN Sulphide Mined</v>
          </cell>
          <cell r="Q16" t="str">
            <v>Mine CAT 994 22020032</v>
          </cell>
          <cell r="S16" t="str">
            <v xml:space="preserve">5225       Utilities - Compressed Air   </v>
          </cell>
          <cell r="T16" t="str">
            <v>Process ProductionBall Mill 2-22060123</v>
          </cell>
        </row>
        <row r="17">
          <cell r="P17" t="str">
            <v>1005      Oxide Ag HG</v>
          </cell>
          <cell r="Q17" t="str">
            <v>Mine Hydraulic Shovels 22020033</v>
          </cell>
          <cell r="S17" t="str">
            <v>5300  Materials and Supplies  DO NOT USE</v>
          </cell>
          <cell r="T17" t="str">
            <v>Process ProductionPebble Crusher-22060124</v>
          </cell>
        </row>
        <row r="18">
          <cell r="P18" t="str">
            <v>1006      VCS AG Head Grade</v>
          </cell>
          <cell r="Q18" t="str">
            <v>Mine Hauling 22020040</v>
          </cell>
          <cell r="S18" t="str">
            <v xml:space="preserve">5302       Supplies - Operating   </v>
          </cell>
          <cell r="T18" t="str">
            <v>Process ProductionLead Flotation Circuit-22060130</v>
          </cell>
        </row>
        <row r="19">
          <cell r="P19" t="str">
            <v>1007      INS AG Head Grade</v>
          </cell>
          <cell r="Q19" t="str">
            <v>Mine CAT 785 22020041</v>
          </cell>
          <cell r="S19" t="str">
            <v xml:space="preserve">5303       Supplies - Field   </v>
          </cell>
          <cell r="T19" t="str">
            <v>Process ProductionLead Regrind-22060131</v>
          </cell>
        </row>
        <row r="20">
          <cell r="P20" t="str">
            <v>1008      Oxide Pg HG</v>
          </cell>
          <cell r="Q20" t="str">
            <v>Mine CAT 789 22020042</v>
          </cell>
          <cell r="S20" t="str">
            <v xml:space="preserve">5304       Supplies - Office   </v>
          </cell>
          <cell r="T20" t="str">
            <v>Process ProductionZinc Flotation Circuit-22060140</v>
          </cell>
        </row>
        <row r="21">
          <cell r="P21" t="str">
            <v>1009       VCS Pb HG</v>
          </cell>
          <cell r="Q21" t="str">
            <v>Mine Rehandle 22020049</v>
          </cell>
          <cell r="S21" t="str">
            <v xml:space="preserve">5305       Small Equipment and Tools   </v>
          </cell>
          <cell r="T21" t="str">
            <v>Process ProductionZinc Regrind-22060141</v>
          </cell>
        </row>
        <row r="22">
          <cell r="P22" t="str">
            <v>1010       INS Pb HG</v>
          </cell>
          <cell r="Q22" t="str">
            <v>Mine Dozing 22020050</v>
          </cell>
          <cell r="S22" t="str">
            <v>5321       Grinding Balls  DO NOT USE</v>
          </cell>
          <cell r="T22" t="str">
            <v>Process ProductionConcentrate Dewatering-22060150</v>
          </cell>
        </row>
        <row r="23">
          <cell r="P23" t="str">
            <v>1011       Oxide Zn HG</v>
          </cell>
          <cell r="Q23" t="str">
            <v>Mine Road Maintenance 22020060</v>
          </cell>
          <cell r="S23" t="str">
            <v xml:space="preserve">5321010       Grinding Balls -125mm  </v>
          </cell>
          <cell r="T23" t="str">
            <v>Process ProductionThickening-22060151</v>
          </cell>
        </row>
        <row r="24">
          <cell r="P24" t="str">
            <v>1012       VCS Zn HG</v>
          </cell>
          <cell r="Q24" t="str">
            <v>Mine Dewatering 22020070</v>
          </cell>
          <cell r="S24" t="str">
            <v xml:space="preserve">5321020       Grinding Balls - 50mm  </v>
          </cell>
          <cell r="T24" t="str">
            <v>Process ProductionFiltering-22060152</v>
          </cell>
        </row>
        <row r="25">
          <cell r="P25" t="str">
            <v>1013       INS Zn HG</v>
          </cell>
          <cell r="Q25" t="str">
            <v>Mine Suport (Lighting Plants, RTD) 22020080</v>
          </cell>
          <cell r="S25" t="str">
            <v xml:space="preserve">5321030       Grinding Balls - 25mm  </v>
          </cell>
          <cell r="T25" t="str">
            <v>Process ProductionThickener/Tailings-22060160</v>
          </cell>
        </row>
        <row r="26">
          <cell r="P26" t="str">
            <v>1014      Mill Feed VCS</v>
          </cell>
          <cell r="Q26" t="str">
            <v>Mine Planning 22020510</v>
          </cell>
          <cell r="S26" t="str">
            <v xml:space="preserve">5330       Liners &amp; Bolts   </v>
          </cell>
          <cell r="T26" t="str">
            <v>Process ProductionConcentrate Loadout-22060170</v>
          </cell>
        </row>
        <row r="27">
          <cell r="P27" t="str">
            <v>1015      Mill Feed INS</v>
          </cell>
          <cell r="Q27" t="str">
            <v>Mine Survey 22020520</v>
          </cell>
          <cell r="S27" t="str">
            <v xml:space="preserve">5331       Tires   </v>
          </cell>
          <cell r="T27" t="str">
            <v>Process ProductionWater systems-22060180</v>
          </cell>
        </row>
        <row r="28">
          <cell r="P28" t="str">
            <v>1016      Mill Feed Ag HG</v>
          </cell>
          <cell r="Q28" t="str">
            <v>Mine Geology 22020530</v>
          </cell>
          <cell r="S28" t="str">
            <v xml:space="preserve">5340       Filter Cloth   </v>
          </cell>
          <cell r="T28" t="str">
            <v>Process ProductionUtilities-22060190</v>
          </cell>
        </row>
        <row r="29">
          <cell r="P29" t="str">
            <v>1017      Mill Feed Pb Head Grade</v>
          </cell>
          <cell r="Q29" t="str">
            <v>Exploration Services 22020540</v>
          </cell>
          <cell r="S29" t="str">
            <v>5350  Components &amp; Parts  DO NOT USE</v>
          </cell>
          <cell r="T29" t="str">
            <v>Process ProductionLaboratory Services-22060200</v>
          </cell>
        </row>
        <row r="30">
          <cell r="P30" t="str">
            <v>1018      Mill feed Zn HG</v>
          </cell>
          <cell r="Q30" t="str">
            <v>Mine G &amp; A 22020930</v>
          </cell>
          <cell r="S30" t="str">
            <v xml:space="preserve">5351       Mechanical   </v>
          </cell>
          <cell r="T30" t="str">
            <v>Process ProductionMetallurgical Laboratory-22060210</v>
          </cell>
        </row>
        <row r="31">
          <cell r="P31" t="str">
            <v>1019      Mill Recov Ag</v>
          </cell>
          <cell r="Q31" t="str">
            <v>MINE MAINTENANCE CODES</v>
          </cell>
          <cell r="S31" t="str">
            <v xml:space="preserve">5352       Electrical/Instrumentation   </v>
          </cell>
          <cell r="T31" t="str">
            <v>Process ProductionAdminsitration-22060930</v>
          </cell>
        </row>
        <row r="32">
          <cell r="P32" t="str">
            <v>1020      Mill Recov Pb</v>
          </cell>
          <cell r="Q32" t="str">
            <v>MMaint- Drilling 22021010</v>
          </cell>
          <cell r="S32" t="str">
            <v xml:space="preserve">5353       Ground Engaging Tools   </v>
          </cell>
          <cell r="T32" t="str">
            <v>Process MaintenancePrimary Cushing-22061100</v>
          </cell>
        </row>
        <row r="33">
          <cell r="P33" t="str">
            <v>1021      Mill Recov Zn</v>
          </cell>
          <cell r="Q33" t="str">
            <v>MMaint- Blasting 22021020</v>
          </cell>
          <cell r="S33" t="str">
            <v xml:space="preserve">5354       Piping / Plumbing   </v>
          </cell>
          <cell r="T33" t="str">
            <v>Process MaintenanceConveying and feeding-22061110</v>
          </cell>
        </row>
        <row r="34">
          <cell r="P34" t="str">
            <v>1022      Vol Pb Conc</v>
          </cell>
          <cell r="Q34" t="str">
            <v>MMaint- Loading 22021030</v>
          </cell>
          <cell r="S34" t="str">
            <v xml:space="preserve">5355       Buildings   </v>
          </cell>
          <cell r="T34" t="str">
            <v>Process MaintenanceGrinding-22061120</v>
          </cell>
        </row>
        <row r="35">
          <cell r="P35" t="str">
            <v>1023      Vol Zn Con</v>
          </cell>
          <cell r="Q35" t="str">
            <v>MMaint- CAT 375 22021031</v>
          </cell>
          <cell r="S35" t="str">
            <v xml:space="preserve">5356       Undercarriage   </v>
          </cell>
          <cell r="T35" t="str">
            <v>Process MaintenanceSAG Mill-22061121</v>
          </cell>
        </row>
        <row r="36">
          <cell r="P36" t="str">
            <v>1024      Ag in Pb con</v>
          </cell>
          <cell r="Q36" t="str">
            <v>MMaint- CAT 994 22021032</v>
          </cell>
          <cell r="S36" t="str">
            <v xml:space="preserve">5360       Rubber Wear Parts   </v>
          </cell>
          <cell r="T36" t="str">
            <v>Process MaintenanceBall Mill 1-22061122</v>
          </cell>
        </row>
        <row r="37">
          <cell r="P37" t="str">
            <v>1025      Ag in Zn con</v>
          </cell>
          <cell r="Q37" t="str">
            <v>MMaint- Hydraulic Shovels 22021033</v>
          </cell>
          <cell r="S37" t="str">
            <v xml:space="preserve">5365       Steel Sections   </v>
          </cell>
          <cell r="T37" t="str">
            <v>Process MaintenanceBall Mill 2-22061123</v>
          </cell>
        </row>
        <row r="38">
          <cell r="P38" t="str">
            <v>1026      Gross Silver Prod</v>
          </cell>
          <cell r="Q38" t="str">
            <v>MMaint- Hauling 22021040</v>
          </cell>
          <cell r="S38" t="str">
            <v>5370  Fuel Oil and Grease  DO NOT USE</v>
          </cell>
          <cell r="T38" t="str">
            <v>Process MaintenancePebble Crusher-22061124</v>
          </cell>
        </row>
        <row r="39">
          <cell r="P39" t="str">
            <v>1027      Gross Pb Prod</v>
          </cell>
          <cell r="Q39" t="str">
            <v>MMaint- CAT 785 22021041</v>
          </cell>
          <cell r="S39" t="str">
            <v xml:space="preserve">5371       Diesel   </v>
          </cell>
          <cell r="T39" t="str">
            <v>Process MaintenanceLead Flotation Circuit-22061130</v>
          </cell>
        </row>
        <row r="40">
          <cell r="P40" t="str">
            <v>1028      Gross Zn Prod</v>
          </cell>
          <cell r="Q40" t="str">
            <v>MMaint- CAT 789 22021042</v>
          </cell>
          <cell r="S40" t="str">
            <v xml:space="preserve">5372       Gasoline   </v>
          </cell>
          <cell r="T40" t="str">
            <v>Process MaintenanceLead Regrind-22061131</v>
          </cell>
        </row>
        <row r="41">
          <cell r="P41" t="str">
            <v>1029      Net Payable Ag</v>
          </cell>
          <cell r="Q41" t="str">
            <v>MMaint- Rehandle 22021049</v>
          </cell>
          <cell r="S41" t="str">
            <v xml:space="preserve">5373       Oil and Grease   </v>
          </cell>
          <cell r="T41" t="str">
            <v>Process MaintenanceZinc Flotation Circuit-22061140</v>
          </cell>
        </row>
        <row r="42">
          <cell r="P42" t="str">
            <v>1030      Net Payable Pb</v>
          </cell>
          <cell r="Q42" t="str">
            <v>MMaint- Dozing 22021050</v>
          </cell>
          <cell r="S42" t="str">
            <v xml:space="preserve">5375       General Consumables   </v>
          </cell>
          <cell r="T42" t="str">
            <v>Process MaintenanceZinc Regrind-22061141</v>
          </cell>
        </row>
        <row r="43">
          <cell r="P43" t="str">
            <v>1031      Net Payable Zn</v>
          </cell>
          <cell r="Q43" t="str">
            <v>MMaint- Road Maintenance 22021060</v>
          </cell>
          <cell r="S43" t="str">
            <v>5400  Reagents  DO NOT USE</v>
          </cell>
          <cell r="T43" t="str">
            <v>Process MaintenanceConcentrate Dewatering-22061150</v>
          </cell>
        </row>
        <row r="44">
          <cell r="P44" t="str">
            <v>1032      Gross Revenue</v>
          </cell>
          <cell r="Q44" t="str">
            <v>MMaint- Dewatering 22021070</v>
          </cell>
          <cell r="S44" t="str">
            <v>5401       Collector - Primary  DO NOT USE</v>
          </cell>
          <cell r="T44" t="str">
            <v>Process MaintenanceThickening-22061151</v>
          </cell>
        </row>
        <row r="45">
          <cell r="P45" t="str">
            <v>1033      Net Revenue</v>
          </cell>
          <cell r="Q45" t="str">
            <v>MMaint- Suport 22021080</v>
          </cell>
          <cell r="S45" t="str">
            <v xml:space="preserve">5401010           Aero 65  </v>
          </cell>
          <cell r="T45" t="str">
            <v>Process MaintenanceFiltering-22061152</v>
          </cell>
        </row>
        <row r="46">
          <cell r="P46" t="str">
            <v>5301  DO NOT USE  DO NOT USE</v>
          </cell>
          <cell r="Q46" t="str">
            <v>MMaint- G &amp; A 22021930</v>
          </cell>
          <cell r="S46" t="str">
            <v xml:space="preserve">5401020           Aero 238  </v>
          </cell>
          <cell r="T46" t="str">
            <v>Process MaintenanceThickener/Tailings-22061160</v>
          </cell>
        </row>
        <row r="47">
          <cell r="P47" t="str">
            <v>6301       Depreciation</v>
          </cell>
          <cell r="S47" t="str">
            <v xml:space="preserve">5401030           SIPX  </v>
          </cell>
          <cell r="T47" t="str">
            <v>Process MaintenanceConcentrate Loadout-22061170</v>
          </cell>
        </row>
        <row r="48">
          <cell r="P48" t="str">
            <v>5842       Leasing costs</v>
          </cell>
          <cell r="S48" t="str">
            <v xml:space="preserve">5401040           PAX  </v>
          </cell>
          <cell r="T48" t="str">
            <v>Process MaintenanceWater systems-22061180</v>
          </cell>
        </row>
        <row r="49">
          <cell r="P49" t="str">
            <v xml:space="preserve">5302       Supplies - Operating   </v>
          </cell>
          <cell r="S49" t="str">
            <v xml:space="preserve">5405       Flocculants   </v>
          </cell>
          <cell r="T49" t="str">
            <v>Process MaintenanceUtilities-22061190</v>
          </cell>
        </row>
        <row r="50">
          <cell r="P50" t="str">
            <v xml:space="preserve">5303       Supplies - Field   </v>
          </cell>
          <cell r="S50" t="str">
            <v xml:space="preserve">5410       Chemicals - Other   </v>
          </cell>
          <cell r="T50" t="str">
            <v>Process MaintenanceBuilding Maintenance-22061470</v>
          </cell>
        </row>
        <row r="51">
          <cell r="P51" t="str">
            <v xml:space="preserve">5304       Supplies - Office   </v>
          </cell>
          <cell r="S51" t="str">
            <v xml:space="preserve">5415       Frother   </v>
          </cell>
          <cell r="T51" t="str">
            <v>Process MaintenanceCraneage and Rigging Services-22061480</v>
          </cell>
        </row>
        <row r="52">
          <cell r="P52" t="str">
            <v xml:space="preserve">5305       Small Equipment and Tools   </v>
          </cell>
          <cell r="S52" t="str">
            <v xml:space="preserve">5420       Lime   </v>
          </cell>
          <cell r="T52" t="str">
            <v>Process MaintenanceAdminsitration-22061930</v>
          </cell>
        </row>
        <row r="53">
          <cell r="P53" t="str">
            <v xml:space="preserve">5306       Office Equipment   </v>
          </cell>
          <cell r="S53" t="str">
            <v>5425       Depressants  DO NOT USE</v>
          </cell>
        </row>
        <row r="54">
          <cell r="P54" t="str">
            <v xml:space="preserve">5307       Computer Equipment   </v>
          </cell>
          <cell r="S54" t="str">
            <v xml:space="preserve">5425010           Zn Oxide  </v>
          </cell>
        </row>
        <row r="55">
          <cell r="P55" t="str">
            <v xml:space="preserve">5310       Software   </v>
          </cell>
          <cell r="S55" t="str">
            <v xml:space="preserve">5425020           Na Cyanide  </v>
          </cell>
        </row>
        <row r="56">
          <cell r="P56" t="str">
            <v>5315  Explosives &amp; Accessories  DO NOT USE</v>
          </cell>
          <cell r="S56" t="str">
            <v xml:space="preserve">5430       Activator   </v>
          </cell>
        </row>
        <row r="57">
          <cell r="P57" t="str">
            <v xml:space="preserve">5316       Bulk   </v>
          </cell>
        </row>
        <row r="58">
          <cell r="P58" t="str">
            <v xml:space="preserve">5317       Accessories   </v>
          </cell>
        </row>
        <row r="59">
          <cell r="P59" t="str">
            <v xml:space="preserve">5318       Explosives   </v>
          </cell>
        </row>
        <row r="60">
          <cell r="P60" t="str">
            <v xml:space="preserve">5331  Tires   </v>
          </cell>
        </row>
        <row r="61">
          <cell r="P61" t="str">
            <v>5350  Components &amp; Parts  DO NOT USE</v>
          </cell>
        </row>
        <row r="62">
          <cell r="P62" t="str">
            <v xml:space="preserve">5351       Mechanical   </v>
          </cell>
        </row>
        <row r="63">
          <cell r="P63" t="str">
            <v xml:space="preserve">5352       Electrical/Instrumentation   </v>
          </cell>
        </row>
        <row r="64">
          <cell r="P64" t="str">
            <v xml:space="preserve">5353       Ground Engaging Tools   </v>
          </cell>
        </row>
        <row r="65">
          <cell r="P65" t="str">
            <v xml:space="preserve">5354       Piping / Plumbing   </v>
          </cell>
        </row>
        <row r="66">
          <cell r="P66" t="str">
            <v xml:space="preserve">5355       Buildings   </v>
          </cell>
        </row>
        <row r="67">
          <cell r="P67" t="str">
            <v xml:space="preserve">5356       Undercarriage   </v>
          </cell>
        </row>
        <row r="68">
          <cell r="P68" t="str">
            <v xml:space="preserve">5360       Rubber Wear Parts   </v>
          </cell>
        </row>
        <row r="69">
          <cell r="P69" t="str">
            <v xml:space="preserve">5365       Steel Sections   </v>
          </cell>
        </row>
        <row r="70">
          <cell r="P70" t="str">
            <v>5370  Fuel Oil and Grease  DO NOT USE</v>
          </cell>
        </row>
        <row r="71">
          <cell r="P71" t="str">
            <v xml:space="preserve">5371       Diesel   </v>
          </cell>
        </row>
        <row r="72">
          <cell r="P72" t="str">
            <v xml:space="preserve">5372       Gasoline   </v>
          </cell>
        </row>
        <row r="73">
          <cell r="P73" t="str">
            <v xml:space="preserve">5373       Oil and Grease   </v>
          </cell>
        </row>
        <row r="74">
          <cell r="P74" t="str">
            <v xml:space="preserve">5375       General Consumables   </v>
          </cell>
        </row>
        <row r="75">
          <cell r="P75" t="str">
            <v>5500  Contractors  DO NOT USE</v>
          </cell>
        </row>
        <row r="76">
          <cell r="P76" t="str">
            <v xml:space="preserve">5501       Contract - ECPM   </v>
          </cell>
        </row>
        <row r="77">
          <cell r="P77" t="str">
            <v xml:space="preserve">5502       Contract - Drilling Services   </v>
          </cell>
        </row>
        <row r="78">
          <cell r="P78" t="str">
            <v xml:space="preserve">5503       Contract - Maintenance and Rep   </v>
          </cell>
        </row>
        <row r="79">
          <cell r="P79" t="str">
            <v xml:space="preserve">5504       Contract - Mining   </v>
          </cell>
        </row>
        <row r="80">
          <cell r="P80" t="str">
            <v xml:space="preserve">5510       Contract - Construction   </v>
          </cell>
        </row>
        <row r="81">
          <cell r="P81" t="str">
            <v xml:space="preserve">5529       Contract - Other   </v>
          </cell>
        </row>
        <row r="82">
          <cell r="P82" t="str">
            <v>5530  Professional Fees  DO NOT USE</v>
          </cell>
        </row>
        <row r="83">
          <cell r="P83" t="str">
            <v xml:space="preserve">5534       Professional Fees: Legal Fees   </v>
          </cell>
        </row>
        <row r="84">
          <cell r="P84" t="str">
            <v xml:space="preserve">5535       IT Consulting   </v>
          </cell>
        </row>
        <row r="85">
          <cell r="P85" t="str">
            <v xml:space="preserve">5536       Other Professional Services   </v>
          </cell>
        </row>
        <row r="86">
          <cell r="P86" t="str">
            <v xml:space="preserve">5623       Permit Costs   </v>
          </cell>
        </row>
        <row r="87">
          <cell r="P87" t="str">
            <v xml:space="preserve">5624       Licenses Costs   </v>
          </cell>
        </row>
        <row r="88">
          <cell r="P88" t="str">
            <v xml:space="preserve">5625       Fines   </v>
          </cell>
        </row>
        <row r="89">
          <cell r="P89" t="str">
            <v>5640  Freight, Shipping &amp; Postage  DO NOT USE</v>
          </cell>
        </row>
        <row r="90">
          <cell r="P90" t="str">
            <v xml:space="preserve">5641       Postage   </v>
          </cell>
        </row>
        <row r="91">
          <cell r="P91" t="str">
            <v xml:space="preserve">5642       Shipping Service   </v>
          </cell>
        </row>
        <row r="92">
          <cell r="P92" t="str">
            <v xml:space="preserve">5643       Freight &amp; Delivery   </v>
          </cell>
        </row>
        <row r="93">
          <cell r="P93" t="str">
            <v xml:space="preserve">5644       Customs And Duties   </v>
          </cell>
        </row>
        <row r="94">
          <cell r="P94" t="str">
            <v>5700  Travel &amp; Entertainment  DO NOT USE</v>
          </cell>
        </row>
        <row r="95">
          <cell r="P95" t="str">
            <v xml:space="preserve">5701       Travel: Transportation   </v>
          </cell>
        </row>
        <row r="96">
          <cell r="P96" t="str">
            <v xml:space="preserve">5702       Travel: Fares   </v>
          </cell>
        </row>
        <row r="97">
          <cell r="P97" t="str">
            <v xml:space="preserve">5703       Travel: Lodging   </v>
          </cell>
        </row>
        <row r="98">
          <cell r="P98" t="str">
            <v xml:space="preserve">5704       Travel: Meals   </v>
          </cell>
        </row>
        <row r="99">
          <cell r="P99" t="str">
            <v xml:space="preserve">5705       External Visitors   </v>
          </cell>
        </row>
        <row r="100">
          <cell r="P100" t="str">
            <v xml:space="preserve">5706       Entertainment   </v>
          </cell>
        </row>
        <row r="101">
          <cell r="P101" t="str">
            <v xml:space="preserve">5710       Travel: Other   </v>
          </cell>
        </row>
        <row r="102">
          <cell r="P102" t="str">
            <v xml:space="preserve">5711       Travel: Vehicles and Other   </v>
          </cell>
        </row>
        <row r="103">
          <cell r="P103" t="str">
            <v xml:space="preserve">5712       Gasoline &amp; Minor Maint.   </v>
          </cell>
        </row>
        <row r="104">
          <cell r="P104" t="str">
            <v>5800  Other Costs  DO NOT USE</v>
          </cell>
        </row>
        <row r="105">
          <cell r="P105" t="str">
            <v xml:space="preserve">5801       Copying &amp; Reproduction   </v>
          </cell>
        </row>
        <row r="106">
          <cell r="P106" t="str">
            <v xml:space="preserve">5802       Photos and maps   </v>
          </cell>
        </row>
        <row r="107">
          <cell r="P107" t="str">
            <v xml:space="preserve">5803       Subscriptions &amp; Publications   </v>
          </cell>
        </row>
        <row r="108">
          <cell r="P108" t="str">
            <v xml:space="preserve">5804       Education, Seminars, Conferences   </v>
          </cell>
        </row>
        <row r="109">
          <cell r="P109" t="str">
            <v xml:space="preserve">5805       Membership Dues   </v>
          </cell>
        </row>
        <row r="110">
          <cell r="P110" t="str">
            <v xml:space="preserve">5808       Other General Costs   </v>
          </cell>
        </row>
        <row r="111">
          <cell r="P111" t="str">
            <v xml:space="preserve">5809       Medical Expenses   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"/>
      <sheetName val="ASSUMPTIONS"/>
      <sheetName val="Input EcModel"/>
      <sheetName val="New Template"/>
      <sheetName val="INPUT_TEMP"/>
      <sheetName val="W_REV"/>
      <sheetName val="NOM_IS&amp;BS_PESO"/>
      <sheetName val="W_OPEX"/>
      <sheetName val="W_CAPEX"/>
      <sheetName val="W_FUND"/>
      <sheetName val="W_EQUITY"/>
      <sheetName val="W_TAX_DEP"/>
      <sheetName val="W_TAX"/>
      <sheetName val="NOMINAL_CF_PESO"/>
      <sheetName val="NOM_IS&amp;BS_US$"/>
      <sheetName val="NOM_CF_US$"/>
      <sheetName val="REAL_CF_US$"/>
      <sheetName val="SUMMARY"/>
      <sheetName val="PresentationJan02"/>
      <sheetName val="Chart - Real cashflow"/>
      <sheetName val="Chart_Direct_per_BCM"/>
      <sheetName val="Chart_Indiect_BCM"/>
      <sheetName val="Chart_Cost_per_ton"/>
      <sheetName val="Manpower"/>
      <sheetName val="Chart_Staff_prod"/>
      <sheetName val="Funding Sens"/>
      <sheetName val="NAME_RANGES"/>
      <sheetName val="Cuentas"/>
      <sheetName val="Budget Assumptions"/>
      <sheetName val="Mine Hours"/>
    </sheetNames>
    <sheetDataSet>
      <sheetData sheetId="0" refreshError="1"/>
      <sheetData sheetId="1" refreshError="1">
        <row r="6">
          <cell r="H6">
            <v>1</v>
          </cell>
          <cell r="I6">
            <v>2</v>
          </cell>
          <cell r="J6">
            <v>3</v>
          </cell>
          <cell r="K6">
            <v>4</v>
          </cell>
          <cell r="L6">
            <v>5</v>
          </cell>
          <cell r="M6">
            <v>6</v>
          </cell>
          <cell r="N6">
            <v>7</v>
          </cell>
          <cell r="O6">
            <v>8</v>
          </cell>
          <cell r="P6">
            <v>9</v>
          </cell>
          <cell r="Q6">
            <v>10</v>
          </cell>
          <cell r="R6">
            <v>11</v>
          </cell>
          <cell r="S6">
            <v>12</v>
          </cell>
          <cell r="T6">
            <v>13</v>
          </cell>
          <cell r="U6">
            <v>14</v>
          </cell>
          <cell r="V6">
            <v>15</v>
          </cell>
          <cell r="W6">
            <v>16</v>
          </cell>
          <cell r="X6">
            <v>17</v>
          </cell>
          <cell r="Y6">
            <v>18</v>
          </cell>
          <cell r="Z6">
            <v>19</v>
          </cell>
          <cell r="AA6">
            <v>20</v>
          </cell>
          <cell r="AB6">
            <v>21</v>
          </cell>
          <cell r="AC6">
            <v>22</v>
          </cell>
          <cell r="AD6">
            <v>23</v>
          </cell>
          <cell r="AE6">
            <v>24</v>
          </cell>
          <cell r="AF6">
            <v>25</v>
          </cell>
          <cell r="AG6">
            <v>26</v>
          </cell>
          <cell r="AH6">
            <v>27</v>
          </cell>
          <cell r="AI6">
            <v>28</v>
          </cell>
          <cell r="AJ6">
            <v>29</v>
          </cell>
          <cell r="AK6">
            <v>30</v>
          </cell>
          <cell r="AL6">
            <v>31</v>
          </cell>
          <cell r="AM6">
            <v>32</v>
          </cell>
          <cell r="AN6">
            <v>33</v>
          </cell>
          <cell r="AO6">
            <v>34</v>
          </cell>
          <cell r="AP6">
            <v>35</v>
          </cell>
        </row>
        <row r="7">
          <cell r="H7">
            <v>2001</v>
          </cell>
          <cell r="I7">
            <v>2002</v>
          </cell>
          <cell r="J7">
            <v>2003</v>
          </cell>
          <cell r="K7">
            <v>2004</v>
          </cell>
          <cell r="L7">
            <v>2005</v>
          </cell>
          <cell r="M7">
            <v>2006</v>
          </cell>
          <cell r="N7">
            <v>2007</v>
          </cell>
          <cell r="O7">
            <v>2008</v>
          </cell>
          <cell r="P7">
            <v>2009</v>
          </cell>
          <cell r="Q7">
            <v>2010</v>
          </cell>
          <cell r="R7">
            <v>2011</v>
          </cell>
          <cell r="S7">
            <v>2012</v>
          </cell>
          <cell r="T7">
            <v>2013</v>
          </cell>
          <cell r="U7">
            <v>2014</v>
          </cell>
          <cell r="V7">
            <v>2015</v>
          </cell>
          <cell r="W7">
            <v>2016</v>
          </cell>
          <cell r="X7">
            <v>2017</v>
          </cell>
          <cell r="Y7">
            <v>2018</v>
          </cell>
          <cell r="Z7">
            <v>2019</v>
          </cell>
          <cell r="AA7">
            <v>2020</v>
          </cell>
          <cell r="AB7">
            <v>2021</v>
          </cell>
          <cell r="AC7">
            <v>2022</v>
          </cell>
          <cell r="AD7">
            <v>2023</v>
          </cell>
          <cell r="AE7">
            <v>2024</v>
          </cell>
          <cell r="AF7">
            <v>2025</v>
          </cell>
          <cell r="AG7">
            <v>2026</v>
          </cell>
          <cell r="AH7">
            <v>2027</v>
          </cell>
          <cell r="AI7">
            <v>2028</v>
          </cell>
          <cell r="AJ7">
            <v>2029</v>
          </cell>
          <cell r="AK7">
            <v>2030</v>
          </cell>
          <cell r="AL7">
            <v>2031</v>
          </cell>
          <cell r="AM7">
            <v>2032</v>
          </cell>
          <cell r="AN7">
            <v>2033</v>
          </cell>
          <cell r="AO7">
            <v>2034</v>
          </cell>
          <cell r="AP7">
            <v>2035</v>
          </cell>
        </row>
      </sheetData>
      <sheetData sheetId="2" refreshError="1"/>
      <sheetData sheetId="3" refreshError="1"/>
      <sheetData sheetId="4" refreshError="1"/>
      <sheetData sheetId="5" refreshError="1">
        <row r="115">
          <cell r="H115">
            <v>0</v>
          </cell>
          <cell r="I115">
            <v>1206811.3162431244</v>
          </cell>
          <cell r="J115">
            <v>1590961.4604705418</v>
          </cell>
          <cell r="K115">
            <v>1730575.9564541497</v>
          </cell>
          <cell r="L115">
            <v>2142682.256418678</v>
          </cell>
          <cell r="M115">
            <v>2331224.9058954678</v>
          </cell>
          <cell r="N115">
            <v>2527412.2357362211</v>
          </cell>
          <cell r="O115">
            <v>2782518.5932018678</v>
          </cell>
          <cell r="P115">
            <v>2990274.6542298207</v>
          </cell>
          <cell r="Q115">
            <v>3255224.9335835539</v>
          </cell>
          <cell r="R115">
            <v>3543863.9346611197</v>
          </cell>
          <cell r="S115">
            <v>3857892.2832937399</v>
          </cell>
          <cell r="T115">
            <v>4210360.3970687324</v>
          </cell>
          <cell r="U115">
            <v>4577346.5782707063</v>
          </cell>
          <cell r="V115">
            <v>4980025.8478291696</v>
          </cell>
          <cell r="W115">
            <v>5417191.7475218112</v>
          </cell>
          <cell r="X115">
            <v>5905662.3185034748</v>
          </cell>
          <cell r="Y115">
            <v>6447098.6326881014</v>
          </cell>
          <cell r="Z115">
            <v>7045903.5760849994</v>
          </cell>
          <cell r="AA115">
            <v>7698227.6157233259</v>
          </cell>
          <cell r="AB115">
            <v>8420931.9875317588</v>
          </cell>
          <cell r="AC115">
            <v>9154929.3827340007</v>
          </cell>
          <cell r="AD115">
            <v>9950027.8819846939</v>
          </cell>
          <cell r="AE115">
            <v>10877630.038753988</v>
          </cell>
          <cell r="AF115">
            <v>11856187.62579206</v>
          </cell>
          <cell r="AG115">
            <v>12920325.71476049</v>
          </cell>
          <cell r="AH115">
            <v>13917885.430683093</v>
          </cell>
          <cell r="AI115">
            <v>15074425.760493625</v>
          </cell>
          <cell r="AJ115">
            <v>16137978.734628152</v>
          </cell>
          <cell r="AK115">
            <v>17468548.02603187</v>
          </cell>
          <cell r="AL115">
            <v>18989981.072840311</v>
          </cell>
          <cell r="AM115">
            <v>20617869.364584539</v>
          </cell>
          <cell r="AN115">
            <v>22498179.187074836</v>
          </cell>
          <cell r="AO115">
            <v>0</v>
          </cell>
          <cell r="AP115">
            <v>0</v>
          </cell>
        </row>
      </sheetData>
      <sheetData sheetId="6" refreshError="1"/>
      <sheetData sheetId="7" refreshError="1">
        <row r="220">
          <cell r="H220">
            <v>0</v>
          </cell>
          <cell r="I220">
            <v>79473.272158005973</v>
          </cell>
          <cell r="J220">
            <v>121159.24741547462</v>
          </cell>
          <cell r="K220">
            <v>138831.25320728825</v>
          </cell>
          <cell r="L220">
            <v>165785.77467879959</v>
          </cell>
          <cell r="M220">
            <v>190917.92305694884</v>
          </cell>
          <cell r="N220">
            <v>258001.33070891688</v>
          </cell>
          <cell r="O220">
            <v>235593.58128829021</v>
          </cell>
          <cell r="P220">
            <v>252745.9023023271</v>
          </cell>
          <cell r="Q220">
            <v>272046.60475126794</v>
          </cell>
          <cell r="R220">
            <v>296168.84630370059</v>
          </cell>
          <cell r="S220">
            <v>337381.95546043792</v>
          </cell>
          <cell r="T220">
            <v>378853.58366595773</v>
          </cell>
          <cell r="U220">
            <v>382371.67366648669</v>
          </cell>
          <cell r="V220">
            <v>416149.47135807847</v>
          </cell>
          <cell r="W220">
            <v>453541.60725573817</v>
          </cell>
          <cell r="X220">
            <v>494872.80641763937</v>
          </cell>
          <cell r="Y220">
            <v>590402.78496183048</v>
          </cell>
          <cell r="Z220">
            <v>647534.24416291888</v>
          </cell>
          <cell r="AA220">
            <v>621931.53193357016</v>
          </cell>
          <cell r="AB220">
            <v>707285.33604189672</v>
          </cell>
          <cell r="AC220">
            <v>768894.70777026401</v>
          </cell>
          <cell r="AD220">
            <v>836491.10380335024</v>
          </cell>
          <cell r="AE220">
            <v>915637.66825006052</v>
          </cell>
          <cell r="AF220">
            <v>988202.51676026243</v>
          </cell>
          <cell r="AG220">
            <v>1083453.4019695069</v>
          </cell>
          <cell r="AH220">
            <v>1149532.5247207507</v>
          </cell>
          <cell r="AI220">
            <v>1306621.9229090856</v>
          </cell>
          <cell r="AJ220">
            <v>1337347.2573900749</v>
          </cell>
          <cell r="AK220">
            <v>1373160.5080485593</v>
          </cell>
          <cell r="AL220">
            <v>1504272.9953725506</v>
          </cell>
          <cell r="AM220">
            <v>1634544.1738149791</v>
          </cell>
          <cell r="AN220">
            <v>1843317.4860387689</v>
          </cell>
          <cell r="AO220">
            <v>122151.15189286045</v>
          </cell>
          <cell r="AP220">
            <v>-65782.221973186271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ecciones"/>
      <sheetName val="Datos básicos"/>
      <sheetName val="Banderas"/>
      <sheetName val="valor m2"/>
      <sheetName val="Norte"/>
      <sheetName val="Banderas (2)"/>
      <sheetName val="Banderas (3)"/>
      <sheetName val="codigos"/>
    </sheetNames>
    <sheetDataSet>
      <sheetData sheetId="0"/>
      <sheetData sheetId="1"/>
      <sheetData sheetId="2" refreshError="1">
        <row r="1">
          <cell r="A1" t="str">
            <v>Int1</v>
          </cell>
        </row>
        <row r="5">
          <cell r="A5">
            <v>1</v>
          </cell>
        </row>
        <row r="6">
          <cell r="A6" t="str">
            <v>G1</v>
          </cell>
        </row>
        <row r="7">
          <cell r="A7" t="str">
            <v>G1</v>
          </cell>
        </row>
        <row r="8">
          <cell r="A8">
            <v>2</v>
          </cell>
        </row>
        <row r="9">
          <cell r="A9" t="str">
            <v>G2</v>
          </cell>
        </row>
        <row r="10">
          <cell r="A10" t="str">
            <v>G2</v>
          </cell>
        </row>
        <row r="11">
          <cell r="A11" t="str">
            <v>G2</v>
          </cell>
        </row>
        <row r="12">
          <cell r="A12" t="str">
            <v>G2</v>
          </cell>
        </row>
        <row r="13">
          <cell r="A13">
            <v>3</v>
          </cell>
        </row>
        <row r="14">
          <cell r="A14" t="str">
            <v>G3</v>
          </cell>
        </row>
        <row r="15">
          <cell r="A15" t="str">
            <v>G3</v>
          </cell>
        </row>
        <row r="16">
          <cell r="A16" t="str">
            <v>G1</v>
          </cell>
        </row>
        <row r="17">
          <cell r="A17" t="str">
            <v>GG1</v>
          </cell>
        </row>
        <row r="18">
          <cell r="A18" t="str">
            <v>GG1</v>
          </cell>
        </row>
        <row r="19">
          <cell r="A19" t="str">
            <v>GG1</v>
          </cell>
        </row>
        <row r="20">
          <cell r="A20" t="str">
            <v>GG1</v>
          </cell>
        </row>
        <row r="21">
          <cell r="A21" t="str">
            <v>GG1</v>
          </cell>
        </row>
        <row r="22">
          <cell r="A22" t="str">
            <v>GG1</v>
          </cell>
        </row>
        <row r="23">
          <cell r="A23" t="str">
            <v>GG1</v>
          </cell>
        </row>
        <row r="24">
          <cell r="A24" t="str">
            <v>GG1</v>
          </cell>
        </row>
        <row r="25">
          <cell r="A25" t="str">
            <v>GG1</v>
          </cell>
        </row>
        <row r="26">
          <cell r="A26" t="str">
            <v>GG1</v>
          </cell>
        </row>
        <row r="27">
          <cell r="A27" t="str">
            <v>GG1</v>
          </cell>
        </row>
        <row r="28">
          <cell r="A28" t="str">
            <v>GG1</v>
          </cell>
        </row>
        <row r="29">
          <cell r="A29" t="str">
            <v>GG1</v>
          </cell>
        </row>
        <row r="30">
          <cell r="A30" t="str">
            <v>GG1</v>
          </cell>
        </row>
      </sheetData>
      <sheetData sheetId="3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rillas"/>
      <sheetName val="Equipo"/>
      <sheetName val="Materiales"/>
      <sheetName val="Básico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PRESUPUESTO ZONA"/>
      <sheetName val="AIU"/>
      <sheetName val="ORGANIGRAMA"/>
      <sheetName val="RELACION PERS. OBRA"/>
    </sheetNames>
    <sheetDataSet>
      <sheetData sheetId="0" refreshError="1"/>
      <sheetData sheetId="1" refreshError="1"/>
      <sheetData sheetId="2">
        <row r="38">
          <cell r="C38">
            <v>2321</v>
          </cell>
        </row>
        <row r="39">
          <cell r="C39">
            <v>9258</v>
          </cell>
        </row>
        <row r="70">
          <cell r="C70">
            <v>56127</v>
          </cell>
        </row>
        <row r="120">
          <cell r="C120">
            <v>17942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"/>
      <sheetName val="PRESUP"/>
      <sheetName val="Informe"/>
      <sheetName val="Cantidades"/>
      <sheetName val="INPUT_TEMP"/>
      <sheetName val="ASSUMPTIONS"/>
      <sheetName val="W_REV"/>
      <sheetName val="W_OPEX"/>
      <sheetName val="W_CAPEX"/>
    </sheetNames>
    <sheetDataSet>
      <sheetData sheetId="0"/>
      <sheetData sheetId="1">
        <row r="1">
          <cell r="A1" t="str">
            <v>DISELECSA LTDA</v>
          </cell>
          <cell r="E1" t="str">
            <v>Pagina:</v>
          </cell>
          <cell r="F1">
            <v>1</v>
          </cell>
        </row>
        <row r="2">
          <cell r="A2" t="str">
            <v xml:space="preserve">PROYECTO : CONSTRUCCION REDES EN MEDIA Y BAJA TENSION - </v>
          </cell>
          <cell r="E2" t="str">
            <v>Fecha :</v>
          </cell>
          <cell r="F2" t="str">
            <v>JUL 27/05</v>
          </cell>
        </row>
        <row r="3">
          <cell r="B3" t="str">
            <v>ETAPA 8 SECCION B - MANZ 120 y 147</v>
          </cell>
          <cell r="E3" t="str">
            <v>Informe:</v>
          </cell>
          <cell r="F3" t="str">
            <v>F. PRECIOS</v>
          </cell>
        </row>
        <row r="4">
          <cell r="A4" t="str">
            <v xml:space="preserve">URBANIZACION LOS ROBLES                       </v>
          </cell>
          <cell r="E4" t="str">
            <v xml:space="preserve"> </v>
          </cell>
        </row>
        <row r="5">
          <cell r="A5" t="str">
            <v>CASTRO TCHERASSI S.A.</v>
          </cell>
          <cell r="E5" t="str">
            <v>VERSION 01</v>
          </cell>
        </row>
        <row r="6">
          <cell r="E6" t="str">
            <v xml:space="preserve"> </v>
          </cell>
        </row>
        <row r="7">
          <cell r="A7" t="str">
            <v>ITEM</v>
          </cell>
          <cell r="B7" t="str">
            <v>DESCRIPCION</v>
          </cell>
          <cell r="C7" t="str">
            <v>UNIDAD</v>
          </cell>
          <cell r="D7" t="str">
            <v>CANT</v>
          </cell>
          <cell r="E7" t="str">
            <v>V/UNIT</v>
          </cell>
          <cell r="F7" t="str">
            <v>V/TOTAL</v>
          </cell>
        </row>
        <row r="9">
          <cell r="A9">
            <v>1</v>
          </cell>
          <cell r="B9" t="str">
            <v>REDES MEDIA Y BAJA TENSION AEREAS</v>
          </cell>
          <cell r="F9">
            <v>0</v>
          </cell>
        </row>
        <row r="10">
          <cell r="A10">
            <v>1.01</v>
          </cell>
          <cell r="B10" t="str">
            <v>Sum e Inst de Poste de Concreto de 12 x 750 Kgs ( Excv, Hincada y aplomada, Tpte)</v>
          </cell>
          <cell r="C10" t="str">
            <v>UN</v>
          </cell>
          <cell r="D10">
            <v>1</v>
          </cell>
          <cell r="E10">
            <v>699535</v>
          </cell>
          <cell r="F10">
            <v>699535</v>
          </cell>
        </row>
        <row r="11">
          <cell r="A11">
            <v>1.02</v>
          </cell>
          <cell r="B11" t="str">
            <v>Sum e Inst de Poste Autosoportado de Concreto de 12 x 1750 Kgs (Hincada y aplomada, Tpte)</v>
          </cell>
          <cell r="C11" t="str">
            <v>UN</v>
          </cell>
          <cell r="D11">
            <v>2</v>
          </cell>
          <cell r="E11">
            <v>1730445</v>
          </cell>
          <cell r="F11">
            <v>3460890</v>
          </cell>
        </row>
        <row r="12">
          <cell r="A12">
            <v>1.03</v>
          </cell>
          <cell r="B12" t="str">
            <v xml:space="preserve">Construccion de Base Autosoportada </v>
          </cell>
          <cell r="C12" t="str">
            <v>UN</v>
          </cell>
          <cell r="D12">
            <v>2</v>
          </cell>
          <cell r="E12">
            <v>686236</v>
          </cell>
          <cell r="F12">
            <v>1372472</v>
          </cell>
        </row>
        <row r="13">
          <cell r="A13">
            <v>1.04</v>
          </cell>
          <cell r="B13" t="str">
            <v>Sum e Inst de Estruc Paso tipo Senc  3 FASES (LINE POST)</v>
          </cell>
          <cell r="C13" t="str">
            <v>UN</v>
          </cell>
          <cell r="D13">
            <v>0</v>
          </cell>
          <cell r="E13">
            <v>509799</v>
          </cell>
          <cell r="F13">
            <v>0</v>
          </cell>
        </row>
        <row r="14">
          <cell r="A14">
            <v>1.05</v>
          </cell>
          <cell r="B14" t="str">
            <v>Sum e Inst de Estruc Term Corrida      3 FASES (LINE POST)</v>
          </cell>
          <cell r="C14" t="str">
            <v>UN</v>
          </cell>
          <cell r="D14">
            <v>0</v>
          </cell>
          <cell r="E14">
            <v>1410677</v>
          </cell>
          <cell r="F14">
            <v>0</v>
          </cell>
        </row>
        <row r="15">
          <cell r="A15">
            <v>1.06</v>
          </cell>
          <cell r="B15" t="str">
            <v xml:space="preserve">Sum e Inst de Estructura Terminal       3 FASES </v>
          </cell>
          <cell r="C15" t="str">
            <v>UN</v>
          </cell>
          <cell r="D15">
            <v>1</v>
          </cell>
          <cell r="E15">
            <v>719772</v>
          </cell>
          <cell r="F15">
            <v>719772</v>
          </cell>
        </row>
        <row r="16">
          <cell r="A16">
            <v>1.07</v>
          </cell>
          <cell r="B16" t="str">
            <v>Sum e Inst de Estruc Paso tipo Senc   2 FASES (LINE POST)</v>
          </cell>
          <cell r="C16" t="str">
            <v>UN</v>
          </cell>
          <cell r="D16">
            <v>0</v>
          </cell>
          <cell r="E16">
            <v>399350</v>
          </cell>
          <cell r="F16">
            <v>0</v>
          </cell>
        </row>
        <row r="17">
          <cell r="A17">
            <v>1.08</v>
          </cell>
          <cell r="B17" t="str">
            <v>Sum e Inst de Estructura de Terminal Corrida      2 FASES</v>
          </cell>
          <cell r="C17" t="str">
            <v>UN</v>
          </cell>
          <cell r="E17">
            <v>1057487</v>
          </cell>
          <cell r="F17">
            <v>0</v>
          </cell>
        </row>
        <row r="18">
          <cell r="A18">
            <v>1.0900000000000001</v>
          </cell>
          <cell r="B18" t="str">
            <v>Sum e Inst de Estructura Terminal       2 FASES</v>
          </cell>
          <cell r="C18" t="str">
            <v>UN</v>
          </cell>
          <cell r="D18">
            <v>2</v>
          </cell>
          <cell r="E18">
            <v>602437</v>
          </cell>
          <cell r="F18">
            <v>1204874</v>
          </cell>
        </row>
        <row r="19">
          <cell r="A19">
            <v>1.1000000000000001</v>
          </cell>
          <cell r="B19" t="str">
            <v>Sum e Inst de Retenida Directa a tierra</v>
          </cell>
          <cell r="C19" t="str">
            <v>UN</v>
          </cell>
          <cell r="D19">
            <v>0</v>
          </cell>
          <cell r="E19">
            <v>147313</v>
          </cell>
          <cell r="F19">
            <v>0</v>
          </cell>
        </row>
        <row r="20">
          <cell r="A20">
            <v>1.1100000000000001</v>
          </cell>
          <cell r="B20" t="str">
            <v>Sum e Inst de Retenida Doble a tierra</v>
          </cell>
          <cell r="C20" t="str">
            <v>UN</v>
          </cell>
          <cell r="D20">
            <v>0</v>
          </cell>
          <cell r="E20">
            <v>250116</v>
          </cell>
          <cell r="F20">
            <v>0</v>
          </cell>
        </row>
        <row r="21">
          <cell r="A21">
            <v>1.1200000000000001</v>
          </cell>
          <cell r="B21" t="str">
            <v>Sum e Inst de Cruceta auxiliar para protecciones de transformador</v>
          </cell>
          <cell r="C21" t="str">
            <v>UN</v>
          </cell>
          <cell r="D21">
            <v>3</v>
          </cell>
          <cell r="E21">
            <v>167486</v>
          </cell>
          <cell r="F21">
            <v>502458</v>
          </cell>
        </row>
        <row r="22">
          <cell r="A22">
            <v>1.1299999999999999</v>
          </cell>
          <cell r="B22" t="str">
            <v>Sum e Inst de Transformador de  25 kva 13.200 v (Incluye Protecciones , y herrajes y bajante a tierra)</v>
          </cell>
          <cell r="C22" t="str">
            <v>UN</v>
          </cell>
          <cell r="D22">
            <v>1</v>
          </cell>
          <cell r="E22">
            <v>3793609</v>
          </cell>
          <cell r="F22">
            <v>3793609</v>
          </cell>
        </row>
        <row r="23">
          <cell r="A23">
            <v>1.1399999999999999</v>
          </cell>
          <cell r="B23" t="str">
            <v>Sum e Inst de Transformador de 37,5 kva 13.200 v , conexión en caliente (Incluye Protecciones , y herrajes y bajante a tierra)</v>
          </cell>
          <cell r="C23" t="str">
            <v>UN</v>
          </cell>
          <cell r="D23">
            <v>1</v>
          </cell>
          <cell r="E23">
            <v>4200432</v>
          </cell>
          <cell r="F23">
            <v>4200432</v>
          </cell>
        </row>
        <row r="24">
          <cell r="A24">
            <v>1.1499999999999999</v>
          </cell>
          <cell r="B24" t="str">
            <v>Sum e Inst de Transformador de  50 kva 13.200 v , conexión en caliente (Incluye Protecciones , y herrajes y bajante a tierra)</v>
          </cell>
          <cell r="C24" t="str">
            <v>UN</v>
          </cell>
          <cell r="D24">
            <v>1</v>
          </cell>
          <cell r="E24">
            <v>4944520</v>
          </cell>
          <cell r="F24">
            <v>4944520</v>
          </cell>
        </row>
        <row r="25">
          <cell r="A25">
            <v>1.1599999999999999</v>
          </cell>
          <cell r="B25" t="str">
            <v xml:space="preserve">Instalación de bajante y conexión de Transformador red sec. Trenzada </v>
          </cell>
          <cell r="C25" t="str">
            <v>UN</v>
          </cell>
          <cell r="D25">
            <v>3</v>
          </cell>
          <cell r="E25">
            <v>245429</v>
          </cell>
          <cell r="F25">
            <v>736287</v>
          </cell>
        </row>
        <row r="26">
          <cell r="A26">
            <v>1.17</v>
          </cell>
          <cell r="B26" t="str">
            <v>Sum e Inst de Seccionamiento de línea 3F - 100 Amp  (Incluye Protecciones  y herrajes . Montaje en caliente)</v>
          </cell>
          <cell r="C26" t="str">
            <v>UN</v>
          </cell>
          <cell r="E26">
            <v>882804</v>
          </cell>
          <cell r="F26">
            <v>0</v>
          </cell>
        </row>
        <row r="27">
          <cell r="A27">
            <v>1.18</v>
          </cell>
          <cell r="B27" t="str">
            <v xml:space="preserve">Sum e Inst de Seccionamiento de línea 3F - 100 Amp en caliente (Incluye Protecciones, Aisladores  y herrajes) . </v>
          </cell>
          <cell r="C27" t="str">
            <v>UN</v>
          </cell>
          <cell r="E27">
            <v>879375</v>
          </cell>
          <cell r="F27">
            <v>0</v>
          </cell>
        </row>
        <row r="28">
          <cell r="A28">
            <v>1.19</v>
          </cell>
          <cell r="B28" t="str">
            <v xml:space="preserve">Sum e Inst de Seccionamiento de línea 2F - 100 Amp  en caliente (Incluye Protecciones, Aisladores  y herrajes) . </v>
          </cell>
          <cell r="C28" t="str">
            <v>UN</v>
          </cell>
          <cell r="D28">
            <v>0</v>
          </cell>
          <cell r="E28">
            <v>584536</v>
          </cell>
          <cell r="F28">
            <v>0</v>
          </cell>
        </row>
        <row r="29">
          <cell r="A29">
            <v>1.2</v>
          </cell>
          <cell r="B29" t="str">
            <v>Sum, riega y tendido de Cable Tipo ACSR No 1/0  - 3 hilos</v>
          </cell>
          <cell r="C29" t="str">
            <v>ML</v>
          </cell>
          <cell r="D29">
            <v>35</v>
          </cell>
          <cell r="E29">
            <v>9716</v>
          </cell>
          <cell r="F29">
            <v>340060</v>
          </cell>
        </row>
        <row r="30">
          <cell r="A30">
            <v>1.21</v>
          </cell>
          <cell r="B30" t="str">
            <v>Sum, riega y tendido de Cable Tipo ACSR No 1/0  - 2 hilos</v>
          </cell>
          <cell r="C30" t="str">
            <v>ML</v>
          </cell>
          <cell r="D30">
            <v>60</v>
          </cell>
          <cell r="E30">
            <v>6478</v>
          </cell>
          <cell r="F30">
            <v>388680</v>
          </cell>
        </row>
        <row r="31">
          <cell r="A31">
            <v>1.22</v>
          </cell>
          <cell r="B31" t="str">
            <v>Sum, riega y tendido de Cable Tipo ACSR No 4/0  - 3 hilos</v>
          </cell>
          <cell r="C31" t="str">
            <v>ML</v>
          </cell>
          <cell r="E31">
            <v>16835</v>
          </cell>
          <cell r="F31">
            <v>0</v>
          </cell>
        </row>
        <row r="32">
          <cell r="A32">
            <v>1.23</v>
          </cell>
          <cell r="B32" t="str">
            <v>Sum, riega y tendido de Cable Tipo ACSR No 4/0  - 2 hilos</v>
          </cell>
          <cell r="C32" t="str">
            <v>ML</v>
          </cell>
          <cell r="E32">
            <v>10703</v>
          </cell>
          <cell r="F32">
            <v>0</v>
          </cell>
        </row>
        <row r="33">
          <cell r="A33">
            <v>1.24</v>
          </cell>
          <cell r="B33" t="str">
            <v xml:space="preserve">Remodelación de redes en MT existentes </v>
          </cell>
          <cell r="C33" t="str">
            <v>GLO</v>
          </cell>
          <cell r="D33">
            <v>1</v>
          </cell>
          <cell r="E33">
            <v>2121981</v>
          </cell>
          <cell r="F33">
            <v>2121981</v>
          </cell>
        </row>
        <row r="34">
          <cell r="B34" t="str">
            <v>SUBTOTAL REDES MEDIA TENSION</v>
          </cell>
          <cell r="F34">
            <v>24485570</v>
          </cell>
        </row>
        <row r="36">
          <cell r="A36">
            <v>2</v>
          </cell>
          <cell r="B36" t="str">
            <v>REDES BAJA TENSION</v>
          </cell>
        </row>
        <row r="37">
          <cell r="A37">
            <v>2.0099999999999998</v>
          </cell>
          <cell r="B37" t="str">
            <v>Sum e Inst de Poste de Concreto de 9 x 510 Kgs ( Excv, Hincada y aplomada, Tpte)</v>
          </cell>
          <cell r="C37" t="str">
            <v>UN</v>
          </cell>
          <cell r="D37">
            <v>4</v>
          </cell>
          <cell r="E37">
            <v>413416</v>
          </cell>
          <cell r="F37">
            <v>1653664</v>
          </cell>
        </row>
        <row r="38">
          <cell r="A38">
            <v>2.02</v>
          </cell>
          <cell r="B38" t="str">
            <v>Sum e Inst de Poste Autosoportado de Concreto de 9 x 1500 Kgs (Hincada y aplomada, Tpte)</v>
          </cell>
          <cell r="C38" t="str">
            <v>UN</v>
          </cell>
          <cell r="D38">
            <v>2</v>
          </cell>
          <cell r="E38">
            <v>909743</v>
          </cell>
          <cell r="F38">
            <v>1819486</v>
          </cell>
        </row>
        <row r="39">
          <cell r="A39">
            <v>2.0299999999999998</v>
          </cell>
          <cell r="B39" t="str">
            <v xml:space="preserve">Construccion de Base Autosoportada </v>
          </cell>
          <cell r="C39" t="str">
            <v>UN</v>
          </cell>
          <cell r="D39">
            <v>2</v>
          </cell>
          <cell r="E39">
            <v>610335</v>
          </cell>
          <cell r="F39">
            <v>1220670</v>
          </cell>
        </row>
        <row r="40">
          <cell r="A40">
            <v>2.04</v>
          </cell>
          <cell r="B40" t="str">
            <v xml:space="preserve">Estructura sec tipo alineación en  poste   prim ó sec. </v>
          </cell>
          <cell r="C40" t="str">
            <v>UN</v>
          </cell>
          <cell r="D40">
            <v>2</v>
          </cell>
          <cell r="E40">
            <v>15021</v>
          </cell>
          <cell r="F40">
            <v>30042</v>
          </cell>
        </row>
        <row r="41">
          <cell r="A41">
            <v>2.0499999999999998</v>
          </cell>
          <cell r="B41" t="str">
            <v xml:space="preserve">Estructura sec alineación en angulo  en  poste   prim ó sec. </v>
          </cell>
          <cell r="C41" t="str">
            <v>UN</v>
          </cell>
          <cell r="D41">
            <v>0</v>
          </cell>
          <cell r="E41">
            <v>21936</v>
          </cell>
          <cell r="F41">
            <v>0</v>
          </cell>
        </row>
        <row r="42">
          <cell r="A42">
            <v>2.06</v>
          </cell>
          <cell r="B42" t="str">
            <v xml:space="preserve">Estructura secund.  Fin de línea en  poste  prim ó sec. </v>
          </cell>
          <cell r="C42" t="str">
            <v>UN</v>
          </cell>
          <cell r="D42">
            <v>8</v>
          </cell>
          <cell r="E42">
            <v>31363</v>
          </cell>
          <cell r="F42">
            <v>250904</v>
          </cell>
        </row>
        <row r="43">
          <cell r="A43">
            <v>2.0699999999999998</v>
          </cell>
          <cell r="B43" t="str">
            <v xml:space="preserve">Estructura secund. Tipo anclaje en  poste prim ó sec  </v>
          </cell>
          <cell r="C43" t="str">
            <v>UN</v>
          </cell>
          <cell r="D43">
            <v>2</v>
          </cell>
          <cell r="E43">
            <v>51178</v>
          </cell>
          <cell r="F43">
            <v>102356</v>
          </cell>
        </row>
        <row r="44">
          <cell r="A44">
            <v>2.08</v>
          </cell>
          <cell r="B44" t="str">
            <v>Cruce aereo puenteado red secundaria  a neutro desnudo (tipo SAX1)</v>
          </cell>
          <cell r="C44" t="str">
            <v>UN</v>
          </cell>
          <cell r="D44">
            <v>2</v>
          </cell>
          <cell r="E44">
            <v>44549</v>
          </cell>
          <cell r="F44">
            <v>89098</v>
          </cell>
        </row>
        <row r="45">
          <cell r="A45">
            <v>2.09</v>
          </cell>
          <cell r="B45" t="str">
            <v>Sum e inst de tapones selladores y conector aislado de perforacion para puentes, cruces, aterrizaje, alumbrado publico y derivacion de cajas de abonados red trenzada</v>
          </cell>
          <cell r="C45" t="str">
            <v>Glo</v>
          </cell>
          <cell r="D45">
            <v>1</v>
          </cell>
          <cell r="E45">
            <v>1237703</v>
          </cell>
          <cell r="F45">
            <v>1237703</v>
          </cell>
        </row>
        <row r="46">
          <cell r="A46">
            <v>2.1</v>
          </cell>
          <cell r="B46" t="str">
            <v>Sum e inst de varilla polo a tierra cola de circuito (incluye varilla Cu, cable Cu desnudo)</v>
          </cell>
          <cell r="C46" t="str">
            <v>UN</v>
          </cell>
          <cell r="D46">
            <v>6</v>
          </cell>
          <cell r="E46">
            <v>119411</v>
          </cell>
          <cell r="F46">
            <v>716466</v>
          </cell>
        </row>
        <row r="47">
          <cell r="A47">
            <v>2.11</v>
          </cell>
          <cell r="B47" t="str">
            <v>Sum e Inst de Retenida Secundaria</v>
          </cell>
          <cell r="C47" t="str">
            <v>UN</v>
          </cell>
          <cell r="D47">
            <v>3</v>
          </cell>
          <cell r="E47">
            <v>136128</v>
          </cell>
          <cell r="F47">
            <v>408384</v>
          </cell>
        </row>
        <row r="48">
          <cell r="A48">
            <v>2.12</v>
          </cell>
          <cell r="B48" t="str">
            <v>Sum e Inst de Retenida Sec.  en Guitarra a tierra</v>
          </cell>
          <cell r="C48" t="str">
            <v>UN</v>
          </cell>
          <cell r="D48">
            <v>0</v>
          </cell>
          <cell r="E48">
            <v>196220</v>
          </cell>
          <cell r="F48">
            <v>0</v>
          </cell>
        </row>
        <row r="49">
          <cell r="A49">
            <v>2.13</v>
          </cell>
          <cell r="B49" t="str">
            <v>Sum, tendido y tensionado de Linea secundaria en cable triplex 2 x 2 + 2 AAAC- XLPE 600V</v>
          </cell>
          <cell r="C49" t="str">
            <v>ML</v>
          </cell>
          <cell r="E49">
            <v>9450.68</v>
          </cell>
          <cell r="F49">
            <v>0</v>
          </cell>
        </row>
        <row r="50">
          <cell r="A50">
            <v>2.14</v>
          </cell>
          <cell r="B50" t="str">
            <v>Sum, tendido y tensionado de Linea secundaria en cable triplex 2 x 1/0 + 1/0 AAAC- XLPE 600V</v>
          </cell>
          <cell r="C50" t="str">
            <v>ML</v>
          </cell>
          <cell r="D50">
            <v>165</v>
          </cell>
          <cell r="E50">
            <v>13431.55</v>
          </cell>
          <cell r="F50">
            <v>2216206</v>
          </cell>
        </row>
        <row r="51">
          <cell r="A51">
            <v>2.15</v>
          </cell>
          <cell r="B51" t="str">
            <v>Sum, tendido y tensionado de Linea secundaria en cable triplex 2 x 4/0 + 4/0 AAAC- XLPE 600V</v>
          </cell>
          <cell r="C51" t="str">
            <v>ML</v>
          </cell>
          <cell r="D51">
            <v>109</v>
          </cell>
          <cell r="E51">
            <v>22093.119999999999</v>
          </cell>
          <cell r="F51">
            <v>2408150.08</v>
          </cell>
        </row>
        <row r="52">
          <cell r="A52">
            <v>2.16</v>
          </cell>
          <cell r="B52" t="str">
            <v>Sum, tendido y tensionado de Linea neutro  en cable desnudo 1/0  ACSR</v>
          </cell>
          <cell r="C52" t="str">
            <v>ML</v>
          </cell>
          <cell r="D52">
            <v>25</v>
          </cell>
          <cell r="E52">
            <v>2979</v>
          </cell>
          <cell r="F52">
            <v>74475</v>
          </cell>
        </row>
        <row r="53">
          <cell r="A53">
            <v>2.17</v>
          </cell>
          <cell r="B53" t="str">
            <v>Sum y montaje de Caja para acometida de 9 circuitos</v>
          </cell>
          <cell r="C53" t="str">
            <v>UN</v>
          </cell>
          <cell r="D53">
            <v>13</v>
          </cell>
          <cell r="E53">
            <v>326251</v>
          </cell>
          <cell r="F53">
            <v>4241263</v>
          </cell>
        </row>
        <row r="54">
          <cell r="A54">
            <v>2.1800000000000002</v>
          </cell>
          <cell r="B54" t="str">
            <v xml:space="preserve">Sum y montaje de Caja para acometida de 4 circuitos </v>
          </cell>
          <cell r="C54" t="str">
            <v>UN</v>
          </cell>
          <cell r="D54">
            <v>0</v>
          </cell>
          <cell r="E54">
            <v>246740</v>
          </cell>
          <cell r="F54">
            <v>0</v>
          </cell>
        </row>
        <row r="55">
          <cell r="B55" t="str">
            <v>SUBTOTAL REDES BAJA TENSION</v>
          </cell>
          <cell r="F55">
            <v>16468867.08</v>
          </cell>
        </row>
        <row r="57">
          <cell r="A57">
            <v>3</v>
          </cell>
          <cell r="B57" t="str">
            <v>ALUMBRADO - LUMINARIAS</v>
          </cell>
        </row>
        <row r="58">
          <cell r="A58">
            <v>3.01</v>
          </cell>
          <cell r="B58" t="str">
            <v>Sum e Inst de luminaria de Sodio de 150 W Incluye ( Brazo , pernos y cableados)</v>
          </cell>
          <cell r="C58" t="str">
            <v>UN</v>
          </cell>
          <cell r="D58">
            <v>10</v>
          </cell>
          <cell r="E58">
            <v>316694</v>
          </cell>
          <cell r="F58">
            <v>3166940</v>
          </cell>
        </row>
        <row r="59">
          <cell r="A59">
            <v>3.02</v>
          </cell>
          <cell r="B59" t="str">
            <v>Sum e Inst de luminaria de Sodio de 70 W Incluye ( Brazo, pernos y cableados)</v>
          </cell>
          <cell r="C59" t="str">
            <v>UN</v>
          </cell>
          <cell r="D59">
            <v>3</v>
          </cell>
          <cell r="E59">
            <v>193373</v>
          </cell>
          <cell r="F59">
            <v>580119</v>
          </cell>
        </row>
        <row r="60">
          <cell r="A60">
            <v>3.03</v>
          </cell>
          <cell r="B60" t="str">
            <v>Sum, tendido y tensionado de Linea secundaria en cable duplex 2 x 2  AAAC- XLPE 600V</v>
          </cell>
          <cell r="C60" t="str">
            <v>ML</v>
          </cell>
          <cell r="D60">
            <v>0</v>
          </cell>
          <cell r="E60">
            <v>7291</v>
          </cell>
          <cell r="F60">
            <v>0</v>
          </cell>
        </row>
        <row r="61">
          <cell r="A61">
            <v>3.04</v>
          </cell>
          <cell r="B61" t="str">
            <v>Sum e instalacion de materiales y accesorios exclusivo de alumbrado publico ( incluye herrajes,perchas, aisl.carrete, conectores aislados, tapones, retenidas )</v>
          </cell>
          <cell r="C61" t="str">
            <v>GLO</v>
          </cell>
          <cell r="D61">
            <v>0</v>
          </cell>
          <cell r="E61">
            <v>1095402</v>
          </cell>
          <cell r="F61">
            <v>0</v>
          </cell>
        </row>
        <row r="62">
          <cell r="A62">
            <v>3.05</v>
          </cell>
          <cell r="B62" t="str">
            <v>Sum e Inst de Poste de Concreto de 9 x 510 Kgs exclusivo de alumbrado ( Excv, Hincada y aplomada, Tpte)</v>
          </cell>
          <cell r="C62" t="str">
            <v>UN</v>
          </cell>
          <cell r="D62">
            <v>0</v>
          </cell>
          <cell r="E62">
            <v>413416</v>
          </cell>
          <cell r="F62">
            <v>0</v>
          </cell>
        </row>
        <row r="63">
          <cell r="A63">
            <v>3.06</v>
          </cell>
          <cell r="B63" t="str">
            <v>Sum e Inst de Poste de Concreto de 12 x 510 Kgs exclusivo de alumbrado ( Excv, Hincada y aplomada, Tpte)</v>
          </cell>
          <cell r="C63" t="str">
            <v>UN</v>
          </cell>
          <cell r="D63">
            <v>0</v>
          </cell>
          <cell r="E63">
            <v>646267</v>
          </cell>
          <cell r="F63">
            <v>0</v>
          </cell>
        </row>
        <row r="64">
          <cell r="B64" t="str">
            <v>SUBTOTAL ALUMBRADO - LUMINARIAS</v>
          </cell>
          <cell r="F64">
            <v>3747059</v>
          </cell>
        </row>
        <row r="66">
          <cell r="A66">
            <v>4</v>
          </cell>
          <cell r="B66" t="str">
            <v>ACOMETIDAS</v>
          </cell>
        </row>
        <row r="67">
          <cell r="A67">
            <v>4.01</v>
          </cell>
          <cell r="B67" t="str">
            <v>Sum y montaje de acometidas 220 V (incluye cable,  anclajes y contador 220 V)</v>
          </cell>
          <cell r="C67" t="str">
            <v>UN</v>
          </cell>
          <cell r="D67">
            <v>59</v>
          </cell>
          <cell r="E67">
            <v>294761</v>
          </cell>
          <cell r="F67">
            <v>17390899</v>
          </cell>
        </row>
        <row r="68">
          <cell r="A68" t="str">
            <v xml:space="preserve"> </v>
          </cell>
          <cell r="B68" t="str">
            <v>SUBTOTAL ACOMETIDAS</v>
          </cell>
          <cell r="F68">
            <v>17390899</v>
          </cell>
        </row>
        <row r="70">
          <cell r="B70" t="str">
            <v>SUBTOTAL COSTOS DIRECTOS</v>
          </cell>
          <cell r="F70">
            <v>62092395.079999998</v>
          </cell>
        </row>
        <row r="72">
          <cell r="B72" t="str">
            <v>ADMINISTRACION</v>
          </cell>
          <cell r="C72" t="str">
            <v>%</v>
          </cell>
          <cell r="D72">
            <v>0.08</v>
          </cell>
          <cell r="F72">
            <v>4967391.6063999999</v>
          </cell>
        </row>
        <row r="73">
          <cell r="B73" t="str">
            <v>IMPREVISTOS</v>
          </cell>
          <cell r="C73" t="str">
            <v>%</v>
          </cell>
          <cell r="D73">
            <v>0.02</v>
          </cell>
          <cell r="F73">
            <v>1241847.9016</v>
          </cell>
        </row>
        <row r="74">
          <cell r="B74" t="str">
            <v>UTILIDADES</v>
          </cell>
          <cell r="C74" t="str">
            <v>%</v>
          </cell>
          <cell r="D74">
            <v>0.05</v>
          </cell>
          <cell r="F74">
            <v>3104619.7540000002</v>
          </cell>
        </row>
        <row r="76">
          <cell r="B76" t="str">
            <v>COSTOS INDIRECTOS</v>
          </cell>
          <cell r="F76">
            <v>9313859.2620000001</v>
          </cell>
        </row>
        <row r="78">
          <cell r="B78" t="str">
            <v>VALOR IVA (16 %) SOBRE UTILIDAD ESTIMADA</v>
          </cell>
          <cell r="F78">
            <v>496739.16064000002</v>
          </cell>
        </row>
        <row r="80">
          <cell r="B80" t="str">
            <v>VALOR TOTAL PRESUPUESTO</v>
          </cell>
          <cell r="F80">
            <v>71902993.502639994</v>
          </cell>
        </row>
        <row r="83">
          <cell r="B83" t="str">
            <v>ATENTAMENTE</v>
          </cell>
        </row>
        <row r="86">
          <cell r="B86" t="str">
            <v>ING. ANGEL QUINTANA S.</v>
          </cell>
          <cell r="D86" t="str">
            <v xml:space="preserve">VoBo   ING. JAIME MERLANO </v>
          </cell>
        </row>
        <row r="87">
          <cell r="B87" t="str">
            <v>DIRECTOR DE PROYECTO</v>
          </cell>
          <cell r="D87" t="str">
            <v xml:space="preserve">             DIRECTOR TECNICO</v>
          </cell>
        </row>
        <row r="88">
          <cell r="B88" t="str">
            <v>CC.ARCHIVO</v>
          </cell>
        </row>
        <row r="90">
          <cell r="B90" t="str">
            <v>Sum y montaje de acometidas 110 V (incluye cable,  anclajes y contador 110 V)</v>
          </cell>
        </row>
      </sheetData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123"/>
      <sheetName val="M14"/>
      <sheetName val="2"/>
      <sheetName val="1"/>
      <sheetName val="Presupuesto"/>
      <sheetName val="Datos"/>
      <sheetName val="Base Datos"/>
      <sheetName val="1,1"/>
      <sheetName val="1,2"/>
      <sheetName val="1,3"/>
      <sheetName val="3,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43">
          <cell r="B43" t="str">
            <v>ARENA</v>
          </cell>
        </row>
        <row r="46">
          <cell r="B46" t="str">
            <v>AGUA</v>
          </cell>
        </row>
        <row r="217">
          <cell r="B217" t="str">
            <v>OFICIAL</v>
          </cell>
        </row>
      </sheetData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B LL"/>
      <sheetName val="LJ PB"/>
      <sheetName val="resumen"/>
      <sheetName val="APU's"/>
      <sheetName val="cuadro de distancias"/>
      <sheetName val="PB LL (2)"/>
      <sheetName val="LJ PB (2)"/>
      <sheetName val="resumen (2)"/>
      <sheetName val="Datos del 2005 CONTRATO"/>
      <sheetName val="PRESU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PRESUPUESTO"/>
      <sheetName val="AIU"/>
      <sheetName val="APU-1301"/>
      <sheetName val="APU-1228"/>
      <sheetName val="APU-1227"/>
      <sheetName val="APU-1226"/>
      <sheetName val="APU-1225"/>
      <sheetName val="APU-1224"/>
      <sheetName val="APU-1223"/>
      <sheetName val="APU-1222"/>
      <sheetName val="APU-1221"/>
      <sheetName val="APU-1212"/>
      <sheetName val="APU-1211"/>
      <sheetName val="APU-1104"/>
      <sheetName val="APU-1103"/>
      <sheetName val="APU-1102"/>
      <sheetName val="APU-1101"/>
      <sheetName val="APU-10423"/>
      <sheetName val="APU-10422"/>
      <sheetName val="APU-10421"/>
      <sheetName val="APU-10420"/>
      <sheetName val="APU-10419"/>
      <sheetName val="APU-10418"/>
      <sheetName val="APU-10417"/>
      <sheetName val="APU-10416"/>
      <sheetName val="APU-10415"/>
      <sheetName val="APU-10414"/>
      <sheetName val="APU-10413"/>
      <sheetName val="APU-10412"/>
      <sheetName val="APU-10411"/>
      <sheetName val="APU-10410"/>
      <sheetName val="APU-1049"/>
      <sheetName val="APU-1048"/>
      <sheetName val="APU-1047"/>
      <sheetName val="APU-1046"/>
      <sheetName val="APU-1045"/>
      <sheetName val="APU-1044"/>
      <sheetName val="APU-1043"/>
      <sheetName val="APU-1042"/>
      <sheetName val="APU-1041"/>
      <sheetName val="APU-1032"/>
      <sheetName val="APU-1031"/>
      <sheetName val="APU-1022"/>
      <sheetName val="APU-1021"/>
      <sheetName val="APU-1012"/>
      <sheetName val="APU-1011"/>
      <sheetName val="APU-9910"/>
      <sheetName val="APU-999"/>
      <sheetName val="APU-998"/>
      <sheetName val="APU-997"/>
      <sheetName val="APU-996"/>
      <sheetName val="APU-995"/>
      <sheetName val="APU-994"/>
      <sheetName val="APU-993"/>
      <sheetName val="APU-992"/>
      <sheetName val="APU-991"/>
      <sheetName val="APU-985"/>
      <sheetName val="APU-984"/>
      <sheetName val="APU-983"/>
      <sheetName val="APU-982"/>
      <sheetName val="APU-981"/>
      <sheetName val="APU-972"/>
      <sheetName val="APU-971"/>
      <sheetName val="APU-962"/>
      <sheetName val="APU-961"/>
      <sheetName val="APU-952"/>
      <sheetName val="APU-951"/>
      <sheetName val="APU-946"/>
      <sheetName val="APU-945"/>
      <sheetName val="APU-944"/>
      <sheetName val="APU-943"/>
      <sheetName val="APU-942"/>
      <sheetName val="APU-941"/>
      <sheetName val="APU-936"/>
      <sheetName val="APU-935"/>
      <sheetName val="APU-934"/>
      <sheetName val="APU-933"/>
      <sheetName val="APU-932"/>
      <sheetName val="APU-931"/>
      <sheetName val="APU-926"/>
      <sheetName val="APU-925"/>
      <sheetName val="APU-924"/>
      <sheetName val="APU-923"/>
      <sheetName val="APU-922"/>
      <sheetName val="APU-921"/>
      <sheetName val="APU-914"/>
      <sheetName val="APU-913"/>
      <sheetName val="APU-912"/>
      <sheetName val="APU-911"/>
      <sheetName val="APU-853"/>
      <sheetName val="APU-852"/>
      <sheetName val="APU-851"/>
      <sheetName val="APU-841"/>
      <sheetName val="APU-839"/>
      <sheetName val="APU-838"/>
      <sheetName val="APU-837"/>
      <sheetName val="APU-836"/>
      <sheetName val="APU-835"/>
      <sheetName val="APU-834"/>
      <sheetName val="APU-833"/>
      <sheetName val="APU-832"/>
      <sheetName val="APU-831"/>
      <sheetName val="APU-824"/>
      <sheetName val="APU-823"/>
      <sheetName val="APU-822"/>
      <sheetName val="APU-821"/>
      <sheetName val="APU-812"/>
      <sheetName val="APU-811"/>
      <sheetName val="APU-707"/>
      <sheetName val="APU-706"/>
      <sheetName val="APU-705"/>
      <sheetName val="APU-704"/>
      <sheetName val="APU-703"/>
      <sheetName val="APU-702"/>
      <sheetName val="APU-701"/>
      <sheetName val="APU-609"/>
      <sheetName val="APU-608"/>
      <sheetName val="APU-607"/>
      <sheetName val="APU-606"/>
      <sheetName val="APU-605"/>
      <sheetName val="APU-604"/>
      <sheetName val="APU-603"/>
      <sheetName val="APU-602"/>
      <sheetName val="APU-601"/>
      <sheetName val="APU-507"/>
      <sheetName val="APU-506"/>
      <sheetName val="APU-505"/>
      <sheetName val="APU-504"/>
      <sheetName val="APU-503"/>
      <sheetName val="APU-502"/>
      <sheetName val="APU-501"/>
      <sheetName val="APU-402"/>
      <sheetName val="APU-401"/>
      <sheetName val="APU-304"/>
      <sheetName val="APU-303"/>
      <sheetName val="APU-302"/>
      <sheetName val="APU-301"/>
      <sheetName val="APU-201"/>
      <sheetName val="APU-103"/>
      <sheetName val="APU-102"/>
      <sheetName val="APU-101"/>
      <sheetName val="Consolidado T2"/>
      <sheetName val="Mz Av.15-Tv.18 - CN"/>
      <sheetName val="Mz Tv.18-Tv.19 - CN"/>
      <sheetName val="Mz Tv.19-Tv.19A - CN"/>
      <sheetName val="Mz Tv.19A-Tv.20 - CN"/>
      <sheetName val="Mz Tv.20-Tv.21 - CN"/>
      <sheetName val="Mz Tv.21-Av.19 - CN"/>
      <sheetName val="Mz Av.15-Tv.17 - CS"/>
      <sheetName val="Mz Tv.17-Tv.19 - CS"/>
      <sheetName val="Mz Tv.19-Tv.19A - CS"/>
      <sheetName val="Mz Tv.19A-Tv.20 - CS"/>
      <sheetName val="Mz Tv.20-Tv.23 - CS"/>
      <sheetName val="Mz Tv.23-Av.19 - CS"/>
      <sheetName val="Separador T2"/>
      <sheetName val="TARIFAS MINTRANSPORTE"/>
      <sheetName val="TARIFAS DIARIO OF 2007"/>
      <sheetName val="COSTOS OFICINA"/>
      <sheetName val="COSTOS CAMPAMENTO"/>
      <sheetName val="UTILIDAD"/>
      <sheetName val="Datos"/>
      <sheetName val="Insum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 refreshError="1">
        <row r="1">
          <cell r="B1" t="str">
            <v>ESTUDIOS Y DISEÑOS DE LA CICLORUTA Y ESPACIO PUBLICO COMPLEMENTARIO DEL EJE VIAL DE LA CALLE 116 ENTRE LA CARRERA 11 Y LA AUTOPISTA NORTE INCLUYENDO SEPARADOR Y ANTEJARDINES EN LA CIUDAD DE BOGOTA D.C.</v>
          </cell>
        </row>
        <row r="3">
          <cell r="B3" t="str">
            <v>INARE LTDA</v>
          </cell>
        </row>
        <row r="5">
          <cell r="B5" t="str">
            <v>CONSORCIO AVENIDA 116</v>
          </cell>
        </row>
        <row r="6">
          <cell r="B6" t="str">
            <v>ARQ. SANDRA CAICEDO</v>
          </cell>
        </row>
      </sheetData>
      <sheetData sheetId="16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umo1"/>
      <sheetName val="deuda"/>
      <sheetName val="DATOS BASICOS"/>
    </sheetNames>
    <sheetDataSet>
      <sheetData sheetId="0"/>
      <sheetData sheetId="1">
        <row r="1">
          <cell r="A1" t="str">
            <v>NIC</v>
          </cell>
          <cell r="B1" t="str">
            <v>DEUDA</v>
          </cell>
          <cell r="C1" t="str">
            <v>MESES</v>
          </cell>
        </row>
        <row r="2">
          <cell r="A2">
            <v>5012005</v>
          </cell>
          <cell r="B2">
            <v>122957</v>
          </cell>
          <cell r="C2">
            <v>40</v>
          </cell>
        </row>
        <row r="3">
          <cell r="A3">
            <v>5049861</v>
          </cell>
          <cell r="B3">
            <v>339090</v>
          </cell>
          <cell r="C3">
            <v>5</v>
          </cell>
        </row>
        <row r="4">
          <cell r="A4">
            <v>5051089</v>
          </cell>
          <cell r="B4">
            <v>54550</v>
          </cell>
          <cell r="C4">
            <v>1</v>
          </cell>
        </row>
        <row r="5">
          <cell r="A5">
            <v>5054224</v>
          </cell>
          <cell r="B5">
            <v>19640</v>
          </cell>
          <cell r="C5">
            <v>1</v>
          </cell>
        </row>
        <row r="6">
          <cell r="A6">
            <v>5059043</v>
          </cell>
          <cell r="B6">
            <v>1497930</v>
          </cell>
          <cell r="C6">
            <v>40</v>
          </cell>
        </row>
        <row r="7">
          <cell r="A7">
            <v>5059827</v>
          </cell>
          <cell r="B7">
            <v>2159589</v>
          </cell>
          <cell r="C7">
            <v>38</v>
          </cell>
        </row>
        <row r="8">
          <cell r="A8">
            <v>5059829</v>
          </cell>
          <cell r="B8">
            <v>6142595</v>
          </cell>
          <cell r="C8">
            <v>38</v>
          </cell>
        </row>
        <row r="9">
          <cell r="A9">
            <v>5059839</v>
          </cell>
          <cell r="B9">
            <v>2618083</v>
          </cell>
          <cell r="C9">
            <v>38</v>
          </cell>
        </row>
        <row r="10">
          <cell r="A10">
            <v>5060085</v>
          </cell>
          <cell r="B10">
            <v>149750</v>
          </cell>
          <cell r="C10">
            <v>1</v>
          </cell>
        </row>
        <row r="11">
          <cell r="A11">
            <v>5060385</v>
          </cell>
          <cell r="B11">
            <v>383302</v>
          </cell>
          <cell r="C11">
            <v>28</v>
          </cell>
        </row>
        <row r="12">
          <cell r="A12">
            <v>5062083</v>
          </cell>
          <cell r="B12">
            <v>15320</v>
          </cell>
          <cell r="C12">
            <v>1</v>
          </cell>
        </row>
        <row r="13">
          <cell r="A13">
            <v>5071575</v>
          </cell>
          <cell r="B13">
            <v>221383</v>
          </cell>
          <cell r="C13">
            <v>14</v>
          </cell>
        </row>
        <row r="14">
          <cell r="A14">
            <v>5071820</v>
          </cell>
          <cell r="B14">
            <v>16000</v>
          </cell>
          <cell r="C14">
            <v>1</v>
          </cell>
        </row>
        <row r="15">
          <cell r="A15">
            <v>5071824</v>
          </cell>
          <cell r="B15">
            <v>343098</v>
          </cell>
          <cell r="C15">
            <v>44</v>
          </cell>
        </row>
        <row r="16">
          <cell r="A16">
            <v>5071840</v>
          </cell>
          <cell r="B16">
            <v>486540</v>
          </cell>
          <cell r="C16">
            <v>4</v>
          </cell>
        </row>
        <row r="17">
          <cell r="A17">
            <v>5071841</v>
          </cell>
          <cell r="B17">
            <v>49480</v>
          </cell>
          <cell r="C17">
            <v>1</v>
          </cell>
        </row>
        <row r="18">
          <cell r="A18">
            <v>5071844</v>
          </cell>
          <cell r="B18">
            <v>516870</v>
          </cell>
          <cell r="C18">
            <v>8</v>
          </cell>
        </row>
        <row r="19">
          <cell r="A19">
            <v>5071866</v>
          </cell>
          <cell r="B19">
            <v>33750</v>
          </cell>
          <cell r="C19">
            <v>1</v>
          </cell>
        </row>
        <row r="20">
          <cell r="A20">
            <v>5071873</v>
          </cell>
          <cell r="B20">
            <v>11000</v>
          </cell>
          <cell r="C20">
            <v>2</v>
          </cell>
        </row>
        <row r="21">
          <cell r="A21">
            <v>5071875</v>
          </cell>
          <cell r="B21">
            <v>50950</v>
          </cell>
          <cell r="C21">
            <v>1</v>
          </cell>
        </row>
        <row r="22">
          <cell r="A22">
            <v>5071891</v>
          </cell>
          <cell r="B22">
            <v>115685</v>
          </cell>
          <cell r="C22">
            <v>53</v>
          </cell>
        </row>
        <row r="23">
          <cell r="A23">
            <v>5071904</v>
          </cell>
          <cell r="B23">
            <v>102720</v>
          </cell>
          <cell r="C23">
            <v>5</v>
          </cell>
        </row>
        <row r="24">
          <cell r="A24">
            <v>5106181</v>
          </cell>
          <cell r="B24">
            <v>26280</v>
          </cell>
          <cell r="C24">
            <v>3</v>
          </cell>
        </row>
        <row r="25">
          <cell r="A25">
            <v>5106187</v>
          </cell>
          <cell r="B25">
            <v>25360</v>
          </cell>
          <cell r="C25">
            <v>2</v>
          </cell>
        </row>
        <row r="26">
          <cell r="A26">
            <v>5106265</v>
          </cell>
          <cell r="B26">
            <v>43220</v>
          </cell>
          <cell r="C26">
            <v>1</v>
          </cell>
        </row>
        <row r="27">
          <cell r="A27">
            <v>5106270</v>
          </cell>
          <cell r="B27">
            <v>30740</v>
          </cell>
          <cell r="C27">
            <v>1</v>
          </cell>
        </row>
        <row r="28">
          <cell r="A28">
            <v>5106273</v>
          </cell>
          <cell r="B28">
            <v>186270</v>
          </cell>
          <cell r="C28">
            <v>2</v>
          </cell>
        </row>
        <row r="29">
          <cell r="A29">
            <v>5106295</v>
          </cell>
          <cell r="B29">
            <v>695740</v>
          </cell>
          <cell r="C29">
            <v>1</v>
          </cell>
        </row>
        <row r="30">
          <cell r="A30">
            <v>5106296</v>
          </cell>
          <cell r="B30">
            <v>2599895</v>
          </cell>
          <cell r="C30">
            <v>52</v>
          </cell>
        </row>
        <row r="31">
          <cell r="A31">
            <v>5106308</v>
          </cell>
          <cell r="B31">
            <v>587690</v>
          </cell>
          <cell r="C31">
            <v>8</v>
          </cell>
        </row>
        <row r="32">
          <cell r="A32">
            <v>5106310</v>
          </cell>
          <cell r="B32">
            <v>393980</v>
          </cell>
          <cell r="C32">
            <v>7</v>
          </cell>
        </row>
        <row r="33">
          <cell r="A33">
            <v>5106340</v>
          </cell>
          <cell r="B33">
            <v>219080</v>
          </cell>
          <cell r="C33">
            <v>4</v>
          </cell>
        </row>
        <row r="34">
          <cell r="A34">
            <v>5106342</v>
          </cell>
          <cell r="B34">
            <v>16720</v>
          </cell>
          <cell r="C34">
            <v>1</v>
          </cell>
        </row>
        <row r="35">
          <cell r="A35">
            <v>5106344</v>
          </cell>
          <cell r="B35">
            <v>25990</v>
          </cell>
          <cell r="C35">
            <v>1</v>
          </cell>
        </row>
        <row r="36">
          <cell r="A36">
            <v>5106346</v>
          </cell>
          <cell r="B36">
            <v>548423</v>
          </cell>
          <cell r="C36">
            <v>16</v>
          </cell>
        </row>
        <row r="37">
          <cell r="A37">
            <v>5106349</v>
          </cell>
          <cell r="B37">
            <v>1488902</v>
          </cell>
          <cell r="C37">
            <v>28</v>
          </cell>
        </row>
        <row r="38">
          <cell r="A38">
            <v>5106351</v>
          </cell>
          <cell r="B38">
            <v>43360</v>
          </cell>
          <cell r="C38">
            <v>1</v>
          </cell>
        </row>
        <row r="39">
          <cell r="A39">
            <v>5106352</v>
          </cell>
          <cell r="B39">
            <v>20240</v>
          </cell>
          <cell r="C39">
            <v>1</v>
          </cell>
        </row>
        <row r="40">
          <cell r="A40">
            <v>5106357</v>
          </cell>
          <cell r="B40">
            <v>10400</v>
          </cell>
          <cell r="C40">
            <v>1</v>
          </cell>
        </row>
        <row r="41">
          <cell r="A41">
            <v>5106505</v>
          </cell>
          <cell r="B41">
            <v>119570</v>
          </cell>
          <cell r="C41">
            <v>2</v>
          </cell>
        </row>
        <row r="42">
          <cell r="A42">
            <v>5106506</v>
          </cell>
          <cell r="B42">
            <v>31960</v>
          </cell>
          <cell r="C42">
            <v>2</v>
          </cell>
        </row>
        <row r="43">
          <cell r="A43">
            <v>5109997</v>
          </cell>
          <cell r="B43">
            <v>30000</v>
          </cell>
          <cell r="C43">
            <v>1</v>
          </cell>
        </row>
        <row r="44">
          <cell r="A44">
            <v>5110020</v>
          </cell>
          <cell r="B44">
            <v>377790</v>
          </cell>
          <cell r="C44">
            <v>7</v>
          </cell>
        </row>
        <row r="45">
          <cell r="A45">
            <v>5110329</v>
          </cell>
          <cell r="B45">
            <v>1438880</v>
          </cell>
          <cell r="C45">
            <v>48</v>
          </cell>
        </row>
        <row r="46">
          <cell r="A46">
            <v>5110351</v>
          </cell>
          <cell r="B46">
            <v>1043136</v>
          </cell>
          <cell r="C46">
            <v>40</v>
          </cell>
        </row>
        <row r="47">
          <cell r="A47">
            <v>5110393</v>
          </cell>
          <cell r="B47">
            <v>16140</v>
          </cell>
          <cell r="C47">
            <v>1</v>
          </cell>
        </row>
        <row r="48">
          <cell r="A48">
            <v>5110403</v>
          </cell>
          <cell r="B48">
            <v>820870</v>
          </cell>
          <cell r="C48">
            <v>0</v>
          </cell>
        </row>
        <row r="49">
          <cell r="A49">
            <v>5110491</v>
          </cell>
          <cell r="B49">
            <v>376130</v>
          </cell>
          <cell r="C49">
            <v>1</v>
          </cell>
        </row>
        <row r="50">
          <cell r="A50">
            <v>5110574</v>
          </cell>
          <cell r="B50">
            <v>100000</v>
          </cell>
          <cell r="C50">
            <v>4</v>
          </cell>
        </row>
        <row r="51">
          <cell r="A51">
            <v>5110620</v>
          </cell>
          <cell r="B51">
            <v>103150</v>
          </cell>
          <cell r="C51">
            <v>1</v>
          </cell>
        </row>
        <row r="52">
          <cell r="A52">
            <v>5110651</v>
          </cell>
          <cell r="B52">
            <v>91830</v>
          </cell>
          <cell r="C52">
            <v>0</v>
          </cell>
        </row>
        <row r="53">
          <cell r="A53">
            <v>5110669</v>
          </cell>
          <cell r="B53">
            <v>53220</v>
          </cell>
          <cell r="C53">
            <v>9</v>
          </cell>
        </row>
        <row r="54">
          <cell r="A54">
            <v>5110786</v>
          </cell>
          <cell r="B54">
            <v>16380</v>
          </cell>
          <cell r="C54">
            <v>1</v>
          </cell>
        </row>
        <row r="55">
          <cell r="A55">
            <v>5110823</v>
          </cell>
          <cell r="B55">
            <v>6580</v>
          </cell>
          <cell r="C55">
            <v>6</v>
          </cell>
        </row>
        <row r="56">
          <cell r="A56">
            <v>5110981</v>
          </cell>
          <cell r="B56">
            <v>417880</v>
          </cell>
          <cell r="C56">
            <v>7</v>
          </cell>
        </row>
        <row r="57">
          <cell r="A57">
            <v>5111021</v>
          </cell>
          <cell r="B57">
            <v>40000</v>
          </cell>
          <cell r="C57">
            <v>1</v>
          </cell>
        </row>
        <row r="58">
          <cell r="A58">
            <v>5111085</v>
          </cell>
          <cell r="B58">
            <v>113360</v>
          </cell>
          <cell r="C58">
            <v>1</v>
          </cell>
        </row>
        <row r="59">
          <cell r="A59">
            <v>5111148</v>
          </cell>
          <cell r="B59">
            <v>15020</v>
          </cell>
          <cell r="C59">
            <v>1</v>
          </cell>
        </row>
        <row r="60">
          <cell r="A60">
            <v>5111158</v>
          </cell>
          <cell r="B60">
            <v>18090</v>
          </cell>
          <cell r="C60">
            <v>1</v>
          </cell>
        </row>
        <row r="61">
          <cell r="A61">
            <v>5111187</v>
          </cell>
          <cell r="B61">
            <v>493850</v>
          </cell>
          <cell r="C61">
            <v>16</v>
          </cell>
        </row>
        <row r="62">
          <cell r="A62">
            <v>5111261</v>
          </cell>
          <cell r="B62">
            <v>51770</v>
          </cell>
          <cell r="C62">
            <v>1</v>
          </cell>
        </row>
        <row r="63">
          <cell r="A63">
            <v>5111271</v>
          </cell>
          <cell r="B63">
            <v>2256416</v>
          </cell>
          <cell r="C63">
            <v>53</v>
          </cell>
        </row>
        <row r="64">
          <cell r="A64">
            <v>5111343</v>
          </cell>
          <cell r="B64">
            <v>35355</v>
          </cell>
          <cell r="C64">
            <v>14</v>
          </cell>
        </row>
        <row r="65">
          <cell r="A65">
            <v>5111372</v>
          </cell>
          <cell r="B65">
            <v>19700</v>
          </cell>
          <cell r="C65">
            <v>4</v>
          </cell>
        </row>
        <row r="66">
          <cell r="A66">
            <v>5111378</v>
          </cell>
          <cell r="B66">
            <v>100000</v>
          </cell>
          <cell r="C66">
            <v>1</v>
          </cell>
        </row>
        <row r="67">
          <cell r="A67">
            <v>5111389</v>
          </cell>
          <cell r="B67">
            <v>59090</v>
          </cell>
          <cell r="C67">
            <v>1</v>
          </cell>
        </row>
        <row r="68">
          <cell r="A68">
            <v>5111400</v>
          </cell>
          <cell r="B68">
            <v>23210</v>
          </cell>
          <cell r="C68">
            <v>1</v>
          </cell>
        </row>
        <row r="69">
          <cell r="A69">
            <v>5111409</v>
          </cell>
          <cell r="B69">
            <v>22160</v>
          </cell>
          <cell r="C69">
            <v>1</v>
          </cell>
        </row>
        <row r="70">
          <cell r="A70">
            <v>5111450</v>
          </cell>
          <cell r="B70">
            <v>53660</v>
          </cell>
          <cell r="C70">
            <v>0</v>
          </cell>
        </row>
        <row r="71">
          <cell r="A71">
            <v>5111458</v>
          </cell>
          <cell r="B71">
            <v>95590</v>
          </cell>
          <cell r="C71">
            <v>1</v>
          </cell>
        </row>
        <row r="72">
          <cell r="A72">
            <v>5111500</v>
          </cell>
          <cell r="B72">
            <v>516060</v>
          </cell>
          <cell r="C72">
            <v>0</v>
          </cell>
        </row>
        <row r="73">
          <cell r="A73">
            <v>5111579</v>
          </cell>
          <cell r="B73">
            <v>582100</v>
          </cell>
          <cell r="C73">
            <v>10</v>
          </cell>
        </row>
        <row r="74">
          <cell r="A74">
            <v>5111592</v>
          </cell>
          <cell r="B74">
            <v>153127</v>
          </cell>
          <cell r="C74">
            <v>53</v>
          </cell>
        </row>
        <row r="75">
          <cell r="A75">
            <v>5111861</v>
          </cell>
          <cell r="B75">
            <v>616610</v>
          </cell>
          <cell r="C75">
            <v>0</v>
          </cell>
        </row>
        <row r="76">
          <cell r="A76">
            <v>5111869</v>
          </cell>
          <cell r="B76">
            <v>316810</v>
          </cell>
          <cell r="C76">
            <v>-1</v>
          </cell>
        </row>
        <row r="77">
          <cell r="A77">
            <v>5111927</v>
          </cell>
          <cell r="B77">
            <v>58310</v>
          </cell>
          <cell r="C77">
            <v>1</v>
          </cell>
        </row>
        <row r="78">
          <cell r="A78">
            <v>5111943</v>
          </cell>
          <cell r="B78">
            <v>370830</v>
          </cell>
          <cell r="C78">
            <v>3</v>
          </cell>
        </row>
        <row r="79">
          <cell r="A79">
            <v>5111954</v>
          </cell>
          <cell r="B79">
            <v>1574426</v>
          </cell>
          <cell r="C79">
            <v>38</v>
          </cell>
        </row>
        <row r="80">
          <cell r="A80">
            <v>5111986</v>
          </cell>
          <cell r="B80">
            <v>770180</v>
          </cell>
          <cell r="C80">
            <v>0</v>
          </cell>
        </row>
        <row r="81">
          <cell r="A81">
            <v>5111997</v>
          </cell>
          <cell r="B81">
            <v>497700</v>
          </cell>
          <cell r="C81">
            <v>-1</v>
          </cell>
        </row>
        <row r="82">
          <cell r="A82">
            <v>5112197</v>
          </cell>
          <cell r="B82">
            <v>118560</v>
          </cell>
          <cell r="C82">
            <v>5</v>
          </cell>
        </row>
        <row r="83">
          <cell r="A83">
            <v>5112208</v>
          </cell>
          <cell r="B83">
            <v>217770</v>
          </cell>
          <cell r="C83">
            <v>5</v>
          </cell>
        </row>
        <row r="84">
          <cell r="A84">
            <v>5112239</v>
          </cell>
          <cell r="B84">
            <v>37190</v>
          </cell>
          <cell r="C84">
            <v>1</v>
          </cell>
        </row>
        <row r="85">
          <cell r="A85">
            <v>5112292</v>
          </cell>
          <cell r="B85">
            <v>22750</v>
          </cell>
          <cell r="C85">
            <v>1</v>
          </cell>
        </row>
        <row r="86">
          <cell r="A86">
            <v>5112356</v>
          </cell>
          <cell r="B86">
            <v>614420</v>
          </cell>
          <cell r="C86">
            <v>8</v>
          </cell>
        </row>
        <row r="87">
          <cell r="A87">
            <v>5112416</v>
          </cell>
          <cell r="B87">
            <v>2448827</v>
          </cell>
          <cell r="C87">
            <v>16</v>
          </cell>
        </row>
        <row r="88">
          <cell r="A88">
            <v>5112427</v>
          </cell>
          <cell r="B88">
            <v>9210</v>
          </cell>
          <cell r="C88">
            <v>1</v>
          </cell>
        </row>
        <row r="89">
          <cell r="A89">
            <v>5112485</v>
          </cell>
          <cell r="B89">
            <v>152710</v>
          </cell>
          <cell r="C89">
            <v>4</v>
          </cell>
        </row>
        <row r="90">
          <cell r="A90">
            <v>5112519</v>
          </cell>
          <cell r="B90">
            <v>17210</v>
          </cell>
          <cell r="C90">
            <v>1</v>
          </cell>
        </row>
        <row r="91">
          <cell r="A91">
            <v>5112530</v>
          </cell>
          <cell r="B91">
            <v>332030</v>
          </cell>
          <cell r="C91">
            <v>6</v>
          </cell>
        </row>
        <row r="92">
          <cell r="A92">
            <v>5112574</v>
          </cell>
          <cell r="B92">
            <v>3252</v>
          </cell>
          <cell r="C92">
            <v>1</v>
          </cell>
        </row>
        <row r="93">
          <cell r="A93">
            <v>5112593</v>
          </cell>
          <cell r="B93">
            <v>90</v>
          </cell>
          <cell r="C93">
            <v>1</v>
          </cell>
        </row>
        <row r="94">
          <cell r="A94">
            <v>5112652</v>
          </cell>
          <cell r="B94">
            <v>1671450</v>
          </cell>
          <cell r="C94">
            <v>9</v>
          </cell>
        </row>
        <row r="95">
          <cell r="A95">
            <v>5112674</v>
          </cell>
          <cell r="B95">
            <v>344620</v>
          </cell>
          <cell r="C95">
            <v>4</v>
          </cell>
        </row>
        <row r="96">
          <cell r="A96">
            <v>5112748</v>
          </cell>
          <cell r="B96">
            <v>483880</v>
          </cell>
          <cell r="C96">
            <v>8</v>
          </cell>
        </row>
        <row r="97">
          <cell r="A97">
            <v>5112757</v>
          </cell>
          <cell r="B97">
            <v>415960</v>
          </cell>
          <cell r="C97">
            <v>8</v>
          </cell>
        </row>
        <row r="98">
          <cell r="A98">
            <v>5112776</v>
          </cell>
          <cell r="B98">
            <v>12730</v>
          </cell>
          <cell r="C98">
            <v>1</v>
          </cell>
        </row>
        <row r="99">
          <cell r="A99">
            <v>5112797</v>
          </cell>
          <cell r="B99">
            <v>209680</v>
          </cell>
          <cell r="C99">
            <v>6</v>
          </cell>
        </row>
        <row r="100">
          <cell r="A100">
            <v>5112815</v>
          </cell>
          <cell r="B100">
            <v>500257</v>
          </cell>
          <cell r="C100">
            <v>23</v>
          </cell>
        </row>
        <row r="101">
          <cell r="A101">
            <v>5112833</v>
          </cell>
          <cell r="B101">
            <v>194820</v>
          </cell>
          <cell r="C101">
            <v>4</v>
          </cell>
        </row>
        <row r="102">
          <cell r="A102">
            <v>5112850</v>
          </cell>
          <cell r="B102">
            <v>1522445</v>
          </cell>
          <cell r="C102">
            <v>53</v>
          </cell>
        </row>
        <row r="103">
          <cell r="A103">
            <v>5112861</v>
          </cell>
          <cell r="B103">
            <v>1360504</v>
          </cell>
          <cell r="C103">
            <v>51</v>
          </cell>
        </row>
        <row r="104">
          <cell r="A104">
            <v>5112872</v>
          </cell>
          <cell r="B104">
            <v>1054530</v>
          </cell>
          <cell r="C104">
            <v>28</v>
          </cell>
        </row>
        <row r="105">
          <cell r="A105">
            <v>5113006</v>
          </cell>
          <cell r="B105">
            <v>1064618</v>
          </cell>
          <cell r="C105">
            <v>18</v>
          </cell>
        </row>
        <row r="106">
          <cell r="A106">
            <v>5113017</v>
          </cell>
          <cell r="B106">
            <v>32840</v>
          </cell>
          <cell r="C106">
            <v>1</v>
          </cell>
        </row>
        <row r="107">
          <cell r="A107">
            <v>5113057</v>
          </cell>
          <cell r="B107">
            <v>231760</v>
          </cell>
          <cell r="C107">
            <v>-1</v>
          </cell>
        </row>
        <row r="108">
          <cell r="A108">
            <v>5113086</v>
          </cell>
          <cell r="B108">
            <v>11050</v>
          </cell>
          <cell r="C108">
            <v>1</v>
          </cell>
        </row>
        <row r="109">
          <cell r="A109">
            <v>5113097</v>
          </cell>
          <cell r="B109">
            <v>390431</v>
          </cell>
          <cell r="C109">
            <v>13</v>
          </cell>
        </row>
        <row r="110">
          <cell r="A110">
            <v>5113113</v>
          </cell>
          <cell r="B110">
            <v>1376390</v>
          </cell>
          <cell r="C110">
            <v>8</v>
          </cell>
        </row>
        <row r="111">
          <cell r="A111">
            <v>5113256</v>
          </cell>
          <cell r="B111">
            <v>273779</v>
          </cell>
          <cell r="C111">
            <v>34</v>
          </cell>
        </row>
        <row r="112">
          <cell r="A112">
            <v>5113299</v>
          </cell>
          <cell r="B112">
            <v>324570</v>
          </cell>
          <cell r="C112">
            <v>-1</v>
          </cell>
        </row>
        <row r="113">
          <cell r="A113">
            <v>5113329</v>
          </cell>
          <cell r="B113">
            <v>27150</v>
          </cell>
          <cell r="C113">
            <v>2</v>
          </cell>
        </row>
        <row r="114">
          <cell r="A114">
            <v>5113447</v>
          </cell>
          <cell r="B114">
            <v>1082290</v>
          </cell>
          <cell r="C114">
            <v>-1</v>
          </cell>
        </row>
        <row r="115">
          <cell r="A115">
            <v>5113660</v>
          </cell>
          <cell r="B115">
            <v>24880</v>
          </cell>
          <cell r="C115">
            <v>1</v>
          </cell>
        </row>
        <row r="116">
          <cell r="A116">
            <v>5113704</v>
          </cell>
          <cell r="B116">
            <v>179580</v>
          </cell>
          <cell r="C116">
            <v>7</v>
          </cell>
        </row>
        <row r="117">
          <cell r="A117">
            <v>5113714</v>
          </cell>
          <cell r="B117">
            <v>31850</v>
          </cell>
          <cell r="C117">
            <v>1</v>
          </cell>
        </row>
        <row r="118">
          <cell r="A118">
            <v>5113722</v>
          </cell>
          <cell r="B118">
            <v>36890</v>
          </cell>
          <cell r="C118">
            <v>1</v>
          </cell>
        </row>
        <row r="119">
          <cell r="A119">
            <v>5113786</v>
          </cell>
          <cell r="B119">
            <v>40820</v>
          </cell>
          <cell r="C119">
            <v>1</v>
          </cell>
        </row>
        <row r="120">
          <cell r="A120">
            <v>5113790</v>
          </cell>
          <cell r="B120">
            <v>2205820</v>
          </cell>
          <cell r="C120">
            <v>53</v>
          </cell>
        </row>
        <row r="121">
          <cell r="A121">
            <v>5113870</v>
          </cell>
          <cell r="B121">
            <v>83770</v>
          </cell>
          <cell r="C121">
            <v>-1</v>
          </cell>
        </row>
        <row r="122">
          <cell r="A122">
            <v>5113941</v>
          </cell>
          <cell r="B122">
            <v>386250</v>
          </cell>
          <cell r="C122">
            <v>-1</v>
          </cell>
        </row>
        <row r="123">
          <cell r="A123">
            <v>5113951</v>
          </cell>
          <cell r="B123">
            <v>504640</v>
          </cell>
          <cell r="C123">
            <v>0</v>
          </cell>
        </row>
        <row r="124">
          <cell r="A124">
            <v>5113981</v>
          </cell>
          <cell r="B124">
            <v>41630</v>
          </cell>
          <cell r="C124">
            <v>1</v>
          </cell>
        </row>
        <row r="125">
          <cell r="A125">
            <v>5114063</v>
          </cell>
          <cell r="B125">
            <v>24810</v>
          </cell>
          <cell r="C125">
            <v>1</v>
          </cell>
        </row>
        <row r="126">
          <cell r="A126">
            <v>5114229</v>
          </cell>
          <cell r="B126">
            <v>86700</v>
          </cell>
          <cell r="C126">
            <v>2</v>
          </cell>
        </row>
        <row r="127">
          <cell r="A127">
            <v>5114257</v>
          </cell>
          <cell r="B127">
            <v>1555861</v>
          </cell>
          <cell r="C127">
            <v>29</v>
          </cell>
        </row>
        <row r="128">
          <cell r="A128">
            <v>5114299</v>
          </cell>
          <cell r="B128">
            <v>2320129</v>
          </cell>
          <cell r="C128">
            <v>52</v>
          </cell>
        </row>
        <row r="129">
          <cell r="A129">
            <v>5114532</v>
          </cell>
          <cell r="B129">
            <v>53130</v>
          </cell>
          <cell r="C129">
            <v>1</v>
          </cell>
        </row>
        <row r="130">
          <cell r="A130">
            <v>5114570</v>
          </cell>
          <cell r="B130">
            <v>26050</v>
          </cell>
          <cell r="C130">
            <v>1</v>
          </cell>
        </row>
        <row r="131">
          <cell r="A131">
            <v>5114624</v>
          </cell>
          <cell r="B131">
            <v>32740</v>
          </cell>
          <cell r="C131">
            <v>1</v>
          </cell>
        </row>
        <row r="132">
          <cell r="A132">
            <v>5114640</v>
          </cell>
          <cell r="B132">
            <v>675730</v>
          </cell>
          <cell r="C132">
            <v>0</v>
          </cell>
        </row>
        <row r="133">
          <cell r="A133">
            <v>5114645</v>
          </cell>
          <cell r="B133">
            <v>143830</v>
          </cell>
          <cell r="C133">
            <v>5</v>
          </cell>
        </row>
        <row r="134">
          <cell r="A134">
            <v>5114650</v>
          </cell>
          <cell r="B134">
            <v>223900</v>
          </cell>
          <cell r="C134">
            <v>4</v>
          </cell>
        </row>
        <row r="135">
          <cell r="A135">
            <v>5114657</v>
          </cell>
          <cell r="B135">
            <v>18270</v>
          </cell>
          <cell r="C135">
            <v>4</v>
          </cell>
        </row>
        <row r="136">
          <cell r="A136">
            <v>5114665</v>
          </cell>
          <cell r="B136">
            <v>14540</v>
          </cell>
          <cell r="C136">
            <v>1</v>
          </cell>
        </row>
        <row r="137">
          <cell r="A137">
            <v>5114667</v>
          </cell>
          <cell r="B137">
            <v>1027350</v>
          </cell>
          <cell r="C137">
            <v>1</v>
          </cell>
        </row>
        <row r="138">
          <cell r="A138">
            <v>5114669</v>
          </cell>
          <cell r="B138">
            <v>104380</v>
          </cell>
          <cell r="C138">
            <v>-1</v>
          </cell>
        </row>
        <row r="139">
          <cell r="A139">
            <v>5114672</v>
          </cell>
          <cell r="B139">
            <v>515990</v>
          </cell>
          <cell r="C139">
            <v>1</v>
          </cell>
        </row>
        <row r="140">
          <cell r="A140">
            <v>5114674</v>
          </cell>
          <cell r="B140">
            <v>1839827</v>
          </cell>
          <cell r="C140">
            <v>52</v>
          </cell>
        </row>
        <row r="141">
          <cell r="A141">
            <v>5114677</v>
          </cell>
          <cell r="B141">
            <v>367412</v>
          </cell>
          <cell r="C141">
            <v>16</v>
          </cell>
        </row>
        <row r="142">
          <cell r="A142">
            <v>5114678</v>
          </cell>
          <cell r="B142">
            <v>148560</v>
          </cell>
          <cell r="C142">
            <v>4</v>
          </cell>
        </row>
        <row r="143">
          <cell r="A143">
            <v>5114680</v>
          </cell>
          <cell r="B143">
            <v>273570</v>
          </cell>
          <cell r="C143">
            <v>4</v>
          </cell>
        </row>
        <row r="144">
          <cell r="A144">
            <v>5114681</v>
          </cell>
          <cell r="B144">
            <v>474273</v>
          </cell>
          <cell r="C144">
            <v>31</v>
          </cell>
        </row>
        <row r="145">
          <cell r="A145">
            <v>5114694</v>
          </cell>
          <cell r="B145">
            <v>19820</v>
          </cell>
          <cell r="C145">
            <v>2</v>
          </cell>
        </row>
        <row r="146">
          <cell r="A146">
            <v>5114696</v>
          </cell>
          <cell r="B146">
            <v>2560</v>
          </cell>
          <cell r="C146">
            <v>1</v>
          </cell>
        </row>
        <row r="147">
          <cell r="A147">
            <v>5114698</v>
          </cell>
          <cell r="B147">
            <v>137340</v>
          </cell>
          <cell r="C147">
            <v>0</v>
          </cell>
        </row>
        <row r="148">
          <cell r="A148">
            <v>5114703</v>
          </cell>
          <cell r="B148">
            <v>562690</v>
          </cell>
          <cell r="C148">
            <v>7</v>
          </cell>
        </row>
        <row r="149">
          <cell r="A149">
            <v>5114713</v>
          </cell>
          <cell r="B149">
            <v>61200</v>
          </cell>
          <cell r="C149">
            <v>1</v>
          </cell>
        </row>
        <row r="150">
          <cell r="A150">
            <v>5114714</v>
          </cell>
          <cell r="B150">
            <v>49500</v>
          </cell>
          <cell r="C150">
            <v>1</v>
          </cell>
        </row>
        <row r="151">
          <cell r="A151">
            <v>5114715</v>
          </cell>
          <cell r="B151">
            <v>1526088</v>
          </cell>
          <cell r="C151">
            <v>51</v>
          </cell>
        </row>
        <row r="152">
          <cell r="A152">
            <v>5114721</v>
          </cell>
          <cell r="B152">
            <v>95912</v>
          </cell>
          <cell r="C152">
            <v>27</v>
          </cell>
        </row>
        <row r="153">
          <cell r="A153">
            <v>5114723</v>
          </cell>
          <cell r="B153">
            <v>399520</v>
          </cell>
          <cell r="C153">
            <v>0</v>
          </cell>
        </row>
        <row r="154">
          <cell r="A154">
            <v>5114728</v>
          </cell>
          <cell r="B154">
            <v>218100</v>
          </cell>
          <cell r="C154">
            <v>0</v>
          </cell>
        </row>
        <row r="155">
          <cell r="A155">
            <v>5114731</v>
          </cell>
          <cell r="B155">
            <v>0</v>
          </cell>
          <cell r="C155">
            <v>1</v>
          </cell>
        </row>
        <row r="156">
          <cell r="A156">
            <v>5114734</v>
          </cell>
          <cell r="B156">
            <v>177383</v>
          </cell>
          <cell r="C156">
            <v>16</v>
          </cell>
        </row>
        <row r="157">
          <cell r="A157">
            <v>5114737</v>
          </cell>
          <cell r="B157">
            <v>530210</v>
          </cell>
          <cell r="C157">
            <v>0</v>
          </cell>
        </row>
        <row r="158">
          <cell r="A158">
            <v>5114740</v>
          </cell>
          <cell r="B158">
            <v>398220</v>
          </cell>
          <cell r="C158">
            <v>2</v>
          </cell>
        </row>
        <row r="159">
          <cell r="A159">
            <v>5114743</v>
          </cell>
          <cell r="B159">
            <v>1048849</v>
          </cell>
          <cell r="C159">
            <v>38</v>
          </cell>
        </row>
        <row r="160">
          <cell r="A160">
            <v>5114750</v>
          </cell>
          <cell r="B160">
            <v>857090</v>
          </cell>
          <cell r="C160">
            <v>8</v>
          </cell>
        </row>
        <row r="161">
          <cell r="A161">
            <v>5114761</v>
          </cell>
          <cell r="B161">
            <v>643240</v>
          </cell>
          <cell r="C161">
            <v>2</v>
          </cell>
        </row>
        <row r="162">
          <cell r="A162">
            <v>5114772</v>
          </cell>
          <cell r="B162">
            <v>833210</v>
          </cell>
          <cell r="C162">
            <v>0</v>
          </cell>
        </row>
        <row r="163">
          <cell r="A163">
            <v>5114799</v>
          </cell>
          <cell r="B163">
            <v>56930</v>
          </cell>
          <cell r="C163">
            <v>1</v>
          </cell>
        </row>
        <row r="164">
          <cell r="A164">
            <v>5114950</v>
          </cell>
          <cell r="B164">
            <v>157210</v>
          </cell>
          <cell r="C164">
            <v>-1</v>
          </cell>
        </row>
        <row r="165">
          <cell r="A165">
            <v>5115024</v>
          </cell>
          <cell r="B165">
            <v>620577</v>
          </cell>
          <cell r="C165">
            <v>27</v>
          </cell>
        </row>
        <row r="166">
          <cell r="A166">
            <v>5115184</v>
          </cell>
          <cell r="B166">
            <v>470360</v>
          </cell>
          <cell r="C166">
            <v>9</v>
          </cell>
        </row>
        <row r="167">
          <cell r="A167">
            <v>5115242</v>
          </cell>
          <cell r="B167">
            <v>56060</v>
          </cell>
          <cell r="C167">
            <v>1</v>
          </cell>
        </row>
        <row r="168">
          <cell r="A168">
            <v>5115252</v>
          </cell>
          <cell r="B168">
            <v>30990</v>
          </cell>
          <cell r="C168">
            <v>1</v>
          </cell>
        </row>
        <row r="169">
          <cell r="A169">
            <v>5115273</v>
          </cell>
          <cell r="B169">
            <v>114250</v>
          </cell>
          <cell r="C169">
            <v>7</v>
          </cell>
        </row>
        <row r="170">
          <cell r="A170">
            <v>5115298</v>
          </cell>
          <cell r="B170">
            <v>28110</v>
          </cell>
          <cell r="C170">
            <v>1</v>
          </cell>
        </row>
        <row r="171">
          <cell r="A171">
            <v>5115348</v>
          </cell>
          <cell r="B171">
            <v>139010</v>
          </cell>
          <cell r="C171">
            <v>3</v>
          </cell>
        </row>
        <row r="172">
          <cell r="A172">
            <v>5115380</v>
          </cell>
          <cell r="B172">
            <v>2060424</v>
          </cell>
          <cell r="C172">
            <v>53</v>
          </cell>
        </row>
        <row r="173">
          <cell r="A173">
            <v>5115401</v>
          </cell>
          <cell r="B173">
            <v>77640</v>
          </cell>
          <cell r="C173">
            <v>4</v>
          </cell>
        </row>
        <row r="174">
          <cell r="A174">
            <v>5115551</v>
          </cell>
          <cell r="B174">
            <v>19130</v>
          </cell>
          <cell r="C174">
            <v>1</v>
          </cell>
        </row>
        <row r="175">
          <cell r="A175">
            <v>5115561</v>
          </cell>
          <cell r="B175">
            <v>31940</v>
          </cell>
          <cell r="C175">
            <v>2</v>
          </cell>
        </row>
        <row r="176">
          <cell r="A176">
            <v>5115583</v>
          </cell>
          <cell r="B176">
            <v>38420</v>
          </cell>
          <cell r="C176">
            <v>1</v>
          </cell>
        </row>
        <row r="177">
          <cell r="A177">
            <v>5115624</v>
          </cell>
          <cell r="B177">
            <v>867190</v>
          </cell>
          <cell r="C177">
            <v>3</v>
          </cell>
        </row>
        <row r="178">
          <cell r="A178">
            <v>5115644</v>
          </cell>
          <cell r="B178">
            <v>83630</v>
          </cell>
          <cell r="C178">
            <v>2</v>
          </cell>
        </row>
        <row r="179">
          <cell r="A179">
            <v>5115661</v>
          </cell>
          <cell r="B179">
            <v>9750</v>
          </cell>
          <cell r="C179">
            <v>1</v>
          </cell>
        </row>
        <row r="180">
          <cell r="A180">
            <v>5115671</v>
          </cell>
          <cell r="B180">
            <v>547590</v>
          </cell>
          <cell r="C180">
            <v>7</v>
          </cell>
        </row>
        <row r="181">
          <cell r="A181">
            <v>5115681</v>
          </cell>
          <cell r="B181">
            <v>43240</v>
          </cell>
          <cell r="C181">
            <v>1</v>
          </cell>
        </row>
        <row r="182">
          <cell r="A182">
            <v>5115728</v>
          </cell>
          <cell r="B182">
            <v>24970</v>
          </cell>
          <cell r="C182">
            <v>1</v>
          </cell>
        </row>
        <row r="183">
          <cell r="A183">
            <v>5115738</v>
          </cell>
          <cell r="B183">
            <v>23970</v>
          </cell>
          <cell r="C183">
            <v>2</v>
          </cell>
        </row>
        <row r="184">
          <cell r="A184">
            <v>5115848</v>
          </cell>
          <cell r="B184">
            <v>49620</v>
          </cell>
          <cell r="C184">
            <v>1</v>
          </cell>
        </row>
        <row r="185">
          <cell r="A185">
            <v>5115869</v>
          </cell>
          <cell r="B185">
            <v>25580</v>
          </cell>
          <cell r="C185">
            <v>1</v>
          </cell>
        </row>
        <row r="186">
          <cell r="A186">
            <v>5115913</v>
          </cell>
          <cell r="B186">
            <v>1494143</v>
          </cell>
          <cell r="C186">
            <v>52</v>
          </cell>
        </row>
        <row r="187">
          <cell r="A187">
            <v>5115934</v>
          </cell>
          <cell r="B187">
            <v>215650</v>
          </cell>
          <cell r="C187">
            <v>3</v>
          </cell>
        </row>
        <row r="188">
          <cell r="A188">
            <v>5115955</v>
          </cell>
          <cell r="B188">
            <v>8100</v>
          </cell>
          <cell r="C188">
            <v>1</v>
          </cell>
        </row>
        <row r="189">
          <cell r="A189">
            <v>5115965</v>
          </cell>
          <cell r="B189">
            <v>41380</v>
          </cell>
          <cell r="C189">
            <v>1</v>
          </cell>
        </row>
        <row r="190">
          <cell r="A190">
            <v>5115984</v>
          </cell>
          <cell r="B190">
            <v>2136000</v>
          </cell>
          <cell r="C190">
            <v>3</v>
          </cell>
        </row>
        <row r="191">
          <cell r="A191">
            <v>5116007</v>
          </cell>
          <cell r="B191">
            <v>45840</v>
          </cell>
          <cell r="C191">
            <v>3</v>
          </cell>
        </row>
        <row r="192">
          <cell r="A192">
            <v>5116048</v>
          </cell>
          <cell r="B192">
            <v>283650</v>
          </cell>
          <cell r="C192">
            <v>-1</v>
          </cell>
        </row>
        <row r="193">
          <cell r="A193">
            <v>5116059</v>
          </cell>
          <cell r="B193">
            <v>133330</v>
          </cell>
          <cell r="C193">
            <v>2</v>
          </cell>
        </row>
        <row r="194">
          <cell r="A194">
            <v>5116181</v>
          </cell>
          <cell r="B194">
            <v>152010</v>
          </cell>
          <cell r="C194">
            <v>1</v>
          </cell>
        </row>
        <row r="195">
          <cell r="A195">
            <v>5116191</v>
          </cell>
          <cell r="B195">
            <v>36710</v>
          </cell>
          <cell r="C195">
            <v>1</v>
          </cell>
        </row>
        <row r="196">
          <cell r="A196">
            <v>5116212</v>
          </cell>
          <cell r="B196">
            <v>192870</v>
          </cell>
          <cell r="C196">
            <v>5</v>
          </cell>
        </row>
        <row r="197">
          <cell r="A197">
            <v>5116284</v>
          </cell>
          <cell r="B197">
            <v>12400</v>
          </cell>
          <cell r="C197">
            <v>2</v>
          </cell>
        </row>
        <row r="198">
          <cell r="A198">
            <v>5116316</v>
          </cell>
          <cell r="B198">
            <v>108870</v>
          </cell>
          <cell r="C198">
            <v>1</v>
          </cell>
        </row>
        <row r="199">
          <cell r="A199">
            <v>5116347</v>
          </cell>
          <cell r="B199">
            <v>143740</v>
          </cell>
          <cell r="C199">
            <v>3</v>
          </cell>
        </row>
        <row r="200">
          <cell r="A200">
            <v>5116358</v>
          </cell>
          <cell r="B200">
            <v>730125</v>
          </cell>
          <cell r="C200">
            <v>19</v>
          </cell>
        </row>
        <row r="201">
          <cell r="A201">
            <v>5116455</v>
          </cell>
          <cell r="B201">
            <v>4910</v>
          </cell>
          <cell r="C201">
            <v>1</v>
          </cell>
        </row>
        <row r="202">
          <cell r="A202">
            <v>5116459</v>
          </cell>
          <cell r="B202">
            <v>29480</v>
          </cell>
          <cell r="C202">
            <v>1</v>
          </cell>
        </row>
        <row r="203">
          <cell r="A203">
            <v>5116462</v>
          </cell>
          <cell r="B203">
            <v>31840</v>
          </cell>
          <cell r="C203">
            <v>1</v>
          </cell>
        </row>
        <row r="204">
          <cell r="A204">
            <v>5116469</v>
          </cell>
          <cell r="B204">
            <v>10280</v>
          </cell>
          <cell r="C204">
            <v>1</v>
          </cell>
        </row>
        <row r="205">
          <cell r="A205">
            <v>5116477</v>
          </cell>
          <cell r="B205">
            <v>45140</v>
          </cell>
          <cell r="C205">
            <v>1</v>
          </cell>
        </row>
        <row r="206">
          <cell r="A206">
            <v>5116478</v>
          </cell>
          <cell r="B206">
            <v>19370</v>
          </cell>
          <cell r="C206">
            <v>1</v>
          </cell>
        </row>
        <row r="207">
          <cell r="A207">
            <v>5116489</v>
          </cell>
          <cell r="B207">
            <v>67550</v>
          </cell>
          <cell r="C207">
            <v>1</v>
          </cell>
        </row>
        <row r="208">
          <cell r="A208">
            <v>5116498</v>
          </cell>
          <cell r="B208">
            <v>84140</v>
          </cell>
          <cell r="C208">
            <v>1</v>
          </cell>
        </row>
        <row r="209">
          <cell r="A209">
            <v>5116508</v>
          </cell>
          <cell r="B209">
            <v>135340</v>
          </cell>
          <cell r="C209">
            <v>3</v>
          </cell>
        </row>
        <row r="210">
          <cell r="A210">
            <v>5116522</v>
          </cell>
          <cell r="B210">
            <v>40050</v>
          </cell>
          <cell r="C210">
            <v>1</v>
          </cell>
        </row>
        <row r="211">
          <cell r="A211">
            <v>5116524</v>
          </cell>
          <cell r="B211">
            <v>109320</v>
          </cell>
          <cell r="C211">
            <v>7</v>
          </cell>
        </row>
        <row r="212">
          <cell r="A212">
            <v>5116525</v>
          </cell>
          <cell r="B212">
            <v>78360</v>
          </cell>
          <cell r="C212">
            <v>2</v>
          </cell>
        </row>
        <row r="213">
          <cell r="A213">
            <v>5116556</v>
          </cell>
          <cell r="B213">
            <v>2135023</v>
          </cell>
          <cell r="C213">
            <v>50</v>
          </cell>
        </row>
        <row r="214">
          <cell r="A214">
            <v>5116566</v>
          </cell>
          <cell r="B214">
            <v>23280</v>
          </cell>
          <cell r="C214">
            <v>1</v>
          </cell>
        </row>
        <row r="215">
          <cell r="A215">
            <v>5116595</v>
          </cell>
          <cell r="B215">
            <v>227568</v>
          </cell>
          <cell r="C215">
            <v>53</v>
          </cell>
        </row>
        <row r="216">
          <cell r="A216">
            <v>5116606</v>
          </cell>
          <cell r="B216">
            <v>36050</v>
          </cell>
          <cell r="C216">
            <v>1</v>
          </cell>
        </row>
        <row r="217">
          <cell r="A217">
            <v>5116626</v>
          </cell>
          <cell r="B217">
            <v>26820</v>
          </cell>
          <cell r="C217">
            <v>1</v>
          </cell>
        </row>
        <row r="218">
          <cell r="A218">
            <v>5116635</v>
          </cell>
          <cell r="B218">
            <v>20830</v>
          </cell>
          <cell r="C218">
            <v>1</v>
          </cell>
        </row>
        <row r="219">
          <cell r="A219">
            <v>5116646</v>
          </cell>
          <cell r="B219">
            <v>27570</v>
          </cell>
          <cell r="C219">
            <v>1</v>
          </cell>
        </row>
        <row r="220">
          <cell r="A220">
            <v>5116724</v>
          </cell>
          <cell r="B220">
            <v>2003930</v>
          </cell>
          <cell r="C220">
            <v>45</v>
          </cell>
        </row>
        <row r="221">
          <cell r="A221">
            <v>5116735</v>
          </cell>
          <cell r="B221">
            <v>9510</v>
          </cell>
          <cell r="C221">
            <v>1</v>
          </cell>
        </row>
        <row r="222">
          <cell r="A222">
            <v>5116757</v>
          </cell>
          <cell r="B222">
            <v>126960</v>
          </cell>
          <cell r="C222">
            <v>4</v>
          </cell>
        </row>
        <row r="223">
          <cell r="A223">
            <v>5116769</v>
          </cell>
          <cell r="B223">
            <v>19510</v>
          </cell>
          <cell r="C223">
            <v>1</v>
          </cell>
        </row>
        <row r="224">
          <cell r="A224">
            <v>5116780</v>
          </cell>
          <cell r="B224">
            <v>18030</v>
          </cell>
          <cell r="C224">
            <v>1</v>
          </cell>
        </row>
        <row r="225">
          <cell r="A225">
            <v>5116900</v>
          </cell>
          <cell r="B225">
            <v>24520</v>
          </cell>
          <cell r="C225">
            <v>2</v>
          </cell>
        </row>
        <row r="226">
          <cell r="A226">
            <v>5116920</v>
          </cell>
          <cell r="B226">
            <v>76840</v>
          </cell>
          <cell r="C226">
            <v>3</v>
          </cell>
        </row>
        <row r="227">
          <cell r="A227">
            <v>5116938</v>
          </cell>
          <cell r="B227">
            <v>1212182</v>
          </cell>
          <cell r="C227">
            <v>48</v>
          </cell>
        </row>
        <row r="228">
          <cell r="A228">
            <v>5116947</v>
          </cell>
          <cell r="B228">
            <v>63420</v>
          </cell>
          <cell r="C228">
            <v>0</v>
          </cell>
        </row>
        <row r="229">
          <cell r="A229">
            <v>5117079</v>
          </cell>
          <cell r="B229">
            <v>2267168</v>
          </cell>
          <cell r="C229">
            <v>53</v>
          </cell>
        </row>
        <row r="230">
          <cell r="A230">
            <v>5117089</v>
          </cell>
          <cell r="B230">
            <v>29180</v>
          </cell>
          <cell r="C230">
            <v>1</v>
          </cell>
        </row>
        <row r="231">
          <cell r="A231">
            <v>5117094</v>
          </cell>
          <cell r="B231">
            <v>37990</v>
          </cell>
          <cell r="C231">
            <v>1</v>
          </cell>
        </row>
        <row r="232">
          <cell r="A232">
            <v>5119155</v>
          </cell>
          <cell r="B232">
            <v>336900</v>
          </cell>
          <cell r="C232">
            <v>0</v>
          </cell>
        </row>
        <row r="233">
          <cell r="A233">
            <v>5366452</v>
          </cell>
          <cell r="B233">
            <v>2352810</v>
          </cell>
          <cell r="C233">
            <v>10</v>
          </cell>
        </row>
        <row r="234">
          <cell r="A234">
            <v>5880600</v>
          </cell>
          <cell r="B234">
            <v>29370</v>
          </cell>
          <cell r="C234">
            <v>5</v>
          </cell>
        </row>
        <row r="235">
          <cell r="A235">
            <v>5899703</v>
          </cell>
          <cell r="B235">
            <v>43200</v>
          </cell>
          <cell r="C235">
            <v>2</v>
          </cell>
        </row>
        <row r="236">
          <cell r="A236">
            <v>5901484</v>
          </cell>
          <cell r="B236">
            <v>374070</v>
          </cell>
          <cell r="C236">
            <v>2</v>
          </cell>
        </row>
        <row r="237">
          <cell r="A237">
            <v>5908054</v>
          </cell>
          <cell r="B237">
            <v>12790</v>
          </cell>
          <cell r="C237">
            <v>1</v>
          </cell>
        </row>
      </sheetData>
      <sheetData sheetId="2">
        <row r="1">
          <cell r="A1" t="str">
            <v>NIS_RAD</v>
          </cell>
        </row>
      </sheetData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 - FORMULARIO DE PRESUPUESTO"/>
      <sheetName val="B - FORM_DETALLES"/>
      <sheetName val="C - CENTROS DE COSTO Y GASTOS"/>
      <sheetName val="Download Adaytum "/>
      <sheetName val="consumo1"/>
      <sheetName val="deuda"/>
    </sheetNames>
    <sheetDataSet>
      <sheetData sheetId="0" refreshError="1"/>
      <sheetData sheetId="1" refreshError="1"/>
      <sheetData sheetId="2" refreshError="1">
        <row r="5">
          <cell r="A5" t="str">
            <v>CODE</v>
          </cell>
          <cell r="B5" t="str">
            <v>DESCRIPTION</v>
          </cell>
        </row>
        <row r="6">
          <cell r="A6" t="str">
            <v>EO015EAA</v>
          </cell>
          <cell r="B6" t="str">
            <v>TRACTOR CAT D6-H   #01</v>
          </cell>
        </row>
        <row r="7">
          <cell r="A7" t="str">
            <v>EO015EAB</v>
          </cell>
          <cell r="B7" t="str">
            <v>TRACTOR CAT D6-H   #02</v>
          </cell>
        </row>
        <row r="8">
          <cell r="A8" t="str">
            <v>EO015EAC</v>
          </cell>
          <cell r="B8" t="str">
            <v>TRACTOR CAT D10-N #11</v>
          </cell>
        </row>
        <row r="9">
          <cell r="A9" t="str">
            <v>EO015EAD</v>
          </cell>
          <cell r="B9" t="str">
            <v>TRACTOR CAT D10-N #12</v>
          </cell>
        </row>
        <row r="10">
          <cell r="A10" t="str">
            <v>EO015EAE</v>
          </cell>
          <cell r="B10" t="str">
            <v>TRACTOR CAT D10-N #13</v>
          </cell>
        </row>
        <row r="11">
          <cell r="A11" t="str">
            <v>EO015EAF</v>
          </cell>
          <cell r="B11" t="str">
            <v>TRACTOR CAT D1O-N #14</v>
          </cell>
        </row>
        <row r="12">
          <cell r="A12" t="str">
            <v>EO015EAG</v>
          </cell>
          <cell r="B12" t="str">
            <v>TRACTOR CAT D10-N #15</v>
          </cell>
        </row>
        <row r="13">
          <cell r="A13" t="str">
            <v>EO015EAH</v>
          </cell>
          <cell r="B13" t="str">
            <v>TRACTOR CAT D10-R #16</v>
          </cell>
        </row>
        <row r="14">
          <cell r="A14" t="str">
            <v>EO015MAA</v>
          </cell>
          <cell r="B14" t="str">
            <v>TRACTOR CAT D6-H   #01</v>
          </cell>
        </row>
        <row r="15">
          <cell r="A15" t="str">
            <v>EO015MAB</v>
          </cell>
          <cell r="B15" t="str">
            <v>TRACTOR CAT D6-H   #02</v>
          </cell>
        </row>
        <row r="16">
          <cell r="A16" t="str">
            <v>EO015MAC</v>
          </cell>
          <cell r="B16" t="str">
            <v>TRACTOR CAT D10-N #11</v>
          </cell>
        </row>
        <row r="17">
          <cell r="A17" t="str">
            <v>EO015MAD</v>
          </cell>
          <cell r="B17" t="str">
            <v>TRACTOR CAT D10-N #12</v>
          </cell>
        </row>
        <row r="18">
          <cell r="A18" t="str">
            <v>EO015MAE</v>
          </cell>
          <cell r="B18" t="str">
            <v>TRACTOR CAT D10-N #13</v>
          </cell>
        </row>
        <row r="19">
          <cell r="A19" t="str">
            <v>EO015MAF</v>
          </cell>
          <cell r="B19" t="str">
            <v>TRACTOR CAT D1O-N #14</v>
          </cell>
        </row>
        <row r="20">
          <cell r="A20" t="str">
            <v>EO015MAG</v>
          </cell>
          <cell r="B20" t="str">
            <v>TRACTOR CAT D10-N #15</v>
          </cell>
        </row>
        <row r="21">
          <cell r="A21" t="str">
            <v>EO015MAH</v>
          </cell>
          <cell r="B21" t="str">
            <v>TRACTOR CAT D10-R #16</v>
          </cell>
        </row>
        <row r="22">
          <cell r="A22" t="str">
            <v>EO016EBB</v>
          </cell>
          <cell r="B22" t="str">
            <v>TRACTOR CAT 824-C #102</v>
          </cell>
        </row>
        <row r="23">
          <cell r="A23" t="str">
            <v>EO016EBD</v>
          </cell>
          <cell r="B23" t="str">
            <v>TRACTOR CAT.824.OREGANAL</v>
          </cell>
        </row>
        <row r="24">
          <cell r="A24" t="str">
            <v>EO016MBB</v>
          </cell>
          <cell r="B24" t="str">
            <v>TRACTOR CAT 824-C #102</v>
          </cell>
        </row>
        <row r="25">
          <cell r="A25" t="str">
            <v>EO016MBD</v>
          </cell>
          <cell r="B25" t="str">
            <v>TRACTOR CAT.824.OREGANAL</v>
          </cell>
        </row>
        <row r="26">
          <cell r="A26" t="str">
            <v>EO021ECA</v>
          </cell>
          <cell r="B26" t="str">
            <v>TALADRO IR DM50 #01</v>
          </cell>
        </row>
        <row r="27">
          <cell r="A27" t="str">
            <v>EO021ECB</v>
          </cell>
          <cell r="B27" t="str">
            <v>TALADRO IR DM50 #02</v>
          </cell>
        </row>
        <row r="28">
          <cell r="A28" t="str">
            <v>EO021ECC</v>
          </cell>
          <cell r="B28" t="str">
            <v>TALADRO IR DM50 #03</v>
          </cell>
        </row>
        <row r="29">
          <cell r="A29" t="str">
            <v>EO021ECD</v>
          </cell>
          <cell r="B29" t="str">
            <v>PLANTA MUESTREADORA</v>
          </cell>
        </row>
        <row r="30">
          <cell r="A30" t="str">
            <v>EO021MCA</v>
          </cell>
          <cell r="B30" t="str">
            <v>TALADRO IR DM50 #01</v>
          </cell>
        </row>
        <row r="31">
          <cell r="A31" t="str">
            <v>EO021MCB</v>
          </cell>
          <cell r="B31" t="str">
            <v>TALADRO IR DM50 #02</v>
          </cell>
        </row>
        <row r="32">
          <cell r="A32" t="str">
            <v>EO021MCC</v>
          </cell>
          <cell r="B32" t="str">
            <v>TALADRO IR DM50 #03</v>
          </cell>
        </row>
        <row r="33">
          <cell r="A33" t="str">
            <v>EO021MCD</v>
          </cell>
          <cell r="B33" t="str">
            <v>PLANTA MUESTREADORA</v>
          </cell>
        </row>
        <row r="34">
          <cell r="A34" t="str">
            <v>EO026EDA</v>
          </cell>
          <cell r="B34" t="str">
            <v>PALA DEMAG 285 #032</v>
          </cell>
        </row>
        <row r="35">
          <cell r="A35" t="str">
            <v>EO026EDB</v>
          </cell>
          <cell r="B35" t="str">
            <v>PALA DEMAG 285 #033</v>
          </cell>
        </row>
        <row r="36">
          <cell r="A36" t="str">
            <v>EO026EDC</v>
          </cell>
          <cell r="B36" t="str">
            <v>PALA DEMAG 285 #034</v>
          </cell>
        </row>
        <row r="37">
          <cell r="A37" t="str">
            <v>EO026EDD</v>
          </cell>
          <cell r="B37" t="str">
            <v>PALA DEMAG 285 #035</v>
          </cell>
        </row>
        <row r="38">
          <cell r="A38" t="str">
            <v>EO026EDE</v>
          </cell>
          <cell r="B38" t="str">
            <v>PALA CAT 375 #061</v>
          </cell>
        </row>
        <row r="39">
          <cell r="A39" t="str">
            <v>EO026EDF</v>
          </cell>
          <cell r="B39" t="str">
            <v>PALA DEMAG 285 #031</v>
          </cell>
        </row>
        <row r="40">
          <cell r="A40" t="str">
            <v>EO026EDG</v>
          </cell>
          <cell r="B40" t="str">
            <v>PALA O&amp;K RH-30(OREGANAL)</v>
          </cell>
        </row>
        <row r="41">
          <cell r="A41" t="str">
            <v>EO026MDA</v>
          </cell>
          <cell r="B41" t="str">
            <v>PALA DEMAG 285 #032</v>
          </cell>
        </row>
        <row r="42">
          <cell r="A42" t="str">
            <v>EO026MDB</v>
          </cell>
          <cell r="B42" t="str">
            <v>PALA DEMAG 285 #033</v>
          </cell>
        </row>
        <row r="43">
          <cell r="A43" t="str">
            <v>EO026MDC</v>
          </cell>
          <cell r="B43" t="str">
            <v>PALA DEMAG 285 #034</v>
          </cell>
        </row>
        <row r="44">
          <cell r="A44" t="str">
            <v>EO026MDD</v>
          </cell>
          <cell r="B44" t="str">
            <v>PALA DEMAG 285 #035</v>
          </cell>
        </row>
        <row r="45">
          <cell r="A45" t="str">
            <v>EO026MDE</v>
          </cell>
          <cell r="B45" t="str">
            <v>PALA CAT 375 #061</v>
          </cell>
        </row>
        <row r="46">
          <cell r="A46" t="str">
            <v>EO026MDF</v>
          </cell>
          <cell r="B46" t="str">
            <v>PALA DEMAG 285 #031</v>
          </cell>
        </row>
        <row r="47">
          <cell r="A47" t="str">
            <v>EO026MDG</v>
          </cell>
          <cell r="B47" t="str">
            <v>PALA O&amp;K RH-30(OREGANAL)</v>
          </cell>
        </row>
        <row r="48">
          <cell r="A48" t="str">
            <v>EO028EEA</v>
          </cell>
          <cell r="B48" t="str">
            <v>CARGADOR 988 F #025</v>
          </cell>
        </row>
        <row r="49">
          <cell r="A49" t="str">
            <v>EO028EEB</v>
          </cell>
          <cell r="B49" t="str">
            <v>CARGADOR 992 D #031</v>
          </cell>
        </row>
        <row r="50">
          <cell r="A50" t="str">
            <v>EO028EEC</v>
          </cell>
          <cell r="B50" t="str">
            <v>CARGADOR 992 D #032</v>
          </cell>
        </row>
        <row r="51">
          <cell r="A51" t="str">
            <v>EO028MEA</v>
          </cell>
          <cell r="B51" t="str">
            <v>CARGADOR 988 F #025</v>
          </cell>
        </row>
        <row r="52">
          <cell r="A52" t="str">
            <v>EO028MEB</v>
          </cell>
          <cell r="B52" t="str">
            <v>CARGADOR 992 D #031</v>
          </cell>
        </row>
        <row r="53">
          <cell r="A53" t="str">
            <v>EO028MEC</v>
          </cell>
          <cell r="B53" t="str">
            <v>CARGADOR 992 D #032</v>
          </cell>
        </row>
        <row r="54">
          <cell r="A54" t="str">
            <v>EO030EFA</v>
          </cell>
          <cell r="B54" t="str">
            <v>MOTONIVElADORA CAT 16 G MO030</v>
          </cell>
        </row>
        <row r="55">
          <cell r="A55" t="str">
            <v>EO030EFC</v>
          </cell>
          <cell r="B55" t="str">
            <v>MOTONIVELADORA CAT 12G #002</v>
          </cell>
        </row>
        <row r="56">
          <cell r="A56" t="str">
            <v>EO030EFD</v>
          </cell>
          <cell r="B56" t="str">
            <v>MOTONIVELADORA CAT 16G #031</v>
          </cell>
        </row>
        <row r="57">
          <cell r="A57" t="str">
            <v>EO030EFE</v>
          </cell>
          <cell r="B57" t="str">
            <v>MOTONIVELADORA CAT 16H #032</v>
          </cell>
        </row>
        <row r="58">
          <cell r="A58" t="str">
            <v>EO030EFF</v>
          </cell>
          <cell r="B58" t="str">
            <v>MOTONIVELADORA CAT 16H #033</v>
          </cell>
        </row>
        <row r="59">
          <cell r="A59" t="str">
            <v>EO030MFC</v>
          </cell>
          <cell r="B59" t="str">
            <v>MOTONIVELADORA CAT 12G #002</v>
          </cell>
        </row>
        <row r="60">
          <cell r="A60" t="str">
            <v>EO030MFD</v>
          </cell>
          <cell r="B60" t="str">
            <v>MOTONIVELADORA CAT 16G #031</v>
          </cell>
        </row>
        <row r="61">
          <cell r="A61" t="str">
            <v>EO030MFE</v>
          </cell>
          <cell r="B61" t="str">
            <v>MOTONIVELADORA CAT 16H #032</v>
          </cell>
        </row>
        <row r="62">
          <cell r="A62" t="str">
            <v>EO030MFF</v>
          </cell>
          <cell r="B62" t="str">
            <v>MOTONIVELADORA CAT 16H #033</v>
          </cell>
        </row>
        <row r="63">
          <cell r="A63" t="str">
            <v>EO041EGA</v>
          </cell>
          <cell r="B63" t="str">
            <v>MOTOBOMBA CAT 831</v>
          </cell>
        </row>
        <row r="64">
          <cell r="A64" t="str">
            <v>EO041EGB</v>
          </cell>
          <cell r="B64" t="str">
            <v>MOTOBOMBA CAT 832</v>
          </cell>
        </row>
        <row r="65">
          <cell r="A65" t="str">
            <v>EO041EGC</v>
          </cell>
          <cell r="B65" t="str">
            <v>MOTOBOMBA CAT 833</v>
          </cell>
        </row>
        <row r="66">
          <cell r="A66" t="str">
            <v>EO041EGD</v>
          </cell>
          <cell r="B66" t="str">
            <v>MOTOBOMBA HAZLETON</v>
          </cell>
        </row>
        <row r="67">
          <cell r="A67" t="str">
            <v>EO041EGE</v>
          </cell>
          <cell r="B67" t="str">
            <v>MOTOBOMBA HAZLETON MH002</v>
          </cell>
        </row>
        <row r="68">
          <cell r="A68" t="str">
            <v>EO041EGF</v>
          </cell>
          <cell r="B68" t="str">
            <v>BOMBAS LEGRA BL01/BL02</v>
          </cell>
        </row>
        <row r="69">
          <cell r="A69" t="str">
            <v>EO041EGG</v>
          </cell>
          <cell r="B69" t="str">
            <v>ELECTRO BOMBAS EB'S</v>
          </cell>
        </row>
        <row r="70">
          <cell r="A70" t="str">
            <v>EO041MGA</v>
          </cell>
          <cell r="B70" t="str">
            <v>MOTOBOMBA CAT 831</v>
          </cell>
        </row>
        <row r="71">
          <cell r="A71" t="str">
            <v>EO041MGB</v>
          </cell>
          <cell r="B71" t="str">
            <v>MOTOBOMBA CAT 832</v>
          </cell>
        </row>
        <row r="72">
          <cell r="A72" t="str">
            <v>EO041MGC</v>
          </cell>
          <cell r="B72" t="str">
            <v>MOTOBOMBA CAT 833</v>
          </cell>
        </row>
        <row r="73">
          <cell r="A73" t="str">
            <v>EO041MGD</v>
          </cell>
          <cell r="B73" t="str">
            <v>MOTOBOMBA HAZLETON</v>
          </cell>
        </row>
        <row r="74">
          <cell r="A74" t="str">
            <v>EO041MGF</v>
          </cell>
          <cell r="B74" t="str">
            <v>BOMBAS LEGRA BL01/BL02</v>
          </cell>
        </row>
        <row r="75">
          <cell r="A75" t="str">
            <v>EO041MGG</v>
          </cell>
          <cell r="B75" t="str">
            <v>ELECTRO BOMBAS EB'S</v>
          </cell>
        </row>
        <row r="76">
          <cell r="A76" t="str">
            <v>EO051EHA</v>
          </cell>
          <cell r="B76" t="str">
            <v>PALA LIEBHERR 994 #01</v>
          </cell>
        </row>
        <row r="77">
          <cell r="A77" t="str">
            <v>EO051EHC</v>
          </cell>
          <cell r="B77" t="str">
            <v>PALA LIEBHERR 994 #02</v>
          </cell>
        </row>
        <row r="78">
          <cell r="A78" t="str">
            <v>EO051EHD</v>
          </cell>
          <cell r="B78" t="str">
            <v>PALA LIEBHERR 974 #12</v>
          </cell>
        </row>
        <row r="79">
          <cell r="A79" t="str">
            <v>EO051MHA</v>
          </cell>
          <cell r="B79" t="str">
            <v>PALA LIEBHERR 994 #01</v>
          </cell>
        </row>
        <row r="80">
          <cell r="A80" t="str">
            <v>EO051MHC</v>
          </cell>
          <cell r="B80" t="str">
            <v>PALA LIEBHERR 994 #02</v>
          </cell>
        </row>
        <row r="81">
          <cell r="A81" t="str">
            <v>EO051MHD</v>
          </cell>
          <cell r="B81" t="str">
            <v>PALA LIEBHERR 974 #12</v>
          </cell>
        </row>
        <row r="82">
          <cell r="A82" t="str">
            <v>EO057EIA</v>
          </cell>
          <cell r="B82" t="str">
            <v>CAMION INTERNACIONAL #1</v>
          </cell>
        </row>
        <row r="83">
          <cell r="A83" t="str">
            <v>EO057EIB</v>
          </cell>
          <cell r="B83" t="str">
            <v>CAMION  INTERNATIONAL # 2</v>
          </cell>
        </row>
        <row r="84">
          <cell r="A84" t="str">
            <v>EO057EIC</v>
          </cell>
          <cell r="B84" t="str">
            <v>CAMION CAT 777 C #031</v>
          </cell>
        </row>
        <row r="85">
          <cell r="A85" t="str">
            <v>EO057EID</v>
          </cell>
          <cell r="B85" t="str">
            <v>CAMION CAT 777 C #032</v>
          </cell>
        </row>
        <row r="86">
          <cell r="A86" t="str">
            <v>EO057EIE</v>
          </cell>
          <cell r="B86" t="str">
            <v>CAMION CAT 777 C #033</v>
          </cell>
        </row>
        <row r="87">
          <cell r="A87" t="str">
            <v>EO057EIF</v>
          </cell>
          <cell r="B87" t="str">
            <v>CAMION INTERNATIONAL 03</v>
          </cell>
        </row>
        <row r="88">
          <cell r="A88" t="str">
            <v>EO057EIG</v>
          </cell>
          <cell r="B88" t="str">
            <v>CAMION INTERNATIONAL #4</v>
          </cell>
        </row>
        <row r="89">
          <cell r="A89" t="str">
            <v>EO057EIH</v>
          </cell>
          <cell r="B89" t="str">
            <v>CAMION INTERNATIONAL # 5</v>
          </cell>
        </row>
        <row r="90">
          <cell r="A90" t="str">
            <v>EO057EII</v>
          </cell>
          <cell r="B90" t="str">
            <v>CAMION INTERNATIONAL #6</v>
          </cell>
        </row>
        <row r="91">
          <cell r="A91" t="str">
            <v>EO057EIJ</v>
          </cell>
          <cell r="B91" t="str">
            <v>CAMION INTERNATIONAL 10</v>
          </cell>
        </row>
        <row r="92">
          <cell r="A92" t="str">
            <v>EO057MIA</v>
          </cell>
          <cell r="B92" t="str">
            <v>CAMION  INTERNATIONAL # 1</v>
          </cell>
        </row>
        <row r="93">
          <cell r="A93" t="str">
            <v>EO057MIB</v>
          </cell>
          <cell r="B93" t="str">
            <v>CAMION  INTERNATIONAL # 2</v>
          </cell>
        </row>
        <row r="94">
          <cell r="A94" t="str">
            <v>EO057MIC</v>
          </cell>
          <cell r="B94" t="str">
            <v>CAMION CAT 777 C #031</v>
          </cell>
        </row>
        <row r="95">
          <cell r="A95" t="str">
            <v>EO057MID</v>
          </cell>
          <cell r="B95" t="str">
            <v>CAMION CAT 777 C #032</v>
          </cell>
        </row>
        <row r="96">
          <cell r="A96" t="str">
            <v>EO057MIE</v>
          </cell>
          <cell r="B96" t="str">
            <v>CAMION CAT 777 C #033</v>
          </cell>
        </row>
        <row r="97">
          <cell r="A97" t="str">
            <v>EO057MIF</v>
          </cell>
          <cell r="B97" t="str">
            <v>CAMION INTERNATIONAL #3</v>
          </cell>
        </row>
        <row r="98">
          <cell r="A98" t="str">
            <v>EO057MIG</v>
          </cell>
          <cell r="B98" t="str">
            <v>CAMION INTERNATIONAL #4</v>
          </cell>
        </row>
        <row r="99">
          <cell r="A99" t="str">
            <v>EO057MIH</v>
          </cell>
          <cell r="B99" t="str">
            <v>CAMION INTERNATIONAL #5</v>
          </cell>
        </row>
        <row r="100">
          <cell r="A100" t="str">
            <v>EO057MII</v>
          </cell>
          <cell r="B100" t="str">
            <v>CAMION INTERNATIONAL #6</v>
          </cell>
        </row>
        <row r="101">
          <cell r="A101" t="str">
            <v>EO057MIJ</v>
          </cell>
          <cell r="B101" t="str">
            <v>CAMION INTERNATIONAL #7</v>
          </cell>
        </row>
        <row r="102">
          <cell r="A102" t="str">
            <v>EO058EJA</v>
          </cell>
          <cell r="B102" t="str">
            <v>CAMION CAT 793 B #101</v>
          </cell>
        </row>
        <row r="103">
          <cell r="A103" t="str">
            <v>EO058EJB</v>
          </cell>
          <cell r="B103" t="str">
            <v>CAMION CAT 793 B #102</v>
          </cell>
        </row>
        <row r="104">
          <cell r="A104" t="str">
            <v>EO058EJC</v>
          </cell>
          <cell r="B104" t="str">
            <v>CAMION CAT 793 B #103</v>
          </cell>
        </row>
        <row r="105">
          <cell r="A105" t="str">
            <v>EO058EJD</v>
          </cell>
          <cell r="B105" t="str">
            <v>CAMION CAT 793 B #104</v>
          </cell>
        </row>
        <row r="106">
          <cell r="A106" t="str">
            <v>EO058EJE</v>
          </cell>
          <cell r="B106" t="str">
            <v>CAMION CAT 793 B #105</v>
          </cell>
        </row>
        <row r="107">
          <cell r="A107" t="str">
            <v>EO058EJF</v>
          </cell>
          <cell r="B107" t="str">
            <v>CAMION CAT 793 B #106</v>
          </cell>
        </row>
        <row r="108">
          <cell r="A108" t="str">
            <v>EO058EJG</v>
          </cell>
          <cell r="B108" t="str">
            <v>CAMION CAT 793 B #107</v>
          </cell>
        </row>
        <row r="109">
          <cell r="A109" t="str">
            <v>EO058EJH</v>
          </cell>
          <cell r="B109" t="str">
            <v>CAMION CAT 793 B #108</v>
          </cell>
        </row>
        <row r="110">
          <cell r="A110" t="str">
            <v>EO058EJI</v>
          </cell>
          <cell r="B110" t="str">
            <v>CAMION CAT 793 B #109</v>
          </cell>
        </row>
        <row r="111">
          <cell r="A111" t="str">
            <v>EO058EJJ</v>
          </cell>
          <cell r="B111" t="str">
            <v>CAMION CAT 793 B #110</v>
          </cell>
        </row>
        <row r="112">
          <cell r="A112" t="str">
            <v>EO058EJK</v>
          </cell>
          <cell r="B112" t="str">
            <v>CAMION CAT 793 B #111</v>
          </cell>
        </row>
        <row r="113">
          <cell r="A113" t="str">
            <v>EO058EJL</v>
          </cell>
          <cell r="B113" t="str">
            <v>CAMION CAT 793 B #112</v>
          </cell>
        </row>
        <row r="114">
          <cell r="A114" t="str">
            <v>EO058EJM</v>
          </cell>
          <cell r="B114" t="str">
            <v>CAMION CAT 793 B #113</v>
          </cell>
        </row>
        <row r="115">
          <cell r="A115" t="str">
            <v>EO058EJN</v>
          </cell>
          <cell r="B115" t="str">
            <v>CAMION CAT 793 B #114</v>
          </cell>
        </row>
        <row r="116">
          <cell r="A116" t="str">
            <v>EO058EJO</v>
          </cell>
          <cell r="B116" t="str">
            <v>CAMION CAT 793 B #115</v>
          </cell>
        </row>
        <row r="117">
          <cell r="A117" t="str">
            <v>EO058EJP</v>
          </cell>
          <cell r="B117" t="str">
            <v>CAMION CAT 793 B #116</v>
          </cell>
        </row>
        <row r="118">
          <cell r="A118" t="str">
            <v>EO058EJQ</v>
          </cell>
          <cell r="B118" t="str">
            <v>CAMION CAT 793 B #117</v>
          </cell>
        </row>
        <row r="119">
          <cell r="A119" t="str">
            <v>EO058EJR</v>
          </cell>
          <cell r="B119" t="str">
            <v>CAMION CAT 793 B #118</v>
          </cell>
        </row>
        <row r="120">
          <cell r="A120" t="str">
            <v>EO058EJS</v>
          </cell>
          <cell r="B120" t="str">
            <v>CAMION CAT 793 B #119</v>
          </cell>
        </row>
        <row r="121">
          <cell r="A121" t="str">
            <v>EO058EJT</v>
          </cell>
          <cell r="B121" t="str">
            <v>CAMION CAT 793 B #120</v>
          </cell>
        </row>
        <row r="122">
          <cell r="A122" t="str">
            <v>EO058MJA</v>
          </cell>
          <cell r="B122" t="str">
            <v>CAMION CAT 793 B #101</v>
          </cell>
        </row>
        <row r="123">
          <cell r="A123" t="str">
            <v>EO058MJB</v>
          </cell>
          <cell r="B123" t="str">
            <v>CAMION CAT 793 B #102</v>
          </cell>
        </row>
        <row r="124">
          <cell r="A124" t="str">
            <v>EO058MJC</v>
          </cell>
          <cell r="B124" t="str">
            <v>CAMION CAT 793 B #103</v>
          </cell>
        </row>
        <row r="125">
          <cell r="A125" t="str">
            <v>EO058MJD</v>
          </cell>
          <cell r="B125" t="str">
            <v>CAMION CAT 793 B #104</v>
          </cell>
        </row>
        <row r="126">
          <cell r="A126" t="str">
            <v>EO058MJE</v>
          </cell>
          <cell r="B126" t="str">
            <v>CAMION CAT 793 B #105</v>
          </cell>
        </row>
        <row r="127">
          <cell r="A127" t="str">
            <v>EO058MJF</v>
          </cell>
          <cell r="B127" t="str">
            <v>CAMION CAT 793 B #106</v>
          </cell>
        </row>
        <row r="128">
          <cell r="A128" t="str">
            <v>EO058MJG</v>
          </cell>
          <cell r="B128" t="str">
            <v>CAMION CAT 793 B #107</v>
          </cell>
        </row>
        <row r="129">
          <cell r="A129" t="str">
            <v>EO058MJH</v>
          </cell>
          <cell r="B129" t="str">
            <v>CAMION CAT 793 B #108</v>
          </cell>
        </row>
        <row r="130">
          <cell r="A130" t="str">
            <v>EO058MJI</v>
          </cell>
          <cell r="B130" t="str">
            <v>CAMION CAT 793 B #109</v>
          </cell>
        </row>
        <row r="131">
          <cell r="A131" t="str">
            <v>EO058MJJ</v>
          </cell>
          <cell r="B131" t="str">
            <v>CAMION CAT 793 B #110</v>
          </cell>
        </row>
        <row r="132">
          <cell r="A132" t="str">
            <v>EO058MJK</v>
          </cell>
          <cell r="B132" t="str">
            <v>CAMION CAT 793 B #111</v>
          </cell>
        </row>
        <row r="133">
          <cell r="A133" t="str">
            <v>EO058MJL</v>
          </cell>
          <cell r="B133" t="str">
            <v>CAMION CAT 793 B #112</v>
          </cell>
        </row>
        <row r="134">
          <cell r="A134" t="str">
            <v>EO058MJM</v>
          </cell>
          <cell r="B134" t="str">
            <v>CAMION CAT 793 B #113</v>
          </cell>
        </row>
        <row r="135">
          <cell r="A135" t="str">
            <v>EO058MJN</v>
          </cell>
          <cell r="B135" t="str">
            <v>CAMION CAT 793 B #114</v>
          </cell>
        </row>
        <row r="136">
          <cell r="A136" t="str">
            <v>EO058MJO</v>
          </cell>
          <cell r="B136" t="str">
            <v>CAMION CAT 793 B #115</v>
          </cell>
        </row>
        <row r="137">
          <cell r="A137" t="str">
            <v>EO058MJP</v>
          </cell>
          <cell r="B137" t="str">
            <v>CAMION CAT 793 B #116</v>
          </cell>
        </row>
        <row r="138">
          <cell r="A138" t="str">
            <v>EO058MJQ</v>
          </cell>
          <cell r="B138" t="str">
            <v>CAMION CAT 793 B #117</v>
          </cell>
        </row>
        <row r="139">
          <cell r="A139" t="str">
            <v>EO058MJR</v>
          </cell>
          <cell r="B139" t="str">
            <v>CAMION CAT 793 B #118</v>
          </cell>
        </row>
        <row r="140">
          <cell r="A140" t="str">
            <v>EO058MJS</v>
          </cell>
          <cell r="B140" t="str">
            <v>CAMION CAT 793 B #119</v>
          </cell>
        </row>
        <row r="141">
          <cell r="A141" t="str">
            <v>EO058MJT</v>
          </cell>
          <cell r="B141" t="str">
            <v>CAMION CAT 793 B #120</v>
          </cell>
        </row>
        <row r="142">
          <cell r="A142" t="str">
            <v>EO060EKB</v>
          </cell>
          <cell r="B142" t="str">
            <v>BALLENA 777C 4XJ01090</v>
          </cell>
        </row>
        <row r="143">
          <cell r="A143" t="str">
            <v>EO060EKC</v>
          </cell>
          <cell r="B143" t="str">
            <v>BALLENA 777C 4X01084</v>
          </cell>
        </row>
        <row r="144">
          <cell r="A144" t="str">
            <v>EO060EKD</v>
          </cell>
          <cell r="B144" t="str">
            <v>BALLENA 777C 4XNUEVA</v>
          </cell>
        </row>
        <row r="145">
          <cell r="A145" t="str">
            <v>EO060MKB</v>
          </cell>
          <cell r="B145" t="str">
            <v>BALLENA 777C 4XJ01090</v>
          </cell>
        </row>
        <row r="146">
          <cell r="A146" t="str">
            <v>EO060MKC</v>
          </cell>
          <cell r="B146" t="str">
            <v>BALLENA 777C 4X01084</v>
          </cell>
        </row>
        <row r="147">
          <cell r="A147" t="str">
            <v>EO060MKD</v>
          </cell>
          <cell r="B147" t="str">
            <v>BALLENA 777C 4XNUEVA</v>
          </cell>
        </row>
        <row r="148">
          <cell r="A148" t="str">
            <v>EO090E90</v>
          </cell>
          <cell r="B148" t="str">
            <v>MARC DISCOUNT</v>
          </cell>
        </row>
        <row r="149">
          <cell r="A149" t="str">
            <v>EO200ETA</v>
          </cell>
          <cell r="B149" t="str">
            <v>MANTENIMIENTO EQ. PESADO</v>
          </cell>
        </row>
        <row r="150">
          <cell r="A150" t="str">
            <v>EO200ETC</v>
          </cell>
          <cell r="B150" t="str">
            <v>MANTENIMIENTO PLANTAS Y ELECTR</v>
          </cell>
        </row>
        <row r="151">
          <cell r="A151" t="str">
            <v>EO200MQA</v>
          </cell>
          <cell r="B151" t="str">
            <v>GERENCIA DE PRODUCCION</v>
          </cell>
        </row>
        <row r="152">
          <cell r="A152" t="str">
            <v>EO200MQB</v>
          </cell>
          <cell r="B152" t="str">
            <v>OPERACIONES MINERAS</v>
          </cell>
        </row>
        <row r="153">
          <cell r="A153" t="str">
            <v>EO200MQD</v>
          </cell>
          <cell r="B153" t="str">
            <v>PERFORACION VOLADURA</v>
          </cell>
        </row>
        <row r="154">
          <cell r="A154" t="str">
            <v>EO200MQT</v>
          </cell>
          <cell r="B154" t="str">
            <v>SERVICIOS  MINA</v>
          </cell>
        </row>
        <row r="155">
          <cell r="A155" t="str">
            <v>EO233ELA</v>
          </cell>
          <cell r="B155" t="str">
            <v>PLANTA ILUMINACION #1</v>
          </cell>
        </row>
        <row r="156">
          <cell r="A156" t="str">
            <v>EO233ELB</v>
          </cell>
          <cell r="B156" t="str">
            <v>PLANTA ILUMINACION #2</v>
          </cell>
        </row>
        <row r="157">
          <cell r="A157" t="str">
            <v>EO233ELC</v>
          </cell>
          <cell r="B157" t="str">
            <v>PLANTA ILUMINACION #3</v>
          </cell>
        </row>
        <row r="158">
          <cell r="A158" t="str">
            <v>EO233ELD</v>
          </cell>
          <cell r="B158" t="str">
            <v>PLANTA ILUMINACION #4</v>
          </cell>
        </row>
        <row r="159">
          <cell r="A159" t="str">
            <v>EO233ELE</v>
          </cell>
          <cell r="B159" t="str">
            <v>PLANTA ILUMINACION #5</v>
          </cell>
        </row>
        <row r="160">
          <cell r="A160" t="str">
            <v>EO233ELF</v>
          </cell>
          <cell r="B160" t="str">
            <v>PLANTA ILUMINACION #6</v>
          </cell>
        </row>
        <row r="161">
          <cell r="A161" t="str">
            <v>EO233ELG</v>
          </cell>
          <cell r="B161" t="str">
            <v>PLANTA ILUMINACION #7</v>
          </cell>
        </row>
        <row r="162">
          <cell r="A162" t="str">
            <v>EO233ELH</v>
          </cell>
          <cell r="B162" t="str">
            <v>PLANTA ILUMINACION #8</v>
          </cell>
        </row>
        <row r="163">
          <cell r="A163" t="str">
            <v>EO233ELI</v>
          </cell>
          <cell r="B163" t="str">
            <v>PLANTA ELECTRICA 3512</v>
          </cell>
        </row>
        <row r="164">
          <cell r="A164" t="str">
            <v>EO233ELJ</v>
          </cell>
          <cell r="B164" t="str">
            <v>PLANTA ELECTRICA 3306</v>
          </cell>
        </row>
        <row r="165">
          <cell r="A165" t="str">
            <v>EO233ELK</v>
          </cell>
          <cell r="B165" t="str">
            <v>PLANTA GENERADORA CIUDADELA PG</v>
          </cell>
        </row>
        <row r="166">
          <cell r="A166" t="str">
            <v>EO233ELL</v>
          </cell>
          <cell r="B166" t="str">
            <v>PLANTA GENERADORA OREGANAL</v>
          </cell>
        </row>
        <row r="167">
          <cell r="A167" t="str">
            <v>EO233ELN</v>
          </cell>
          <cell r="B167" t="str">
            <v>COMPRESOR INGERS.RAND(TALLER)</v>
          </cell>
        </row>
        <row r="168">
          <cell r="A168" t="str">
            <v>EO248EMA</v>
          </cell>
          <cell r="B168" t="str">
            <v>GRUA GROVE 47019</v>
          </cell>
        </row>
        <row r="169">
          <cell r="A169" t="str">
            <v>EO248EMB</v>
          </cell>
          <cell r="B169" t="str">
            <v>VEHICULO COMBUSTIBLE  #01</v>
          </cell>
        </row>
        <row r="170">
          <cell r="A170" t="str">
            <v>EO248EMC</v>
          </cell>
          <cell r="B170" t="str">
            <v>VEHICULO COMBUSTIBLE  #02</v>
          </cell>
        </row>
        <row r="171">
          <cell r="A171" t="str">
            <v>EO248EMD</v>
          </cell>
          <cell r="B171" t="str">
            <v>VEHICULO LUBRICANTES   #11</v>
          </cell>
        </row>
        <row r="172">
          <cell r="A172" t="str">
            <v>EO248EME</v>
          </cell>
          <cell r="B172" t="str">
            <v>VEHICULO LUBRICANTES   #12</v>
          </cell>
        </row>
        <row r="173">
          <cell r="A173" t="str">
            <v>EO248EMF</v>
          </cell>
          <cell r="B173" t="str">
            <v>VEHICULO DE LAVADO #21</v>
          </cell>
        </row>
        <row r="174">
          <cell r="A174" t="str">
            <v>EO248EMG</v>
          </cell>
          <cell r="B174" t="str">
            <v>MOTOSOLDADOR 8401 #01</v>
          </cell>
        </row>
        <row r="175">
          <cell r="A175" t="str">
            <v>EO248EMH</v>
          </cell>
          <cell r="B175" t="str">
            <v>MOTOSOLDADOR 8402 #02</v>
          </cell>
        </row>
        <row r="176">
          <cell r="A176" t="str">
            <v>EO248EMI</v>
          </cell>
          <cell r="B176" t="str">
            <v>MOTOSOLDADOR  #03</v>
          </cell>
        </row>
        <row r="177">
          <cell r="A177" t="str">
            <v>EO248EMJ</v>
          </cell>
          <cell r="B177" t="str">
            <v>MOTOSOLDADOR  #04</v>
          </cell>
        </row>
        <row r="178">
          <cell r="A178" t="str">
            <v>EO248EMK</v>
          </cell>
          <cell r="B178" t="str">
            <v>MONTACARGAS CAT 980 C</v>
          </cell>
        </row>
        <row r="179">
          <cell r="A179" t="str">
            <v>EO248EML</v>
          </cell>
          <cell r="B179" t="str">
            <v>LLANTERO  CAT 980 C</v>
          </cell>
        </row>
        <row r="180">
          <cell r="A180" t="str">
            <v>EO248EMM</v>
          </cell>
          <cell r="B180" t="str">
            <v>COMPRESOR INGERSOLL RAND</v>
          </cell>
        </row>
        <row r="181">
          <cell r="A181" t="str">
            <v>EO248EMN</v>
          </cell>
          <cell r="B181" t="str">
            <v>COMPRESOR INGERSOLL RAND</v>
          </cell>
        </row>
        <row r="182">
          <cell r="A182" t="str">
            <v>EO248EMO</v>
          </cell>
          <cell r="B182" t="str">
            <v>VEHICULO GRUA KODIAK MT041</v>
          </cell>
        </row>
        <row r="183">
          <cell r="A183" t="str">
            <v>EO248EMP</v>
          </cell>
          <cell r="B183" t="str">
            <v>MOTOSOLDADOR MS05</v>
          </cell>
        </row>
        <row r="184">
          <cell r="A184" t="str">
            <v>EO248EMQ</v>
          </cell>
          <cell r="B184" t="str">
            <v>HERRAMIENTAS TALLER</v>
          </cell>
        </row>
        <row r="185">
          <cell r="A185" t="str">
            <v>EO248EMR</v>
          </cell>
          <cell r="B185" t="str">
            <v>CAMION DE LUBRICACION CAT 769</v>
          </cell>
        </row>
        <row r="186">
          <cell r="A186" t="str">
            <v>EP061CNA</v>
          </cell>
          <cell r="B186" t="str">
            <v>EUCLID # 1</v>
          </cell>
        </row>
        <row r="187">
          <cell r="A187" t="str">
            <v>EP061CNB</v>
          </cell>
          <cell r="B187" t="str">
            <v>EUCLID # 2</v>
          </cell>
        </row>
        <row r="188">
          <cell r="A188" t="str">
            <v>EP061CNC</v>
          </cell>
          <cell r="B188" t="str">
            <v>EUCLID # 3</v>
          </cell>
        </row>
        <row r="189">
          <cell r="A189" t="str">
            <v>EP061ENA</v>
          </cell>
          <cell r="B189" t="str">
            <v>EUCLID # 1</v>
          </cell>
        </row>
        <row r="190">
          <cell r="A190" t="str">
            <v>EP061ENB</v>
          </cell>
          <cell r="B190" t="str">
            <v>EUCLID # 2</v>
          </cell>
        </row>
        <row r="191">
          <cell r="A191" t="str">
            <v>EP061ENC</v>
          </cell>
          <cell r="B191" t="str">
            <v>EUCLID # 3</v>
          </cell>
        </row>
        <row r="192">
          <cell r="A192" t="str">
            <v>EP460COA</v>
          </cell>
          <cell r="B192" t="str">
            <v>PLANTA MOVIL #01</v>
          </cell>
        </row>
        <row r="193">
          <cell r="A193" t="str">
            <v>EP460COB</v>
          </cell>
          <cell r="B193" t="str">
            <v>PLANTA MOVIL #02</v>
          </cell>
        </row>
        <row r="194">
          <cell r="A194" t="str">
            <v>EP460COC</v>
          </cell>
          <cell r="B194" t="str">
            <v>PLANTA MOVIL #04</v>
          </cell>
        </row>
        <row r="195">
          <cell r="A195" t="str">
            <v>EP460EOA</v>
          </cell>
          <cell r="B195" t="str">
            <v>PLANTA MOVIL #01</v>
          </cell>
        </row>
        <row r="196">
          <cell r="A196" t="str">
            <v>EP460EOB</v>
          </cell>
          <cell r="B196" t="str">
            <v>PLANTA MOVIL #02</v>
          </cell>
        </row>
        <row r="197">
          <cell r="A197" t="str">
            <v>EP460EOC</v>
          </cell>
          <cell r="B197" t="str">
            <v>PLANTA MOVIL #04</v>
          </cell>
        </row>
        <row r="198">
          <cell r="A198" t="str">
            <v>EP489CPA</v>
          </cell>
          <cell r="B198" t="str">
            <v>CARCADOR 988 F #021</v>
          </cell>
        </row>
        <row r="199">
          <cell r="A199" t="str">
            <v>EP489CPB</v>
          </cell>
          <cell r="B199" t="str">
            <v>CARGADOR 988 F #022</v>
          </cell>
        </row>
        <row r="200">
          <cell r="A200" t="str">
            <v>EP489CPC</v>
          </cell>
          <cell r="B200" t="str">
            <v>CARGADOR 988 F #023</v>
          </cell>
        </row>
        <row r="201">
          <cell r="A201" t="str">
            <v>EP489CPD</v>
          </cell>
          <cell r="B201" t="str">
            <v>CARGADOR 988 F #024</v>
          </cell>
        </row>
        <row r="202">
          <cell r="A202" t="str">
            <v>EP489EPA</v>
          </cell>
          <cell r="B202" t="str">
            <v>CARGADOR 988 F #021</v>
          </cell>
        </row>
        <row r="203">
          <cell r="A203" t="str">
            <v>EP489EPB</v>
          </cell>
          <cell r="B203" t="str">
            <v>CARGADOR 988 F #022</v>
          </cell>
        </row>
        <row r="204">
          <cell r="A204" t="str">
            <v>EP489EPC</v>
          </cell>
          <cell r="B204" t="str">
            <v>CARGADOR 988 F #023</v>
          </cell>
        </row>
        <row r="205">
          <cell r="A205" t="str">
            <v>EP489EPD</v>
          </cell>
          <cell r="B205" t="str">
            <v>CARGADOR 988 F #024</v>
          </cell>
        </row>
        <row r="206">
          <cell r="A206" t="str">
            <v>ER900X20</v>
          </cell>
          <cell r="B206" t="str">
            <v>EXPORTACION  DE  CARBON</v>
          </cell>
        </row>
        <row r="207">
          <cell r="A207" t="str">
            <v>ES500SUC</v>
          </cell>
          <cell r="B207" t="str">
            <v>SERVICIOS GENERALES</v>
          </cell>
        </row>
        <row r="208">
          <cell r="A208" t="str">
            <v>ES800AUB</v>
          </cell>
          <cell r="B208" t="str">
            <v>GERENCIA ADMINISTRATIVA</v>
          </cell>
        </row>
        <row r="209">
          <cell r="A209" t="str">
            <v>ES800AUP</v>
          </cell>
          <cell r="B209" t="str">
            <v>STATIONARY</v>
          </cell>
        </row>
        <row r="210">
          <cell r="A210" t="str">
            <v>ES800AZA</v>
          </cell>
          <cell r="B210" t="str">
            <v>SISTEMAS Y TELECOMUNICACIONES</v>
          </cell>
        </row>
        <row r="211">
          <cell r="A211" t="str">
            <v>ES800PUX</v>
          </cell>
          <cell r="B211" t="str">
            <v>RECURSOS HUMANOS</v>
          </cell>
        </row>
        <row r="212">
          <cell r="A212" t="str">
            <v>ES822AVA</v>
          </cell>
          <cell r="B212" t="str">
            <v>CONTABILIDAD MINA</v>
          </cell>
        </row>
        <row r="213">
          <cell r="A213" t="str">
            <v>ES826S30</v>
          </cell>
          <cell r="B213" t="str">
            <v>SALUD OCUPACIONAL</v>
          </cell>
        </row>
        <row r="214">
          <cell r="A214" t="str">
            <v>ES826S31</v>
          </cell>
          <cell r="B214" t="str">
            <v>PROGRAMA AMIGOS / NOSA</v>
          </cell>
        </row>
        <row r="215">
          <cell r="A215" t="str">
            <v>ES828U36</v>
          </cell>
          <cell r="B215" t="str">
            <v>INGENIERIA AMBIENTAL</v>
          </cell>
        </row>
        <row r="216">
          <cell r="A216" t="str">
            <v>ES828U37</v>
          </cell>
          <cell r="B216" t="str">
            <v>ENVIRONMENTAL MONITORING</v>
          </cell>
        </row>
        <row r="217">
          <cell r="A217" t="str">
            <v>ES828U38</v>
          </cell>
          <cell r="B217" t="str">
            <v>REHABILITATION</v>
          </cell>
        </row>
        <row r="218">
          <cell r="A218" t="str">
            <v>ES828U39</v>
          </cell>
          <cell r="B218" t="str">
            <v>GESTION AMBIENTAL</v>
          </cell>
        </row>
        <row r="219">
          <cell r="A219" t="str">
            <v>ES832USA</v>
          </cell>
          <cell r="B219" t="str">
            <v>GEOLOGIA</v>
          </cell>
        </row>
        <row r="220">
          <cell r="A220" t="str">
            <v>ES833U10</v>
          </cell>
          <cell r="B220" t="str">
            <v>CONTROL DE CALIDAD</v>
          </cell>
        </row>
        <row r="221">
          <cell r="A221" t="str">
            <v>ES851A25</v>
          </cell>
          <cell r="B221" t="str">
            <v>GERENCIA GENERAL</v>
          </cell>
        </row>
        <row r="222">
          <cell r="A222" t="str">
            <v>ES854URA</v>
          </cell>
          <cell r="B222" t="str">
            <v>GERENCIA DE SERVICIOS TECNICOS</v>
          </cell>
        </row>
        <row r="223">
          <cell r="A223" t="str">
            <v>ES854URC</v>
          </cell>
          <cell r="B223" t="str">
            <v>PLANEACION A CORTO PLAZO</v>
          </cell>
        </row>
        <row r="224">
          <cell r="A224" t="str">
            <v>ES859U07</v>
          </cell>
          <cell r="B224" t="str">
            <v>TOPOGRAFIA</v>
          </cell>
        </row>
        <row r="225">
          <cell r="A225" t="str">
            <v>ES861U35</v>
          </cell>
          <cell r="B225" t="str">
            <v>SEGURIDAD INDUSTRIAL</v>
          </cell>
        </row>
        <row r="226">
          <cell r="A226" t="str">
            <v>ES861ZYA</v>
          </cell>
          <cell r="B226" t="str">
            <v>PROTECCION INDUSTRIAL MINA</v>
          </cell>
        </row>
        <row r="227">
          <cell r="A227" t="str">
            <v>ES861ZYC</v>
          </cell>
          <cell r="B227" t="str">
            <v>PROTECCION INDUSTRIAL PROYECTO SUR</v>
          </cell>
        </row>
        <row r="228">
          <cell r="A228" t="str">
            <v>ES863A05</v>
          </cell>
          <cell r="B228" t="str">
            <v>PLANTA Y CONTROL INVENTARIOS</v>
          </cell>
        </row>
        <row r="229">
          <cell r="A229" t="str">
            <v>ES863A40</v>
          </cell>
          <cell r="B229" t="str">
            <v>ALMACEN Y COMPRAS</v>
          </cell>
        </row>
        <row r="230">
          <cell r="A230" t="str">
            <v>ET501SWB</v>
          </cell>
          <cell r="B230" t="str">
            <v>PERFORACION</v>
          </cell>
        </row>
        <row r="231">
          <cell r="A231" t="str">
            <v>ET510SXB</v>
          </cell>
          <cell r="B231" t="str">
            <v>GEOLOGIA BARRANQUILLA</v>
          </cell>
        </row>
        <row r="232">
          <cell r="A232" t="str">
            <v>ET510SXE</v>
          </cell>
          <cell r="B232" t="str">
            <v>PLANEACION A LARGO PLAZO</v>
          </cell>
        </row>
        <row r="233">
          <cell r="A233" t="str">
            <v>ET515S17</v>
          </cell>
          <cell r="B233" t="str">
            <v>CONTROL DE PROYECTO</v>
          </cell>
        </row>
        <row r="234">
          <cell r="A234" t="str">
            <v>ET800AUA</v>
          </cell>
          <cell r="B234" t="str">
            <v>GERENCIA  BARRANQUILLA</v>
          </cell>
        </row>
        <row r="235">
          <cell r="A235" t="str">
            <v>ET800AUC</v>
          </cell>
          <cell r="B235" t="str">
            <v>SERVICIOS GENERALES BARRANQUIL</v>
          </cell>
        </row>
        <row r="236">
          <cell r="A236" t="str">
            <v>ET800AUD</v>
          </cell>
          <cell r="B236" t="str">
            <v>OFICINA BOGOTA</v>
          </cell>
        </row>
        <row r="237">
          <cell r="A237" t="str">
            <v>ET800AUE</v>
          </cell>
          <cell r="B237" t="str">
            <v>LEGAL ( JURIDICA )</v>
          </cell>
        </row>
        <row r="238">
          <cell r="A238" t="str">
            <v>ET800AUL</v>
          </cell>
          <cell r="B238" t="str">
            <v>TRAINING</v>
          </cell>
        </row>
        <row r="239">
          <cell r="A239" t="str">
            <v>ET800AUP</v>
          </cell>
          <cell r="B239" t="str">
            <v>STATIONERY</v>
          </cell>
        </row>
        <row r="240">
          <cell r="A240" t="str">
            <v>ET800AUZ</v>
          </cell>
          <cell r="B240" t="str">
            <v>GERENCIA COMERCIAL CZN</v>
          </cell>
        </row>
        <row r="241">
          <cell r="A241" t="str">
            <v>ET800PUW</v>
          </cell>
          <cell r="B241" t="str">
            <v>RELACIONES PUBLICAS</v>
          </cell>
        </row>
        <row r="242">
          <cell r="A242" t="str">
            <v>ET800XUY</v>
          </cell>
          <cell r="B242" t="str">
            <v>COMISION UTILIZACION PUERTO</v>
          </cell>
        </row>
        <row r="243">
          <cell r="A243" t="str">
            <v>ET800XUZ</v>
          </cell>
          <cell r="B243" t="str">
            <v>GERENCIA COMERCIAL</v>
          </cell>
        </row>
        <row r="244">
          <cell r="A244" t="str">
            <v>ET822AVB</v>
          </cell>
          <cell r="B244" t="str">
            <v>FINANCIERA/CONTABILIDAD</v>
          </cell>
        </row>
        <row r="245">
          <cell r="A245" t="str">
            <v>ET861ZYB</v>
          </cell>
          <cell r="B245" t="str">
            <v>PROTECCION INDUSTRIAL BARRANQ.</v>
          </cell>
        </row>
        <row r="246">
          <cell r="A246" t="str">
            <v>ET863A40</v>
          </cell>
          <cell r="B246" t="str">
            <v>COMPRAS Y SUMINISTROS</v>
          </cell>
        </row>
        <row r="247">
          <cell r="A247" t="str">
            <v>ET876AZB</v>
          </cell>
          <cell r="B247" t="str">
            <v>SISTEMAS BARRANQUILLA</v>
          </cell>
        </row>
        <row r="248">
          <cell r="A248" t="str">
            <v>EY800A50</v>
          </cell>
          <cell r="B248" t="str">
            <v>TRANSPORTE DE CARBON</v>
          </cell>
        </row>
      </sheetData>
      <sheetData sheetId="3" refreshError="1"/>
      <sheetData sheetId="4" refreshError="1"/>
      <sheetData sheetId="5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ystem Control"/>
      <sheetName val="New Acc Trans"/>
      <sheetName val="invoice control"/>
      <sheetName val=" mts drilled &amp; invoices"/>
      <sheetName val="details for unit price"/>
      <sheetName val="summary unit price"/>
      <sheetName val="for accounting"/>
      <sheetName val="cost codes"/>
      <sheetName val="Sheet1"/>
      <sheetName val="PEG Budget"/>
      <sheetName val="cost control"/>
      <sheetName val="cost control Extended"/>
      <sheetName val="LT contract"/>
      <sheetName val="Servipozos Contract"/>
      <sheetName val="Initial Budget Sector C"/>
      <sheetName val="for MBGs stage 1"/>
      <sheetName val="for MBGs stage 2"/>
      <sheetName val="for MBGs PEG"/>
      <sheetName val="for MBGs ALL"/>
      <sheetName val="core shed and century"/>
      <sheetName val="Peg Budget June 2000"/>
      <sheetName val="PEG cash flow"/>
      <sheetName val="EquipData"/>
      <sheetName val="Title"/>
      <sheetName val="ProjectParameters"/>
      <sheetName val="C - CENTROS DE COSTO Y GAS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2">
          <cell r="B2" t="str">
            <v>C5101</v>
          </cell>
          <cell r="C2" t="str">
            <v>C51 DRILLING</v>
          </cell>
          <cell r="D2" t="str">
            <v>C510 Drilling</v>
          </cell>
          <cell r="E2" t="str">
            <v>Coal Quality/Core Drilling</v>
          </cell>
          <cell r="F2" t="str">
            <v>Core Drilling</v>
          </cell>
        </row>
        <row r="3">
          <cell r="B3" t="str">
            <v>C5102</v>
          </cell>
          <cell r="C3" t="str">
            <v>C51 DRILLING</v>
          </cell>
          <cell r="D3" t="str">
            <v>C510 Drilling</v>
          </cell>
          <cell r="E3" t="str">
            <v>Structure/Non Core Drilling</v>
          </cell>
          <cell r="F3" t="str">
            <v>Open Drilling</v>
          </cell>
        </row>
        <row r="4">
          <cell r="B4" t="str">
            <v>C5111</v>
          </cell>
          <cell r="C4" t="str">
            <v>C51 DRILLING</v>
          </cell>
          <cell r="D4" t="str">
            <v>C511 Drilling Support</v>
          </cell>
          <cell r="E4" t="str">
            <v>Casing</v>
          </cell>
          <cell r="F4" t="str">
            <v>Casing</v>
          </cell>
        </row>
        <row r="5">
          <cell r="B5" t="str">
            <v>C5112</v>
          </cell>
          <cell r="C5" t="str">
            <v>C51 DRILLING</v>
          </cell>
          <cell r="D5" t="str">
            <v>C511 Drilling Support</v>
          </cell>
          <cell r="E5" t="str">
            <v>Drill Rig Moves</v>
          </cell>
          <cell r="F5" t="str">
            <v>Drill Rig Moves</v>
          </cell>
        </row>
        <row r="6">
          <cell r="B6" t="str">
            <v>C5113</v>
          </cell>
          <cell r="C6" t="str">
            <v>C51 DRILLING</v>
          </cell>
          <cell r="D6" t="str">
            <v>C511 Drilling Support</v>
          </cell>
          <cell r="E6" t="str">
            <v>Drill Rig Mobilisation/Demobilisation- Core</v>
          </cell>
          <cell r="F6" t="str">
            <v>Core Drilling Mobilization</v>
          </cell>
        </row>
        <row r="7">
          <cell r="B7" t="str">
            <v>C5114</v>
          </cell>
          <cell r="C7" t="str">
            <v>C51 DRILLING</v>
          </cell>
          <cell r="D7" t="str">
            <v>C511 Drilling Support</v>
          </cell>
          <cell r="E7" t="str">
            <v>Drill Rig Mobilisation/Demobilisation - Non Core</v>
          </cell>
          <cell r="F7" t="str">
            <v>Open Drilling Mobilization</v>
          </cell>
        </row>
        <row r="8">
          <cell r="B8" t="str">
            <v>C5115</v>
          </cell>
          <cell r="C8" t="str">
            <v>C51 DRILLING</v>
          </cell>
          <cell r="D8" t="str">
            <v>C511 Drilling Support</v>
          </cell>
          <cell r="E8" t="str">
            <v>Drill Site Preparation</v>
          </cell>
          <cell r="F8" t="str">
            <v>Mud Pools</v>
          </cell>
        </row>
        <row r="9">
          <cell r="B9" t="str">
            <v>C5116</v>
          </cell>
          <cell r="C9" t="str">
            <v>C51 DRILLING</v>
          </cell>
          <cell r="D9" t="str">
            <v>C511 Drilling Support</v>
          </cell>
          <cell r="E9" t="str">
            <v>Drill Site Preparation</v>
          </cell>
          <cell r="F9" t="str">
            <v>Other Prep Costs</v>
          </cell>
        </row>
        <row r="10">
          <cell r="B10" t="str">
            <v>C5201</v>
          </cell>
          <cell r="C10" t="str">
            <v>C52 GEOLOGICAL</v>
          </cell>
          <cell r="D10" t="str">
            <v>C520 Geol. Supervision &amp; Reporting</v>
          </cell>
          <cell r="E10" t="str">
            <v>Project Geologists (Local)</v>
          </cell>
          <cell r="F10" t="str">
            <v>Local Geologists</v>
          </cell>
        </row>
        <row r="11">
          <cell r="B11" t="str">
            <v>C5202</v>
          </cell>
          <cell r="C11" t="str">
            <v>C52 GEOLOGICAL</v>
          </cell>
          <cell r="D11" t="str">
            <v>C520 Geol. Supervision &amp; Reporting</v>
          </cell>
          <cell r="E11" t="str">
            <v>Supervising Geologist (Expat)</v>
          </cell>
          <cell r="F11" t="str">
            <v>Expat Geologist</v>
          </cell>
        </row>
        <row r="12">
          <cell r="B12" t="str">
            <v>C5203</v>
          </cell>
          <cell r="C12" t="str">
            <v>C52 GEOLOGICAL</v>
          </cell>
          <cell r="D12" t="str">
            <v>C520 Geol. Supervision &amp; Reporting</v>
          </cell>
          <cell r="E12" t="str">
            <v>Computer Geologist</v>
          </cell>
          <cell r="F12" t="str">
            <v>Computer Geologist</v>
          </cell>
        </row>
        <row r="13">
          <cell r="B13" t="str">
            <v>C5204</v>
          </cell>
          <cell r="C13" t="str">
            <v>C52 GEOLOGICAL</v>
          </cell>
          <cell r="D13" t="str">
            <v>C520 Geol. Supervision &amp; Reporting</v>
          </cell>
          <cell r="E13" t="str">
            <v>Project Management MBGS</v>
          </cell>
          <cell r="F13" t="str">
            <v>MBGS Management</v>
          </cell>
        </row>
        <row r="14">
          <cell r="B14" t="str">
            <v>C5205</v>
          </cell>
          <cell r="C14" t="str">
            <v>C52 GEOLOGICAL</v>
          </cell>
          <cell r="D14" t="str">
            <v>C520 Geol. Supervision &amp; Reporting</v>
          </cell>
          <cell r="E14" t="str">
            <v>Report</v>
          </cell>
          <cell r="F14" t="str">
            <v>Report</v>
          </cell>
        </row>
        <row r="15">
          <cell r="B15" t="str">
            <v>C5206</v>
          </cell>
          <cell r="C15" t="str">
            <v>C52 GEOLOGICAL</v>
          </cell>
          <cell r="D15" t="str">
            <v>C520 Geol. Supervision &amp; Reporting</v>
          </cell>
          <cell r="E15" t="str">
            <v>Computer Geologist &amp; Report</v>
          </cell>
          <cell r="F15" t="str">
            <v>Computer Geologist &amp; Report</v>
          </cell>
        </row>
        <row r="16">
          <cell r="B16" t="str">
            <v>C5211</v>
          </cell>
          <cell r="C16" t="str">
            <v>C52 GEOLOGICAL</v>
          </cell>
          <cell r="D16" t="str">
            <v>C521 Geological Supplies</v>
          </cell>
          <cell r="E16" t="str">
            <v>Core Shed &amp; Core Racks</v>
          </cell>
          <cell r="F16" t="str">
            <v>Core Racks</v>
          </cell>
        </row>
        <row r="17">
          <cell r="B17" t="str">
            <v>C5212</v>
          </cell>
          <cell r="C17" t="str">
            <v>C52 GEOLOGICAL</v>
          </cell>
          <cell r="D17" t="str">
            <v>C521 Geological Supplies</v>
          </cell>
          <cell r="E17" t="str">
            <v>Refrigerator</v>
          </cell>
          <cell r="F17" t="str">
            <v>Refrigerator</v>
          </cell>
        </row>
        <row r="18">
          <cell r="B18" t="str">
            <v>C5213</v>
          </cell>
          <cell r="C18" t="str">
            <v>C52 GEOLOGICAL</v>
          </cell>
          <cell r="D18" t="str">
            <v>C521 Geological Supplies</v>
          </cell>
          <cell r="E18" t="str">
            <v>Field Supplies/Sampling Materials</v>
          </cell>
          <cell r="F18" t="str">
            <v>Sampling &amp; Drilling Supplies</v>
          </cell>
        </row>
        <row r="19">
          <cell r="B19" t="str">
            <v>C5214</v>
          </cell>
          <cell r="C19" t="str">
            <v>C52 GEOLOGICAL</v>
          </cell>
          <cell r="D19" t="str">
            <v>C521 Geological Supplies</v>
          </cell>
          <cell r="E19" t="str">
            <v>Core Boxes</v>
          </cell>
          <cell r="F19" t="str">
            <v>Core Boxes</v>
          </cell>
        </row>
        <row r="20">
          <cell r="B20" t="str">
            <v>C5215</v>
          </cell>
          <cell r="C20" t="str">
            <v>C52 GEOLOGICAL</v>
          </cell>
          <cell r="D20" t="str">
            <v>C521 Geological Supplies</v>
          </cell>
          <cell r="E20" t="str">
            <v>Portable Toilets</v>
          </cell>
          <cell r="F20" t="str">
            <v>Portable Toilets</v>
          </cell>
        </row>
        <row r="21">
          <cell r="B21" t="str">
            <v>C5216</v>
          </cell>
          <cell r="C21" t="str">
            <v>C52 GEOLOGICAL</v>
          </cell>
          <cell r="D21" t="str">
            <v>C521 Geological Supplies</v>
          </cell>
          <cell r="E21" t="str">
            <v>Core Shed &amp; Core Racks</v>
          </cell>
          <cell r="F21" t="str">
            <v>Core Shed</v>
          </cell>
        </row>
        <row r="22">
          <cell r="B22" t="str">
            <v>C531</v>
          </cell>
          <cell r="C22" t="str">
            <v>C53 GEOPHYSICAL</v>
          </cell>
          <cell r="D22" t="str">
            <v>C530 Down Hole Logging</v>
          </cell>
          <cell r="E22" t="str">
            <v>Century Training</v>
          </cell>
          <cell r="F22" t="str">
            <v>Expat E-logging Engineer</v>
          </cell>
        </row>
        <row r="23">
          <cell r="B23" t="str">
            <v>C532</v>
          </cell>
          <cell r="C23" t="str">
            <v>C53 GEOPHYSICAL</v>
          </cell>
          <cell r="D23" t="str">
            <v>C530 Down Hole Logging</v>
          </cell>
          <cell r="E23" t="str">
            <v>Logging Engineer (Local)</v>
          </cell>
          <cell r="F23" t="str">
            <v>E-logging Tech</v>
          </cell>
        </row>
        <row r="24">
          <cell r="B24" t="str">
            <v>C533</v>
          </cell>
          <cell r="C24" t="str">
            <v>C53 GEOPHYSICAL</v>
          </cell>
          <cell r="D24" t="str">
            <v>C530 Down Hole Logging</v>
          </cell>
          <cell r="E24" t="str">
            <v>Tools &amp; Spare parts</v>
          </cell>
          <cell r="F24" t="str">
            <v>Tools &amp; Spare parts</v>
          </cell>
        </row>
        <row r="25">
          <cell r="B25" t="str">
            <v>C534</v>
          </cell>
          <cell r="C25" t="str">
            <v>C53 GEOPHYSICAL</v>
          </cell>
          <cell r="D25" t="str">
            <v>C530 Down Hole Logging</v>
          </cell>
          <cell r="E25" t="str">
            <v>Radioactive Materials Permit</v>
          </cell>
          <cell r="F25" t="str">
            <v>Monitoring Services</v>
          </cell>
        </row>
        <row r="26">
          <cell r="B26" t="str">
            <v>C535</v>
          </cell>
          <cell r="C26" t="str">
            <v>C53 GEOPHYSICAL</v>
          </cell>
          <cell r="D26" t="str">
            <v>C530 Down Hole Logging</v>
          </cell>
          <cell r="E26" t="str">
            <v>Radioactive Materials Permit</v>
          </cell>
          <cell r="F26" t="str">
            <v>Training</v>
          </cell>
        </row>
        <row r="27">
          <cell r="B27" t="str">
            <v>C541</v>
          </cell>
          <cell r="C27" t="str">
            <v>C54 COAL QUALITY</v>
          </cell>
          <cell r="D27" t="str">
            <v>C540 COAL QUALITY</v>
          </cell>
          <cell r="E27" t="str">
            <v>Raw Coal Analyses</v>
          </cell>
          <cell r="F27" t="str">
            <v>QC Test</v>
          </cell>
        </row>
        <row r="28">
          <cell r="B28" t="str">
            <v>C551</v>
          </cell>
          <cell r="C28" t="str">
            <v>C55 GROUNDWATER STUDIES</v>
          </cell>
          <cell r="D28" t="str">
            <v>C550 GROUNDWATER STUDIES</v>
          </cell>
          <cell r="E28" t="str">
            <v>Piezometer Supplies</v>
          </cell>
          <cell r="F28" t="str">
            <v>Piezometer Supplies</v>
          </cell>
        </row>
        <row r="29">
          <cell r="B29" t="str">
            <v>C552</v>
          </cell>
          <cell r="C29" t="str">
            <v>C55 GROUNDWATER STUDIES</v>
          </cell>
          <cell r="D29" t="str">
            <v>C550 GROUNDWATER STUDIES</v>
          </cell>
          <cell r="E29" t="str">
            <v>Drilling for piezometers</v>
          </cell>
          <cell r="F29" t="str">
            <v>Drilling for Piezometers</v>
          </cell>
        </row>
        <row r="30">
          <cell r="B30" t="str">
            <v>C561</v>
          </cell>
          <cell r="C30" t="str">
            <v>C56 FIELD SUPPORT</v>
          </cell>
          <cell r="D30" t="str">
            <v>C560 Field Support</v>
          </cell>
          <cell r="E30" t="str">
            <v>4WD Hire/Fuel</v>
          </cell>
          <cell r="F30" t="str">
            <v>4WD Hire/Fuel</v>
          </cell>
        </row>
        <row r="31">
          <cell r="B31" t="str">
            <v>C562</v>
          </cell>
          <cell r="C31" t="str">
            <v>C56 FIELD SUPPORT</v>
          </cell>
          <cell r="D31" t="str">
            <v>C560 Field Support</v>
          </cell>
          <cell r="E31" t="str">
            <v>Travel and other Expenses in Colombia</v>
          </cell>
          <cell r="F31" t="str">
            <v>Travel and Other Expenses (Expat)</v>
          </cell>
        </row>
        <row r="32">
          <cell r="B32" t="str">
            <v>C563</v>
          </cell>
          <cell r="C32" t="str">
            <v>C56 FIELD SUPPORT</v>
          </cell>
          <cell r="D32" t="str">
            <v>C560 Field Support</v>
          </cell>
          <cell r="E32" t="str">
            <v>Travel and other Expenses</v>
          </cell>
          <cell r="F32" t="str">
            <v>Traveling MBGS</v>
          </cell>
        </row>
        <row r="33">
          <cell r="B33" t="str">
            <v>C571</v>
          </cell>
          <cell r="C33" t="str">
            <v>C57 SUNDRIES</v>
          </cell>
          <cell r="D33" t="str">
            <v>C570 SUNDRIES</v>
          </cell>
          <cell r="E33" t="str">
            <v>SUNDRIES</v>
          </cell>
          <cell r="F33" t="str">
            <v>SUNDRIES</v>
          </cell>
        </row>
        <row r="34">
          <cell r="B34" t="str">
            <v>C572</v>
          </cell>
          <cell r="C34" t="str">
            <v>C57 SUNDRIES</v>
          </cell>
          <cell r="D34" t="str">
            <v>C570 SUNDRIES</v>
          </cell>
          <cell r="E34" t="str">
            <v>SUNDRIES (original budget distributed on other items)</v>
          </cell>
          <cell r="F34" t="str">
            <v>SUNDRIES (original budget distributed on other items)</v>
          </cell>
        </row>
        <row r="35">
          <cell r="B35" t="str">
            <v>C5811</v>
          </cell>
          <cell r="C35" t="str">
            <v>C58 Geotech &amp; Hydro Consultant</v>
          </cell>
          <cell r="D35" t="str">
            <v>C581 Geotechnical</v>
          </cell>
          <cell r="E35" t="str">
            <v>Sampling Costs/ Drilling</v>
          </cell>
          <cell r="F35" t="str">
            <v>Sampling Costs/ Drilling</v>
          </cell>
        </row>
        <row r="36">
          <cell r="B36" t="str">
            <v>C5812</v>
          </cell>
          <cell r="C36" t="str">
            <v>C58 Geotech &amp; Hydro Consultant</v>
          </cell>
          <cell r="D36" t="str">
            <v>C581 Geotechnical</v>
          </cell>
          <cell r="E36" t="str">
            <v>Tests Costs</v>
          </cell>
          <cell r="F36" t="str">
            <v>Tests Costs</v>
          </cell>
        </row>
        <row r="37">
          <cell r="B37" t="str">
            <v>C5813</v>
          </cell>
          <cell r="C37" t="str">
            <v>C58 Geotech &amp; Hydro Consultant</v>
          </cell>
          <cell r="D37" t="str">
            <v>C581 Geotechnical</v>
          </cell>
          <cell r="E37" t="str">
            <v>Geotech Engineer</v>
          </cell>
          <cell r="F37" t="str">
            <v>Geotech Engineer</v>
          </cell>
        </row>
        <row r="38">
          <cell r="B38" t="str">
            <v>C5814</v>
          </cell>
          <cell r="C38" t="str">
            <v>C58 Geotech &amp; Hydro Consultant</v>
          </cell>
          <cell r="D38" t="str">
            <v>C581 Geotechnical</v>
          </cell>
          <cell r="E38" t="str">
            <v>Trenching</v>
          </cell>
          <cell r="F38" t="str">
            <v>Trenching</v>
          </cell>
        </row>
        <row r="39">
          <cell r="B39" t="str">
            <v>C5815</v>
          </cell>
          <cell r="C39" t="str">
            <v>C58 Geotech &amp; Hydro Consultant</v>
          </cell>
          <cell r="D39" t="str">
            <v>C581 Geotechnical</v>
          </cell>
          <cell r="E39" t="str">
            <v>Other Costs</v>
          </cell>
          <cell r="F39" t="str">
            <v>Other Costs</v>
          </cell>
        </row>
        <row r="40">
          <cell r="B40" t="str">
            <v>C5821</v>
          </cell>
          <cell r="C40" t="str">
            <v>C58 Geotech &amp; Hydro Consultant</v>
          </cell>
          <cell r="D40" t="str">
            <v>C582 Hydrology</v>
          </cell>
          <cell r="E40" t="str">
            <v>Hydrology Engineer</v>
          </cell>
          <cell r="F40" t="str">
            <v>Hydrology Engineer</v>
          </cell>
        </row>
        <row r="41">
          <cell r="B41" t="str">
            <v>C5822</v>
          </cell>
          <cell r="C41" t="str">
            <v>C58 Geotech &amp; Hydro Consultant</v>
          </cell>
          <cell r="D41" t="str">
            <v>C582 Hydrology</v>
          </cell>
          <cell r="E41" t="str">
            <v>Hydrology Data</v>
          </cell>
          <cell r="F41" t="str">
            <v>Hydrology Data</v>
          </cell>
        </row>
        <row r="42">
          <cell r="B42" t="str">
            <v>C5823</v>
          </cell>
          <cell r="C42" t="str">
            <v>C58 Geotech &amp; Hydro Consultant</v>
          </cell>
          <cell r="D42" t="str">
            <v>C582 Hydrology</v>
          </cell>
          <cell r="E42" t="str">
            <v>Other Costs</v>
          </cell>
          <cell r="F42" t="str">
            <v>Other Costs</v>
          </cell>
        </row>
        <row r="43">
          <cell r="B43" t="str">
            <v>C5831</v>
          </cell>
          <cell r="C43" t="str">
            <v>C58 Geotech &amp; Hydro Consultant</v>
          </cell>
          <cell r="D43" t="str">
            <v>C583 Hydrogeology</v>
          </cell>
          <cell r="E43" t="str">
            <v>Hydrogeology Engineer</v>
          </cell>
          <cell r="F43" t="str">
            <v>Hydrogeology Engineer</v>
          </cell>
        </row>
        <row r="44">
          <cell r="B44" t="str">
            <v>C5833</v>
          </cell>
          <cell r="C44" t="str">
            <v>C58 Geotech &amp; Hydro Consultant</v>
          </cell>
          <cell r="D44" t="str">
            <v>C583 Hydrogeology</v>
          </cell>
          <cell r="E44" t="str">
            <v>Pumping Tests</v>
          </cell>
          <cell r="F44" t="str">
            <v>Pumping Test</v>
          </cell>
        </row>
        <row r="45">
          <cell r="B45" t="str">
            <v>C5841</v>
          </cell>
          <cell r="C45" t="str">
            <v>C58 Geotech &amp; Hydro Consultant</v>
          </cell>
          <cell r="D45" t="str">
            <v>C584 Water Management</v>
          </cell>
          <cell r="E45" t="str">
            <v>Hidraulics/Hidrology Engineers</v>
          </cell>
          <cell r="F45" t="str">
            <v>Hidraulics/Hidrology Engineers</v>
          </cell>
        </row>
        <row r="46">
          <cell r="B46" t="str">
            <v>C5842</v>
          </cell>
          <cell r="C46" t="str">
            <v>C58 Geotech &amp; Hydro Consultant</v>
          </cell>
          <cell r="D46" t="str">
            <v>C584 Water Management</v>
          </cell>
          <cell r="E46" t="str">
            <v>Water Quality Tests</v>
          </cell>
          <cell r="F46" t="str">
            <v>Water Quality Tests</v>
          </cell>
        </row>
        <row r="47">
          <cell r="B47" t="str">
            <v>C5881</v>
          </cell>
          <cell r="C47" t="str">
            <v>C58 Geotech &amp; Hydro Consultant</v>
          </cell>
          <cell r="D47" t="str">
            <v>C588 Prodeco Suport</v>
          </cell>
          <cell r="E47" t="str">
            <v>Food and Lodge at camp</v>
          </cell>
          <cell r="F47" t="str">
            <v>Food and Lodge at camp</v>
          </cell>
        </row>
        <row r="48">
          <cell r="B48" t="str">
            <v>C5882</v>
          </cell>
          <cell r="C48" t="str">
            <v>C58 Geotech &amp; Hydro Consultant</v>
          </cell>
          <cell r="D48" t="str">
            <v>C588 Prodeco Suport</v>
          </cell>
          <cell r="E48" t="str">
            <v>4WD Hire/Fuel</v>
          </cell>
          <cell r="F48" t="str">
            <v>4WD Hire/Fuel</v>
          </cell>
        </row>
        <row r="49">
          <cell r="B49" t="str">
            <v>C5883</v>
          </cell>
          <cell r="C49" t="str">
            <v>C58 Geotech &amp; Hydro Consultant</v>
          </cell>
          <cell r="D49" t="str">
            <v>C588 Prodeco Suport</v>
          </cell>
          <cell r="E49" t="str">
            <v>Other Expenses</v>
          </cell>
          <cell r="F49" t="str">
            <v>Other Expenses</v>
          </cell>
        </row>
        <row r="50">
          <cell r="B50" t="str">
            <v>C5891</v>
          </cell>
          <cell r="C50" t="str">
            <v>C58 Geotech &amp; Hydro Consultant</v>
          </cell>
          <cell r="D50" t="str">
            <v>C589 Global Project</v>
          </cell>
          <cell r="E50" t="str">
            <v>Report Copies</v>
          </cell>
          <cell r="F50" t="str">
            <v>Report Copies</v>
          </cell>
        </row>
        <row r="51">
          <cell r="B51" t="str">
            <v>C5893</v>
          </cell>
          <cell r="C51" t="str">
            <v>C58 Geotech &amp; Hydro Consultant</v>
          </cell>
          <cell r="D51" t="str">
            <v>C589 Global Project</v>
          </cell>
          <cell r="E51" t="str">
            <v>Management Fees</v>
          </cell>
          <cell r="F51" t="str">
            <v>Management Fees</v>
          </cell>
        </row>
        <row r="52">
          <cell r="B52" t="str">
            <v>C5894</v>
          </cell>
          <cell r="C52" t="str">
            <v>C58 Geotech &amp; Hydro Consultant</v>
          </cell>
          <cell r="D52" t="str">
            <v>C589 Global Project</v>
          </cell>
          <cell r="E52" t="str">
            <v>Travel Expenses</v>
          </cell>
          <cell r="F52" t="str">
            <v>Travel Expenses</v>
          </cell>
        </row>
        <row r="53">
          <cell r="B53" t="str">
            <v>C5895</v>
          </cell>
          <cell r="C53" t="str">
            <v>C58 Geotech &amp; Hydro Consultant</v>
          </cell>
          <cell r="D53" t="str">
            <v>C589 Global Project</v>
          </cell>
          <cell r="E53" t="str">
            <v>Telephone</v>
          </cell>
          <cell r="F53" t="str">
            <v>Telephone</v>
          </cell>
        </row>
        <row r="54">
          <cell r="B54" t="str">
            <v>C5896</v>
          </cell>
          <cell r="C54" t="str">
            <v>C58 Geotech &amp; Hydro Consultant</v>
          </cell>
          <cell r="D54" t="str">
            <v>C589 Global Project</v>
          </cell>
          <cell r="E54" t="str">
            <v>Other Expenses</v>
          </cell>
          <cell r="F54" t="str">
            <v>Other Expenses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de Diseño"/>
      <sheetName val="Diagnóstico"/>
      <sheetName val="Ppto total"/>
      <sheetName val="Tabla"/>
      <sheetName val="Cimentación"/>
      <sheetName val="Parámetros"/>
      <sheetName val="Resumen tubería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Base_de_Diseño3"/>
      <sheetName val="Ppto_total3"/>
      <sheetName val="Resumen_tubería3"/>
      <sheetName val="Tabla_4_1_Distrito_Nº13"/>
      <sheetName val="Tabla_4_2_Distrito_Nº23"/>
      <sheetName val="Tabal_4_3_Resumén_distritos3"/>
      <sheetName val="Tabla_4_4_Sistemas3"/>
      <sheetName val="Ppto_alcantarillado3"/>
      <sheetName val="Base_de_Diseño"/>
      <sheetName val="Ppto_total"/>
      <sheetName val="Resumen_tubería"/>
      <sheetName val="Tabla_4_1_Distrito_Nº1"/>
      <sheetName val="Tabla_4_2_Distrito_Nº2"/>
      <sheetName val="Tabal_4_3_Resumén_distritos"/>
      <sheetName val="Tabla_4_4_Sistemas"/>
      <sheetName val="Ppto_alcantarillado"/>
      <sheetName val="Base_de_Diseño2"/>
      <sheetName val="Ppto_total2"/>
      <sheetName val="Resumen_tubería2"/>
      <sheetName val="Tabla_4_1_Distrito_Nº12"/>
      <sheetName val="Tabla_4_2_Distrito_Nº22"/>
      <sheetName val="Tabal_4_3_Resumén_distritos2"/>
      <sheetName val="Tabla_4_4_Sistemas2"/>
      <sheetName val="Ppto_alcantarillado2"/>
      <sheetName val="Base_de_Diseño1"/>
      <sheetName val="Ppto_total1"/>
      <sheetName val="Resumen_tubería1"/>
      <sheetName val="Tabla_4_1_Distrito_Nº11"/>
      <sheetName val="Tabla_4_2_Distrito_Nº21"/>
      <sheetName val="Tabal_4_3_Resumén_distritos1"/>
      <sheetName val="Tabla_4_4_Sistemas1"/>
      <sheetName val="Ppto_alcantarillado1"/>
      <sheetName val="Base_de_Diseño4"/>
      <sheetName val="Ppto_total4"/>
      <sheetName val="Resumen_tubería4"/>
      <sheetName val="Tabla_4_1_Distrito_Nº14"/>
      <sheetName val="Tabla_4_2_Distrito_Nº24"/>
      <sheetName val="Tabal_4_3_Resumén_distritos4"/>
      <sheetName val="Tabla_4_4_Sistemas4"/>
      <sheetName val="Ppto_alcantarillado4"/>
      <sheetName val="Base_de_Diseño5"/>
      <sheetName val="Ppto_total5"/>
      <sheetName val="Resumen_tubería5"/>
      <sheetName val="Tabla_4_1_Distrito_Nº15"/>
      <sheetName val="Tabla_4_2_Distrito_Nº25"/>
      <sheetName val="Tabal_4_3_Resumén_distritos5"/>
      <sheetName val="Tabla_4_4_Sistemas5"/>
      <sheetName val="Ppto_alcantarillado5"/>
      <sheetName val="Base_de_Diseño6"/>
      <sheetName val="Ppto_total6"/>
      <sheetName val="Resumen_tubería6"/>
      <sheetName val="Tabla_4_1_Distrito_Nº16"/>
      <sheetName val="Tabla_4_2_Distrito_Nº26"/>
      <sheetName val="Tabal_4_3_Resumén_distritos6"/>
      <sheetName val="Tabla_4_4_Sistemas6"/>
      <sheetName val="Ppto_alcantarillado6"/>
      <sheetName val="Base_de_Diseño7"/>
      <sheetName val="Ppto_total7"/>
      <sheetName val="Resumen_tubería7"/>
      <sheetName val="Tabla_4_1_Distrito_Nº17"/>
      <sheetName val="Tabla_4_2_Distrito_Nº27"/>
      <sheetName val="Tabal_4_3_Resumén_distritos7"/>
      <sheetName val="Tabla_4_4_Sistemas7"/>
      <sheetName val="Ppto_alcantarillado7"/>
      <sheetName val="Base_de_Diseño8"/>
      <sheetName val="Ppto_total8"/>
      <sheetName val="Resumen_tubería8"/>
      <sheetName val="Tabla_4_1_Distrito_Nº18"/>
      <sheetName val="Tabla_4_2_Distrito_Nº28"/>
      <sheetName val="Tabal_4_3_Resumén_distritos8"/>
      <sheetName val="Tabla_4_4_Sistemas8"/>
      <sheetName val="Ppto_alcantarillado8"/>
      <sheetName val="Base_de_Diseño10"/>
      <sheetName val="Ppto_total10"/>
      <sheetName val="Resumen_tubería10"/>
      <sheetName val="Tabla_4_1_Distrito_Nº110"/>
      <sheetName val="Tabla_4_2_Distrito_Nº210"/>
      <sheetName val="Tabal_4_3_Resumén_distritos10"/>
      <sheetName val="Tabla_4_4_Sistemas10"/>
      <sheetName val="Ppto_alcantarillado10"/>
      <sheetName val="Base_de_Diseño9"/>
      <sheetName val="Ppto_total9"/>
      <sheetName val="Resumen_tubería9"/>
      <sheetName val="Tabla_4_1_Distrito_Nº19"/>
      <sheetName val="Tabla_4_2_Distrito_Nº29"/>
      <sheetName val="Tabal_4_3_Resumén_distritos9"/>
      <sheetName val="Tabla_4_4_Sistemas9"/>
      <sheetName val="Ppto_alcantarillado9"/>
      <sheetName val="Base_de_Diseño15"/>
      <sheetName val="Ppto_total15"/>
      <sheetName val="Resumen_tubería15"/>
      <sheetName val="Tabla_4_1_Distrito_Nº115"/>
      <sheetName val="Tabla_4_2_Distrito_Nº215"/>
      <sheetName val="Tabal_4_3_Resumén_distritos15"/>
      <sheetName val="Tabla_4_4_Sistemas15"/>
      <sheetName val="Ppto_alcantarillado15"/>
      <sheetName val="Base_de_Diseño11"/>
      <sheetName val="Ppto_total11"/>
      <sheetName val="Resumen_tubería11"/>
      <sheetName val="Tabla_4_1_Distrito_Nº111"/>
      <sheetName val="Tabla_4_2_Distrito_Nº211"/>
      <sheetName val="Tabal_4_3_Resumén_distritos11"/>
      <sheetName val="Tabla_4_4_Sistemas11"/>
      <sheetName val="Ppto_alcantarillado11"/>
      <sheetName val="Base_de_Diseño12"/>
      <sheetName val="Ppto_total12"/>
      <sheetName val="Resumen_tubería12"/>
      <sheetName val="Tabla_4_1_Distrito_Nº112"/>
      <sheetName val="Tabla_4_2_Distrito_Nº212"/>
      <sheetName val="Tabal_4_3_Resumén_distritos12"/>
      <sheetName val="Tabla_4_4_Sistemas12"/>
      <sheetName val="Ppto_alcantarillado12"/>
      <sheetName val="Base_de_Diseño13"/>
      <sheetName val="Ppto_total13"/>
      <sheetName val="Resumen_tubería13"/>
      <sheetName val="Tabla_4_1_Distrito_Nº113"/>
      <sheetName val="Tabla_4_2_Distrito_Nº213"/>
      <sheetName val="Tabal_4_3_Resumén_distritos13"/>
      <sheetName val="Tabla_4_4_Sistemas13"/>
      <sheetName val="Ppto_alcantarillado13"/>
      <sheetName val="Base_de_Diseño14"/>
      <sheetName val="Ppto_total14"/>
      <sheetName val="Resumen_tubería14"/>
      <sheetName val="Tabla_4_1_Distrito_Nº114"/>
      <sheetName val="Tabla_4_2_Distrito_Nº214"/>
      <sheetName val="Tabal_4_3_Resumén_distritos14"/>
      <sheetName val="Tabla_4_4_Sistemas14"/>
      <sheetName val="Ppto_alcantarillado14"/>
      <sheetName val="Base_de_Diseño16"/>
      <sheetName val="Ppto_total16"/>
      <sheetName val="Resumen_tubería16"/>
      <sheetName val="Tabla_4_1_Distrito_Nº116"/>
      <sheetName val="Tabla_4_2_Distrito_Nº216"/>
      <sheetName val="Tabal_4_3_Resumén_distritos16"/>
      <sheetName val="Tabla_4_4_Sistemas16"/>
      <sheetName val="Ppto_alcantarillado16"/>
      <sheetName val="Base_de_Diseño17"/>
      <sheetName val="Ppto_total17"/>
      <sheetName val="Resumen_tubería17"/>
      <sheetName val="Tabla_4_1_Distrito_Nº117"/>
      <sheetName val="Tabla_4_2_Distrito_Nº217"/>
      <sheetName val="Tabal_4_3_Resumén_distritos17"/>
      <sheetName val="Tabla_4_4_Sistemas17"/>
      <sheetName val="Ppto_alcantarillado17"/>
      <sheetName val="Base_de_Diseño18"/>
      <sheetName val="Ppto_total18"/>
      <sheetName val="Resumen_tubería18"/>
      <sheetName val="Tabla_4_1_Distrito_Nº118"/>
      <sheetName val="Tabla_4_2_Distrito_Nº218"/>
      <sheetName val="Tabal_4_3_Resumén_distritos18"/>
      <sheetName val="Tabla_4_4_Sistemas18"/>
      <sheetName val="Ppto_alcantarillado18"/>
      <sheetName val="Base_de_Diseño19"/>
      <sheetName val="Ppto_total19"/>
      <sheetName val="Resumen_tubería19"/>
      <sheetName val="Tabla_4_1_Distrito_Nº119"/>
      <sheetName val="Tabla_4_2_Distrito_Nº219"/>
      <sheetName val="Tabal_4_3_Resumén_distritos19"/>
      <sheetName val="Tabla_4_4_Sistemas19"/>
      <sheetName val="Ppto_alcantarillado19"/>
      <sheetName val="Base_de_Diseño20"/>
      <sheetName val="Ppto_total20"/>
      <sheetName val="Resumen_tubería20"/>
      <sheetName val="Tabla_4_1_Distrito_Nº120"/>
      <sheetName val="Tabla_4_2_Distrito_Nº220"/>
      <sheetName val="Tabal_4_3_Resumén_distritos20"/>
      <sheetName val="Tabla_4_4_Sistemas20"/>
      <sheetName val="Ppto_alcantarillado20"/>
      <sheetName val="Base_de_Diseño21"/>
      <sheetName val="Ppto_total21"/>
      <sheetName val="Resumen_tubería21"/>
      <sheetName val="Tabla_4_1_Distrito_Nº121"/>
      <sheetName val="Tabla_4_2_Distrito_Nº221"/>
      <sheetName val="Tabal_4_3_Resumén_distritos21"/>
      <sheetName val="Tabla_4_4_Sistemas21"/>
      <sheetName val="Ppto_alcantarillado21"/>
      <sheetName val="Base_de_Diseño22"/>
      <sheetName val="Ppto_total22"/>
      <sheetName val="Resumen_tubería22"/>
      <sheetName val="Tabla_4_1_Distrito_Nº122"/>
      <sheetName val="Tabla_4_2_Distrito_Nº222"/>
      <sheetName val="Tabal_4_3_Resumén_distritos22"/>
      <sheetName val="Tabla_4_4_Sistemas22"/>
      <sheetName val="Ppto_alcantarillado22"/>
      <sheetName val="Cab"/>
      <sheetName val="AMPACITY"/>
    </sheetNames>
    <sheetDataSet>
      <sheetData sheetId="0" refreshError="1">
        <row r="1">
          <cell r="A1" t="str">
            <v>Name</v>
          </cell>
          <cell r="B1" t="str">
            <v>North</v>
          </cell>
          <cell r="C1" t="str">
            <v>East</v>
          </cell>
          <cell r="D1" t="str">
            <v>Zeta</v>
          </cell>
        </row>
        <row r="2">
          <cell r="A2" t="str">
            <v>56A</v>
          </cell>
          <cell r="B2">
            <v>1150890.493277774</v>
          </cell>
          <cell r="C2">
            <v>1148699.9976036465</v>
          </cell>
          <cell r="D2">
            <v>1357.8468233615824</v>
          </cell>
        </row>
        <row r="3">
          <cell r="A3" t="str">
            <v>55´</v>
          </cell>
          <cell r="B3">
            <v>1150939.6088</v>
          </cell>
          <cell r="C3">
            <v>1148731.3541999999</v>
          </cell>
          <cell r="D3">
            <v>1353.26</v>
          </cell>
        </row>
        <row r="4">
          <cell r="A4" t="str">
            <v>51B</v>
          </cell>
          <cell r="B4">
            <v>1150967.3355223082</v>
          </cell>
          <cell r="C4">
            <v>1148745.3622652381</v>
          </cell>
          <cell r="D4">
            <v>1351.3370866375085</v>
          </cell>
        </row>
        <row r="5">
          <cell r="A5">
            <v>51</v>
          </cell>
          <cell r="B5">
            <v>1151008.2450840478</v>
          </cell>
          <cell r="C5">
            <v>1148788.9781526409</v>
          </cell>
          <cell r="D5">
            <v>1346.7613011758103</v>
          </cell>
        </row>
        <row r="6">
          <cell r="A6">
            <v>52</v>
          </cell>
          <cell r="B6">
            <v>1151008.3400097564</v>
          </cell>
          <cell r="C6">
            <v>1148797.9004691627</v>
          </cell>
          <cell r="D6">
            <v>1346.7115480832808</v>
          </cell>
        </row>
        <row r="7">
          <cell r="A7">
            <v>153</v>
          </cell>
          <cell r="B7">
            <v>1151652.4674790408</v>
          </cell>
          <cell r="C7">
            <v>1148568.56123569</v>
          </cell>
          <cell r="D7">
            <v>1308.1328615355651</v>
          </cell>
        </row>
        <row r="8">
          <cell r="A8" t="str">
            <v>54A</v>
          </cell>
          <cell r="B8">
            <v>1150953.9060811799</v>
          </cell>
          <cell r="C8">
            <v>1148835.3323437518</v>
          </cell>
          <cell r="D8">
            <v>1359.4524193247446</v>
          </cell>
        </row>
        <row r="9">
          <cell r="A9">
            <v>50</v>
          </cell>
          <cell r="B9">
            <v>1151079.4170390253</v>
          </cell>
          <cell r="C9">
            <v>1148780.2852623155</v>
          </cell>
          <cell r="D9">
            <v>1341.7160417902012</v>
          </cell>
        </row>
        <row r="10">
          <cell r="A10" t="str">
            <v>49A</v>
          </cell>
          <cell r="B10">
            <v>1151132.4496352081</v>
          </cell>
          <cell r="C10">
            <v>1148766.1117737354</v>
          </cell>
          <cell r="D10">
            <v>1337.3564679161727</v>
          </cell>
        </row>
        <row r="11">
          <cell r="A11">
            <v>48</v>
          </cell>
          <cell r="B11">
            <v>1151204.7227012513</v>
          </cell>
          <cell r="C11">
            <v>1148731.7370260572</v>
          </cell>
          <cell r="D11">
            <v>1333.5220250614016</v>
          </cell>
        </row>
        <row r="12">
          <cell r="A12" t="str">
            <v>79A</v>
          </cell>
          <cell r="B12">
            <v>1151203.5444295572</v>
          </cell>
          <cell r="C12">
            <v>1148729.5418679791</v>
          </cell>
          <cell r="D12">
            <v>1333.5779267467412</v>
          </cell>
        </row>
        <row r="13">
          <cell r="A13">
            <v>57</v>
          </cell>
          <cell r="B13">
            <v>1151168.1878823163</v>
          </cell>
          <cell r="C13">
            <v>1148835.7758053313</v>
          </cell>
          <cell r="D13">
            <v>1332.341811154718</v>
          </cell>
        </row>
        <row r="14">
          <cell r="A14">
            <v>47</v>
          </cell>
          <cell r="B14">
            <v>1151238.3266864987</v>
          </cell>
          <cell r="C14">
            <v>1148798.0507170982</v>
          </cell>
          <cell r="D14">
            <v>1330.9776230528728</v>
          </cell>
        </row>
        <row r="15">
          <cell r="A15">
            <v>22</v>
          </cell>
          <cell r="B15">
            <v>1151183.4416591949</v>
          </cell>
          <cell r="C15">
            <v>1148869.4940884453</v>
          </cell>
          <cell r="D15">
            <v>1330.4908393994401</v>
          </cell>
        </row>
        <row r="16">
          <cell r="A16">
            <v>21</v>
          </cell>
          <cell r="B16">
            <v>1151210.6655712093</v>
          </cell>
          <cell r="C16">
            <v>1148921.8264671685</v>
          </cell>
          <cell r="D16">
            <v>1332.9726121331232</v>
          </cell>
        </row>
        <row r="17">
          <cell r="A17">
            <v>58</v>
          </cell>
          <cell r="B17">
            <v>1151133.5163972522</v>
          </cell>
          <cell r="C17">
            <v>1148853.6335178257</v>
          </cell>
          <cell r="D17">
            <v>1335.3154292551149</v>
          </cell>
        </row>
        <row r="18">
          <cell r="A18" t="str">
            <v>20A</v>
          </cell>
          <cell r="B18">
            <v>1151228.5688273532</v>
          </cell>
          <cell r="C18">
            <v>1148957.0964353324</v>
          </cell>
          <cell r="D18">
            <v>1333.7781795124936</v>
          </cell>
        </row>
        <row r="19">
          <cell r="A19">
            <v>23</v>
          </cell>
          <cell r="B19">
            <v>1151282.1254725184</v>
          </cell>
          <cell r="C19">
            <v>1148884.2047152522</v>
          </cell>
          <cell r="D19">
            <v>1326.8094664403145</v>
          </cell>
        </row>
        <row r="20">
          <cell r="A20">
            <v>19</v>
          </cell>
          <cell r="B20">
            <v>1151151.411888367</v>
          </cell>
          <cell r="C20">
            <v>1148951.560060662</v>
          </cell>
          <cell r="D20">
            <v>1336.3897296079072</v>
          </cell>
        </row>
        <row r="21">
          <cell r="A21">
            <v>7</v>
          </cell>
          <cell r="B21">
            <v>1150993.2220902746</v>
          </cell>
          <cell r="C21">
            <v>1148968.7832952163</v>
          </cell>
          <cell r="D21">
            <v>1361.8109900723489</v>
          </cell>
        </row>
        <row r="22">
          <cell r="A22">
            <v>244</v>
          </cell>
          <cell r="B22">
            <v>1151135.7517834278</v>
          </cell>
          <cell r="C22">
            <v>1148953.992519429</v>
          </cell>
          <cell r="D22">
            <v>1337.9686773003784</v>
          </cell>
        </row>
        <row r="23">
          <cell r="A23" t="str">
            <v>18A</v>
          </cell>
          <cell r="B23">
            <v>1151108.2314831046</v>
          </cell>
          <cell r="C23">
            <v>1148902.5007640375</v>
          </cell>
          <cell r="D23">
            <v>1339.8995084173137</v>
          </cell>
        </row>
        <row r="24">
          <cell r="A24">
            <v>261</v>
          </cell>
          <cell r="B24">
            <v>1151135.7517834278</v>
          </cell>
          <cell r="C24">
            <v>1148953.992519429</v>
          </cell>
          <cell r="D24">
            <v>1337.9686773003784</v>
          </cell>
        </row>
        <row r="25">
          <cell r="A25">
            <v>46</v>
          </cell>
          <cell r="B25">
            <v>1151112.4610964647</v>
          </cell>
          <cell r="C25">
            <v>1148936.2977245869</v>
          </cell>
          <cell r="D25">
            <v>1343.2294872909042</v>
          </cell>
        </row>
        <row r="26">
          <cell r="A26" t="str">
            <v>45A</v>
          </cell>
          <cell r="B26">
            <v>1151098.5621628934</v>
          </cell>
          <cell r="C26">
            <v>1148908.6707229412</v>
          </cell>
          <cell r="D26">
            <v>1344.8006000362748</v>
          </cell>
        </row>
        <row r="27">
          <cell r="A27">
            <v>61</v>
          </cell>
          <cell r="B27">
            <v>1151083.6715819638</v>
          </cell>
          <cell r="C27">
            <v>1148879.9605464032</v>
          </cell>
          <cell r="D27">
            <v>1344.0350426577841</v>
          </cell>
        </row>
        <row r="28">
          <cell r="A28">
            <v>10</v>
          </cell>
          <cell r="B28">
            <v>1151058.5954847152</v>
          </cell>
          <cell r="C28">
            <v>1148998.1493384498</v>
          </cell>
          <cell r="D28">
            <v>1351.4400127770471</v>
          </cell>
        </row>
        <row r="29">
          <cell r="A29">
            <v>9</v>
          </cell>
          <cell r="B29">
            <v>1151026.355220868</v>
          </cell>
          <cell r="C29">
            <v>1148935.1216390317</v>
          </cell>
          <cell r="D29">
            <v>1354.8503867135087</v>
          </cell>
        </row>
        <row r="30">
          <cell r="A30">
            <v>8</v>
          </cell>
          <cell r="B30">
            <v>1151022.9865773923</v>
          </cell>
          <cell r="C30">
            <v>1148930.3547811224</v>
          </cell>
          <cell r="D30">
            <v>1355.2620701696233</v>
          </cell>
        </row>
        <row r="31">
          <cell r="A31" t="str">
            <v>14A</v>
          </cell>
          <cell r="B31">
            <v>1151026.8686560146</v>
          </cell>
          <cell r="C31">
            <v>1149064.3791065551</v>
          </cell>
          <cell r="D31">
            <v>1359.647664261031</v>
          </cell>
        </row>
        <row r="32">
          <cell r="A32">
            <v>12</v>
          </cell>
          <cell r="B32">
            <v>1151098.5188178634</v>
          </cell>
          <cell r="C32">
            <v>1149073.4922249566</v>
          </cell>
          <cell r="D32">
            <v>1355.8392352142116</v>
          </cell>
        </row>
        <row r="33">
          <cell r="A33">
            <v>11</v>
          </cell>
          <cell r="B33">
            <v>1151077.6619190925</v>
          </cell>
          <cell r="C33">
            <v>1149036.7897374383</v>
          </cell>
          <cell r="D33">
            <v>1354.4959158024456</v>
          </cell>
        </row>
        <row r="34">
          <cell r="A34">
            <v>13</v>
          </cell>
          <cell r="B34">
            <v>1151048.3990745903</v>
          </cell>
          <cell r="C34">
            <v>1149099.0257615754</v>
          </cell>
          <cell r="D34">
            <v>1357.9725179132356</v>
          </cell>
        </row>
        <row r="35">
          <cell r="A35">
            <v>262</v>
          </cell>
          <cell r="B35">
            <v>1151004.4912259961</v>
          </cell>
          <cell r="C35">
            <v>1149025.0849031573</v>
          </cell>
          <cell r="D35">
            <v>1361.4499153808936</v>
          </cell>
        </row>
        <row r="36">
          <cell r="A36">
            <v>16</v>
          </cell>
          <cell r="B36">
            <v>1150995.1874033813</v>
          </cell>
          <cell r="C36">
            <v>1149029.8121934782</v>
          </cell>
          <cell r="D36">
            <v>1363.2155277383447</v>
          </cell>
        </row>
        <row r="37">
          <cell r="A37" t="str">
            <v>15A</v>
          </cell>
          <cell r="B37">
            <v>1150977.7464497215</v>
          </cell>
          <cell r="C37">
            <v>1149038.6658172507</v>
          </cell>
          <cell r="D37">
            <v>1364.7401172085349</v>
          </cell>
        </row>
        <row r="38">
          <cell r="A38">
            <v>6</v>
          </cell>
          <cell r="B38">
            <v>1150963.1274990751</v>
          </cell>
          <cell r="C38">
            <v>1149008.347188845</v>
          </cell>
          <cell r="D38">
            <v>1364.3542953925962</v>
          </cell>
        </row>
        <row r="39">
          <cell r="A39">
            <v>17</v>
          </cell>
          <cell r="B39">
            <v>1151141.8034219691</v>
          </cell>
          <cell r="C39">
            <v>1148956.3900550397</v>
          </cell>
          <cell r="D39">
            <v>1337.4683796959914</v>
          </cell>
        </row>
        <row r="40">
          <cell r="A40" t="str">
            <v>200A</v>
          </cell>
          <cell r="B40">
            <v>1151032.3495295774</v>
          </cell>
          <cell r="C40">
            <v>1148924.3942487428</v>
          </cell>
          <cell r="D40">
            <v>1354.525102858337</v>
          </cell>
        </row>
        <row r="41">
          <cell r="A41">
            <v>63</v>
          </cell>
          <cell r="B41">
            <v>1151055.4543660544</v>
          </cell>
          <cell r="C41">
            <v>1148921.7278309299</v>
          </cell>
          <cell r="D41">
            <v>1352.3889884608823</v>
          </cell>
        </row>
        <row r="42">
          <cell r="A42" t="str">
            <v>64A</v>
          </cell>
          <cell r="B42">
            <v>1151072.0636055109</v>
          </cell>
          <cell r="C42">
            <v>1148955.61588167</v>
          </cell>
          <cell r="D42">
            <v>1352.3702292516743</v>
          </cell>
        </row>
        <row r="43">
          <cell r="A43">
            <v>62</v>
          </cell>
          <cell r="B43">
            <v>1151059.7261104977</v>
          </cell>
          <cell r="C43">
            <v>1148899.3567772531</v>
          </cell>
          <cell r="D43">
            <v>1350.545742305291</v>
          </cell>
        </row>
        <row r="44">
          <cell r="A44">
            <v>44</v>
          </cell>
          <cell r="B44">
            <v>1151264.8361581019</v>
          </cell>
          <cell r="C44">
            <v>1148850.0532957893</v>
          </cell>
          <cell r="D44">
            <v>1327.8954260108117</v>
          </cell>
        </row>
        <row r="45">
          <cell r="A45">
            <v>24</v>
          </cell>
          <cell r="B45">
            <v>1151309.21</v>
          </cell>
          <cell r="C45">
            <v>1148870.7</v>
          </cell>
          <cell r="D45">
            <v>1326.28</v>
          </cell>
        </row>
        <row r="46">
          <cell r="A46">
            <v>25</v>
          </cell>
          <cell r="B46">
            <v>1151362.5060870789</v>
          </cell>
          <cell r="C46">
            <v>1148843.8456186319</v>
          </cell>
          <cell r="D46">
            <v>1325.8269282528281</v>
          </cell>
        </row>
        <row r="47">
          <cell r="A47">
            <v>43</v>
          </cell>
          <cell r="B47">
            <v>1151319.0600961938</v>
          </cell>
          <cell r="C47">
            <v>1148757.06547595</v>
          </cell>
          <cell r="D47">
            <v>1327.1651043106815</v>
          </cell>
        </row>
        <row r="48">
          <cell r="A48">
            <v>201</v>
          </cell>
          <cell r="B48">
            <v>1151306.0505700782</v>
          </cell>
          <cell r="C48">
            <v>1148730.2268973694</v>
          </cell>
          <cell r="D48">
            <v>1326.8987382930391</v>
          </cell>
        </row>
        <row r="49">
          <cell r="A49">
            <v>202</v>
          </cell>
          <cell r="B49">
            <v>1151291.5048365991</v>
          </cell>
          <cell r="C49">
            <v>1148699.8068667436</v>
          </cell>
          <cell r="D49">
            <v>1327.2316327608828</v>
          </cell>
        </row>
        <row r="50">
          <cell r="A50">
            <v>101</v>
          </cell>
          <cell r="B50">
            <v>1151287.5231146077</v>
          </cell>
          <cell r="C50">
            <v>1148687.6168845526</v>
          </cell>
          <cell r="D50">
            <v>1327.186592928904</v>
          </cell>
        </row>
        <row r="51">
          <cell r="A51">
            <v>203</v>
          </cell>
          <cell r="B51">
            <v>1151295.1759405355</v>
          </cell>
          <cell r="C51">
            <v>1148681.4858961669</v>
          </cell>
          <cell r="D51">
            <v>1326.326359215012</v>
          </cell>
        </row>
        <row r="52">
          <cell r="A52">
            <v>220</v>
          </cell>
          <cell r="B52">
            <v>1151270.5096259217</v>
          </cell>
          <cell r="C52">
            <v>1148658.0921981109</v>
          </cell>
          <cell r="D52">
            <v>1327.4960653935275</v>
          </cell>
        </row>
        <row r="53">
          <cell r="A53" t="str">
            <v>90A</v>
          </cell>
          <cell r="B53">
            <v>1151205.5256082765</v>
          </cell>
          <cell r="C53">
            <v>1148680.0092459517</v>
          </cell>
          <cell r="D53">
            <v>1331.4873214339698</v>
          </cell>
        </row>
        <row r="54">
          <cell r="A54">
            <v>78</v>
          </cell>
          <cell r="B54">
            <v>1151193.3010028289</v>
          </cell>
          <cell r="C54">
            <v>1148709.6458514908</v>
          </cell>
          <cell r="D54">
            <v>1332.549325612345</v>
          </cell>
        </row>
        <row r="55">
          <cell r="A55">
            <v>77</v>
          </cell>
          <cell r="B55">
            <v>1151183.7264971512</v>
          </cell>
          <cell r="C55">
            <v>1148687.4281196315</v>
          </cell>
          <cell r="D55">
            <v>1330.2644562821579</v>
          </cell>
        </row>
        <row r="56">
          <cell r="A56">
            <v>76</v>
          </cell>
          <cell r="B56">
            <v>1151171.9710216476</v>
          </cell>
          <cell r="C56">
            <v>1148665.7884250814</v>
          </cell>
          <cell r="D56">
            <v>1327.3333999184038</v>
          </cell>
        </row>
        <row r="57">
          <cell r="A57">
            <v>75</v>
          </cell>
          <cell r="B57">
            <v>1151154.3929999999</v>
          </cell>
          <cell r="C57">
            <v>1148622.8535</v>
          </cell>
          <cell r="D57">
            <v>1324.5662872811001</v>
          </cell>
        </row>
        <row r="58">
          <cell r="A58">
            <v>72</v>
          </cell>
          <cell r="B58">
            <v>1151130.97</v>
          </cell>
          <cell r="C58">
            <v>1148579.1089999999</v>
          </cell>
          <cell r="D58">
            <v>1321.4099999999999</v>
          </cell>
        </row>
        <row r="59">
          <cell r="A59">
            <v>73</v>
          </cell>
          <cell r="B59">
            <v>1151126.4038159726</v>
          </cell>
          <cell r="C59">
            <v>1148569.2673538057</v>
          </cell>
          <cell r="D59">
            <v>1322.0645776328436</v>
          </cell>
        </row>
        <row r="60">
          <cell r="A60">
            <v>217</v>
          </cell>
          <cell r="B60">
            <v>1151178.566254305</v>
          </cell>
          <cell r="C60">
            <v>1148538.4247280378</v>
          </cell>
          <cell r="D60">
            <v>1318.6581713835806</v>
          </cell>
        </row>
        <row r="61">
          <cell r="A61">
            <v>218</v>
          </cell>
          <cell r="B61">
            <v>1151197.6262841185</v>
          </cell>
          <cell r="C61">
            <v>1148550.0481416783</v>
          </cell>
          <cell r="D61">
            <v>1315.4846485457178</v>
          </cell>
        </row>
        <row r="62">
          <cell r="A62">
            <v>219</v>
          </cell>
          <cell r="B62">
            <v>1151201.707688818</v>
          </cell>
          <cell r="C62">
            <v>1148569.3253559452</v>
          </cell>
          <cell r="D62">
            <v>1317.8323720695976</v>
          </cell>
        </row>
        <row r="63">
          <cell r="A63">
            <v>216</v>
          </cell>
          <cell r="B63">
            <v>1151225.4132518293</v>
          </cell>
          <cell r="C63">
            <v>1148518.8593837544</v>
          </cell>
          <cell r="D63">
            <v>1311.3504917518001</v>
          </cell>
        </row>
        <row r="64">
          <cell r="A64">
            <v>255</v>
          </cell>
          <cell r="B64">
            <v>1151263.3914242866</v>
          </cell>
          <cell r="C64">
            <v>1148558.6377487867</v>
          </cell>
          <cell r="D64">
            <v>1317.4920775248022</v>
          </cell>
        </row>
        <row r="65">
          <cell r="A65">
            <v>210</v>
          </cell>
          <cell r="B65">
            <v>1151253.0524313932</v>
          </cell>
          <cell r="C65">
            <v>1148469.4865884893</v>
          </cell>
          <cell r="D65">
            <v>1309.4642647962642</v>
          </cell>
        </row>
        <row r="66">
          <cell r="A66" t="str">
            <v>71A</v>
          </cell>
          <cell r="B66">
            <v>1151115.7847693965</v>
          </cell>
          <cell r="C66">
            <v>1148643.0807847043</v>
          </cell>
          <cell r="D66">
            <v>1329.3308903994437</v>
          </cell>
        </row>
        <row r="67">
          <cell r="A67" t="str">
            <v>81A</v>
          </cell>
          <cell r="B67">
            <v>1151134.6047570049</v>
          </cell>
          <cell r="C67">
            <v>1148679.6123421285</v>
          </cell>
          <cell r="D67">
            <v>1329.3625978967411</v>
          </cell>
        </row>
        <row r="68">
          <cell r="A68" t="str">
            <v>85A</v>
          </cell>
          <cell r="B68">
            <v>1151081.0796274815</v>
          </cell>
          <cell r="C68">
            <v>1148661.9458679473</v>
          </cell>
          <cell r="D68">
            <v>1331.6305219397461</v>
          </cell>
        </row>
        <row r="69">
          <cell r="A69">
            <v>71</v>
          </cell>
          <cell r="B69">
            <v>1151094.1446617951</v>
          </cell>
          <cell r="C69">
            <v>1148602.6102189976</v>
          </cell>
          <cell r="D69">
            <v>1323.4890927616343</v>
          </cell>
        </row>
        <row r="70">
          <cell r="A70">
            <v>80</v>
          </cell>
          <cell r="B70">
            <v>1151160.9790000001</v>
          </cell>
          <cell r="C70">
            <v>1148700.5789999999</v>
          </cell>
          <cell r="D70">
            <v>1330.875</v>
          </cell>
        </row>
        <row r="71">
          <cell r="A71" t="str">
            <v>CJ82</v>
          </cell>
          <cell r="B71">
            <v>1151098.8674388544</v>
          </cell>
          <cell r="C71">
            <v>1148693.6913246096</v>
          </cell>
          <cell r="D71">
            <v>1332.5423001778324</v>
          </cell>
        </row>
        <row r="72">
          <cell r="A72" t="str">
            <v>82A</v>
          </cell>
          <cell r="B72">
            <v>1151104.8940819514</v>
          </cell>
          <cell r="C72">
            <v>1148701.5600514568</v>
          </cell>
          <cell r="D72">
            <v>1332.9722430336058</v>
          </cell>
        </row>
        <row r="73">
          <cell r="A73">
            <v>82</v>
          </cell>
          <cell r="B73">
            <v>1151096.3098258215</v>
          </cell>
          <cell r="C73">
            <v>1148708.8202834898</v>
          </cell>
          <cell r="D73">
            <v>1335.1402251249597</v>
          </cell>
        </row>
        <row r="74">
          <cell r="A74">
            <v>86</v>
          </cell>
          <cell r="B74">
            <v>1151059.6074372241</v>
          </cell>
          <cell r="C74">
            <v>1148623.1146933264</v>
          </cell>
          <cell r="D74">
            <v>1326.7679140245484</v>
          </cell>
        </row>
        <row r="75">
          <cell r="A75">
            <v>60</v>
          </cell>
          <cell r="B75">
            <v>1151089.8337173536</v>
          </cell>
          <cell r="C75">
            <v>1148891.466866859</v>
          </cell>
          <cell r="D75">
            <v>1344.5141339051972</v>
          </cell>
        </row>
        <row r="76">
          <cell r="A76" t="str">
            <v>65A</v>
          </cell>
          <cell r="B76">
            <v>1150910.3674630995</v>
          </cell>
          <cell r="C76">
            <v>1148670.3746952615</v>
          </cell>
          <cell r="D76">
            <v>1352.2210540071512</v>
          </cell>
        </row>
        <row r="77">
          <cell r="A77">
            <v>89</v>
          </cell>
          <cell r="B77">
            <v>1150956.6385658588</v>
          </cell>
          <cell r="C77">
            <v>1148644.124177306</v>
          </cell>
          <cell r="D77">
            <v>1341.4260925688691</v>
          </cell>
        </row>
        <row r="78">
          <cell r="A78">
            <v>88</v>
          </cell>
          <cell r="B78">
            <v>1150986.5638188175</v>
          </cell>
          <cell r="C78">
            <v>1148627.2744050543</v>
          </cell>
          <cell r="D78">
            <v>1337.2411111924082</v>
          </cell>
        </row>
        <row r="79">
          <cell r="A79">
            <v>87</v>
          </cell>
          <cell r="B79">
            <v>1151005.7955992499</v>
          </cell>
          <cell r="C79">
            <v>1148616.2576566741</v>
          </cell>
          <cell r="D79">
            <v>1335.3309915064096</v>
          </cell>
        </row>
        <row r="80">
          <cell r="A80">
            <v>69</v>
          </cell>
          <cell r="B80">
            <v>1151051.1265362487</v>
          </cell>
          <cell r="C80">
            <v>1148590.7856498142</v>
          </cell>
          <cell r="D80">
            <v>1329.1370475617673</v>
          </cell>
        </row>
        <row r="81">
          <cell r="A81">
            <v>221</v>
          </cell>
          <cell r="B81">
            <v>1151057.9711334559</v>
          </cell>
          <cell r="C81">
            <v>1148591.5972339832</v>
          </cell>
          <cell r="D81">
            <v>1328.1412066707021</v>
          </cell>
        </row>
        <row r="82">
          <cell r="A82">
            <v>68</v>
          </cell>
          <cell r="B82">
            <v>1151019.1672265283</v>
          </cell>
          <cell r="C82">
            <v>1148555.9637174096</v>
          </cell>
          <cell r="D82">
            <v>1336.0259859318408</v>
          </cell>
        </row>
        <row r="83">
          <cell r="A83" t="str">
            <v>66A</v>
          </cell>
          <cell r="B83">
            <v>1150915.667171842</v>
          </cell>
          <cell r="C83">
            <v>1148614.4148936991</v>
          </cell>
          <cell r="D83">
            <v>1345.7218434281829</v>
          </cell>
        </row>
        <row r="84">
          <cell r="A84">
            <v>67</v>
          </cell>
          <cell r="B84">
            <v>1150963.9882180393</v>
          </cell>
          <cell r="C84">
            <v>1148587.0227221956</v>
          </cell>
          <cell r="D84">
            <v>1339.2588025398586</v>
          </cell>
        </row>
        <row r="85">
          <cell r="A85" t="str">
            <v>83A</v>
          </cell>
          <cell r="B85">
            <v>1151064.8688418614</v>
          </cell>
          <cell r="C85">
            <v>1148733.2802838814</v>
          </cell>
          <cell r="D85">
            <v>1337.6737873533291</v>
          </cell>
        </row>
        <row r="86">
          <cell r="A86" t="str">
            <v>CJ255A</v>
          </cell>
          <cell r="B86">
            <v>1151289.3906379179</v>
          </cell>
          <cell r="C86">
            <v>1148546.1454071826</v>
          </cell>
          <cell r="D86">
            <v>1314.2304446415558</v>
          </cell>
        </row>
        <row r="87">
          <cell r="A87">
            <v>94</v>
          </cell>
          <cell r="B87">
            <v>1151307.2140522101</v>
          </cell>
          <cell r="C87">
            <v>1148537.708765619</v>
          </cell>
          <cell r="D87">
            <v>1312.7186235219669</v>
          </cell>
        </row>
        <row r="88">
          <cell r="A88">
            <v>95</v>
          </cell>
          <cell r="B88">
            <v>1151300.5448576743</v>
          </cell>
          <cell r="C88">
            <v>1148513.9450757906</v>
          </cell>
          <cell r="D88">
            <v>1310.4832733552007</v>
          </cell>
        </row>
        <row r="89">
          <cell r="A89">
            <v>97</v>
          </cell>
          <cell r="B89">
            <v>1151337.0226764609</v>
          </cell>
          <cell r="C89">
            <v>1148523.4106147108</v>
          </cell>
          <cell r="D89">
            <v>1313.5221565279505</v>
          </cell>
        </row>
        <row r="90">
          <cell r="A90">
            <v>96</v>
          </cell>
          <cell r="B90">
            <v>1151300.0347343453</v>
          </cell>
          <cell r="C90">
            <v>1148462.3872225289</v>
          </cell>
          <cell r="D90">
            <v>1302.3014133697372</v>
          </cell>
        </row>
        <row r="91">
          <cell r="A91">
            <v>212</v>
          </cell>
          <cell r="B91">
            <v>1151287.9100306323</v>
          </cell>
          <cell r="C91">
            <v>1148469.7869794625</v>
          </cell>
          <cell r="D91">
            <v>1305.3429140125509</v>
          </cell>
        </row>
        <row r="92">
          <cell r="A92">
            <v>211</v>
          </cell>
          <cell r="B92">
            <v>1151265.5858893902</v>
          </cell>
          <cell r="C92">
            <v>1148465.0850551676</v>
          </cell>
          <cell r="D92">
            <v>1307.0761491930057</v>
          </cell>
        </row>
        <row r="93">
          <cell r="A93">
            <v>208</v>
          </cell>
          <cell r="B93">
            <v>1151300.2584034256</v>
          </cell>
          <cell r="C93">
            <v>1148431.0280963366</v>
          </cell>
          <cell r="D93">
            <v>1300.2225257221767</v>
          </cell>
        </row>
        <row r="94">
          <cell r="A94">
            <v>258</v>
          </cell>
          <cell r="B94">
            <v>1151322.7914154534</v>
          </cell>
          <cell r="C94">
            <v>1148429.112632731</v>
          </cell>
          <cell r="D94">
            <v>1298.8508433945678</v>
          </cell>
        </row>
        <row r="95">
          <cell r="A95" t="str">
            <v>199A</v>
          </cell>
          <cell r="B95">
            <v>1151335.9800982745</v>
          </cell>
          <cell r="C95">
            <v>1148454.7091627161</v>
          </cell>
          <cell r="D95">
            <v>1303.0695447414712</v>
          </cell>
        </row>
        <row r="96">
          <cell r="A96">
            <v>214</v>
          </cell>
          <cell r="B96">
            <v>1151215.7298571668</v>
          </cell>
          <cell r="C96">
            <v>1148434.0182640983</v>
          </cell>
          <cell r="D96">
            <v>1305.9575144399801</v>
          </cell>
        </row>
        <row r="97">
          <cell r="A97">
            <v>215</v>
          </cell>
          <cell r="B97">
            <v>1151199.2545212787</v>
          </cell>
          <cell r="C97">
            <v>1148437.7634232449</v>
          </cell>
          <cell r="D97">
            <v>1306.8379854058219</v>
          </cell>
        </row>
        <row r="98">
          <cell r="A98">
            <v>213</v>
          </cell>
          <cell r="B98">
            <v>1151214.6013504101</v>
          </cell>
          <cell r="C98">
            <v>1148413.5498197312</v>
          </cell>
          <cell r="D98">
            <v>1305.4897574204765</v>
          </cell>
        </row>
        <row r="99">
          <cell r="A99">
            <v>222</v>
          </cell>
          <cell r="B99">
            <v>1151293.2270181987</v>
          </cell>
          <cell r="C99">
            <v>1148398.5560882036</v>
          </cell>
          <cell r="D99">
            <v>1299.3190243042732</v>
          </cell>
        </row>
        <row r="100">
          <cell r="A100">
            <v>223</v>
          </cell>
          <cell r="B100">
            <v>1151289.8015691093</v>
          </cell>
          <cell r="C100">
            <v>1148379.6932618781</v>
          </cell>
          <cell r="D100">
            <v>1297.0834867449441</v>
          </cell>
        </row>
        <row r="101">
          <cell r="A101">
            <v>209</v>
          </cell>
          <cell r="B101">
            <v>1151251.3120192047</v>
          </cell>
          <cell r="C101">
            <v>1148406.8167570189</v>
          </cell>
          <cell r="D101">
            <v>1302.756660711025</v>
          </cell>
        </row>
        <row r="102">
          <cell r="A102">
            <v>224</v>
          </cell>
          <cell r="B102">
            <v>1151263.8030685855</v>
          </cell>
          <cell r="C102">
            <v>1148353.6907741309</v>
          </cell>
          <cell r="D102">
            <v>1288.1668665317982</v>
          </cell>
        </row>
        <row r="103">
          <cell r="A103" t="str">
            <v>109A</v>
          </cell>
          <cell r="B103">
            <v>1151350.5749764103</v>
          </cell>
          <cell r="C103">
            <v>1148351.1358806477</v>
          </cell>
          <cell r="D103">
            <v>1288.2990619103534</v>
          </cell>
        </row>
        <row r="104">
          <cell r="A104">
            <v>127</v>
          </cell>
          <cell r="B104">
            <v>1151345.9727719096</v>
          </cell>
          <cell r="C104">
            <v>1148343.2091738614</v>
          </cell>
          <cell r="D104">
            <v>1288.7707662308019</v>
          </cell>
        </row>
        <row r="105">
          <cell r="A105">
            <v>109</v>
          </cell>
          <cell r="B105">
            <v>1151358.7836018377</v>
          </cell>
          <cell r="C105">
            <v>1148366.3229974753</v>
          </cell>
          <cell r="D105">
            <v>1293.2323060288252</v>
          </cell>
        </row>
        <row r="106">
          <cell r="A106">
            <v>108</v>
          </cell>
          <cell r="B106">
            <v>1151376.3081463464</v>
          </cell>
          <cell r="C106">
            <v>1148400.2911714204</v>
          </cell>
          <cell r="D106">
            <v>1295.4229628686064</v>
          </cell>
        </row>
        <row r="107">
          <cell r="A107">
            <v>110</v>
          </cell>
          <cell r="B107">
            <v>1151383.3012392889</v>
          </cell>
          <cell r="C107">
            <v>1148413.7773120357</v>
          </cell>
          <cell r="D107">
            <v>1296.9497589426319</v>
          </cell>
        </row>
        <row r="108">
          <cell r="A108">
            <v>111</v>
          </cell>
          <cell r="B108">
            <v>1151396.1051370283</v>
          </cell>
          <cell r="C108">
            <v>1148439.4646963559</v>
          </cell>
          <cell r="D108">
            <v>1300.6505512958956</v>
          </cell>
        </row>
        <row r="109">
          <cell r="A109">
            <v>107</v>
          </cell>
          <cell r="B109">
            <v>1151344.5786752105</v>
          </cell>
          <cell r="C109">
            <v>1148417.7437091372</v>
          </cell>
          <cell r="D109">
            <v>1297.020100693039</v>
          </cell>
        </row>
        <row r="110">
          <cell r="A110" t="str">
            <v>CJ258A</v>
          </cell>
          <cell r="B110">
            <v>1151317.9157587145</v>
          </cell>
          <cell r="C110">
            <v>1148431.6801892288</v>
          </cell>
          <cell r="D110">
            <v>1297.5892890776004</v>
          </cell>
        </row>
        <row r="111">
          <cell r="A111">
            <v>106</v>
          </cell>
          <cell r="B111">
            <v>1151359.2487616511</v>
          </cell>
          <cell r="C111">
            <v>1148444.186925584</v>
          </cell>
          <cell r="D111">
            <v>1302.2642481393373</v>
          </cell>
        </row>
        <row r="112">
          <cell r="A112" t="str">
            <v>198A</v>
          </cell>
          <cell r="B112">
            <v>1151347.5770615209</v>
          </cell>
          <cell r="C112">
            <v>1148478.3496585821</v>
          </cell>
          <cell r="D112">
            <v>1308.7820517120713</v>
          </cell>
        </row>
        <row r="113">
          <cell r="A113">
            <v>103</v>
          </cell>
          <cell r="B113">
            <v>1151371.0219404057</v>
          </cell>
          <cell r="C113">
            <v>1148466.6404584947</v>
          </cell>
          <cell r="D113">
            <v>1309.3655523770256</v>
          </cell>
        </row>
        <row r="114">
          <cell r="A114" t="str">
            <v>102A</v>
          </cell>
          <cell r="B114">
            <v>1151385.1344992181</v>
          </cell>
          <cell r="C114">
            <v>1148493.6665940909</v>
          </cell>
          <cell r="D114">
            <v>1313.2660030446293</v>
          </cell>
        </row>
        <row r="115">
          <cell r="A115">
            <v>112</v>
          </cell>
          <cell r="B115">
            <v>1151401.7817717334</v>
          </cell>
          <cell r="C115">
            <v>1148451.0763649635</v>
          </cell>
          <cell r="D115">
            <v>1307.9407569881878</v>
          </cell>
        </row>
        <row r="116">
          <cell r="A116">
            <v>113</v>
          </cell>
          <cell r="B116">
            <v>1151415.3122686637</v>
          </cell>
          <cell r="C116">
            <v>1148444.5890040009</v>
          </cell>
          <cell r="D116">
            <v>1306.8670312382569</v>
          </cell>
        </row>
        <row r="117">
          <cell r="A117" t="str">
            <v>115A</v>
          </cell>
          <cell r="B117">
            <v>1151410.3963137451</v>
          </cell>
          <cell r="C117">
            <v>1148466.0298068037</v>
          </cell>
          <cell r="D117">
            <v>1311.3427838448649</v>
          </cell>
        </row>
        <row r="118">
          <cell r="A118">
            <v>114</v>
          </cell>
          <cell r="B118">
            <v>1151440.6347005439</v>
          </cell>
          <cell r="C118">
            <v>1148432.6353457626</v>
          </cell>
          <cell r="D118">
            <v>1300.1617456570011</v>
          </cell>
        </row>
        <row r="119">
          <cell r="A119">
            <v>124</v>
          </cell>
          <cell r="B119">
            <v>1151464.0525576628</v>
          </cell>
          <cell r="C119">
            <v>1148419.1945182038</v>
          </cell>
          <cell r="D119">
            <v>1298.958678849782</v>
          </cell>
        </row>
        <row r="120">
          <cell r="A120">
            <v>121</v>
          </cell>
          <cell r="B120">
            <v>1151478.3342596083</v>
          </cell>
          <cell r="C120">
            <v>1148412.4030216595</v>
          </cell>
          <cell r="D120">
            <v>1298.4950243258345</v>
          </cell>
        </row>
        <row r="121">
          <cell r="A121">
            <v>119</v>
          </cell>
          <cell r="B121">
            <v>1151485.9448184995</v>
          </cell>
          <cell r="C121">
            <v>1148423.8537589884</v>
          </cell>
          <cell r="D121">
            <v>1303.5849867079228</v>
          </cell>
        </row>
        <row r="122">
          <cell r="A122">
            <v>117</v>
          </cell>
          <cell r="B122">
            <v>1151498.614300899</v>
          </cell>
          <cell r="C122">
            <v>1148444.2397754469</v>
          </cell>
          <cell r="D122">
            <v>1312.1639960042041</v>
          </cell>
        </row>
        <row r="123">
          <cell r="A123" t="str">
            <v>123A</v>
          </cell>
          <cell r="B123">
            <v>1151470.7103294651</v>
          </cell>
          <cell r="C123">
            <v>1148433.5867809425</v>
          </cell>
          <cell r="D123">
            <v>1304.9833632846758</v>
          </cell>
        </row>
        <row r="124">
          <cell r="A124" t="str">
            <v>120A</v>
          </cell>
          <cell r="B124">
            <v>1151508.0069764671</v>
          </cell>
          <cell r="C124">
            <v>1148415.0739128552</v>
          </cell>
          <cell r="D124">
            <v>1304.5094514925945</v>
          </cell>
        </row>
        <row r="125">
          <cell r="A125" t="str">
            <v>116A</v>
          </cell>
          <cell r="B125">
            <v>1151503.0479586003</v>
          </cell>
          <cell r="C125">
            <v>1148453.8296252391</v>
          </cell>
          <cell r="D125">
            <v>1314.2263441250027</v>
          </cell>
        </row>
        <row r="126">
          <cell r="A126" t="str">
            <v>206A</v>
          </cell>
          <cell r="B126">
            <v>1151520.7449253076</v>
          </cell>
          <cell r="C126">
            <v>1148482.0796149017</v>
          </cell>
          <cell r="D126">
            <v>1314.3048100199667</v>
          </cell>
        </row>
        <row r="127">
          <cell r="A127" t="str">
            <v>100A</v>
          </cell>
          <cell r="B127">
            <v>1151480.3387320719</v>
          </cell>
          <cell r="C127">
            <v>1148460.2206529654</v>
          </cell>
          <cell r="D127">
            <v>1315.1279897351155</v>
          </cell>
        </row>
        <row r="128">
          <cell r="A128">
            <v>99</v>
          </cell>
          <cell r="B128">
            <v>1151463.7301824719</v>
          </cell>
          <cell r="C128">
            <v>1148463.5012284881</v>
          </cell>
          <cell r="D128">
            <v>1315.3612812717051</v>
          </cell>
        </row>
        <row r="129">
          <cell r="A129">
            <v>257</v>
          </cell>
          <cell r="B129">
            <v>1151451.3311325207</v>
          </cell>
          <cell r="C129">
            <v>1148465.7102600492</v>
          </cell>
          <cell r="D129">
            <v>1315.2956167202751</v>
          </cell>
        </row>
        <row r="130">
          <cell r="A130" t="str">
            <v>132A</v>
          </cell>
          <cell r="B130">
            <v>1151475.4499637992</v>
          </cell>
          <cell r="C130">
            <v>1148489.1597703458</v>
          </cell>
          <cell r="D130">
            <v>1315.8468132233825</v>
          </cell>
        </row>
        <row r="131">
          <cell r="A131">
            <v>133</v>
          </cell>
          <cell r="B131">
            <v>1151482.1320670084</v>
          </cell>
          <cell r="C131">
            <v>1148501.0944339542</v>
          </cell>
          <cell r="D131">
            <v>1315.4110941453359</v>
          </cell>
        </row>
        <row r="132">
          <cell r="A132">
            <v>134</v>
          </cell>
          <cell r="B132">
            <v>1151494.9637163733</v>
          </cell>
          <cell r="C132">
            <v>1148528.7082881788</v>
          </cell>
          <cell r="D132">
            <v>1309.4713374904118</v>
          </cell>
        </row>
        <row r="133">
          <cell r="A133">
            <v>207</v>
          </cell>
          <cell r="B133">
            <v>1151534.2122798064</v>
          </cell>
          <cell r="C133">
            <v>1148505.9462440058</v>
          </cell>
          <cell r="D133">
            <v>1309.2082056892</v>
          </cell>
        </row>
        <row r="134">
          <cell r="A134">
            <v>225</v>
          </cell>
          <cell r="B134">
            <v>1151544.2189052566</v>
          </cell>
          <cell r="C134">
            <v>1148522.9898523013</v>
          </cell>
          <cell r="D134">
            <v>1307.577024919718</v>
          </cell>
        </row>
        <row r="135">
          <cell r="A135">
            <v>135</v>
          </cell>
          <cell r="B135">
            <v>1151587.8380908461</v>
          </cell>
          <cell r="C135">
            <v>1148520.9463409174</v>
          </cell>
          <cell r="D135">
            <v>1305.5979694758857</v>
          </cell>
        </row>
        <row r="136">
          <cell r="A136" t="str">
            <v>136A</v>
          </cell>
          <cell r="B136">
            <v>1151591.3367941668</v>
          </cell>
          <cell r="C136">
            <v>1148491.9465252652</v>
          </cell>
          <cell r="D136">
            <v>1304.4400277305463</v>
          </cell>
        </row>
        <row r="137">
          <cell r="A137">
            <v>137</v>
          </cell>
          <cell r="B137">
            <v>1151605.5814868223</v>
          </cell>
          <cell r="C137">
            <v>1148444.8257483365</v>
          </cell>
          <cell r="D137">
            <v>1301.9714640026814</v>
          </cell>
        </row>
        <row r="138">
          <cell r="A138">
            <v>138</v>
          </cell>
          <cell r="B138">
            <v>1151637.768752553</v>
          </cell>
          <cell r="C138">
            <v>1148432.8575422668</v>
          </cell>
          <cell r="D138">
            <v>1297.3916379841623</v>
          </cell>
        </row>
        <row r="139">
          <cell r="A139" t="str">
            <v>127A</v>
          </cell>
          <cell r="B139">
            <v>1151385.3927212588</v>
          </cell>
          <cell r="C139">
            <v>1148359.7927949391</v>
          </cell>
          <cell r="D139">
            <v>1290.2222535029268</v>
          </cell>
        </row>
        <row r="140">
          <cell r="A140">
            <v>126</v>
          </cell>
          <cell r="B140">
            <v>1151414.8837812282</v>
          </cell>
          <cell r="C140">
            <v>1148400.5020879623</v>
          </cell>
          <cell r="D140">
            <v>1291.8292305938437</v>
          </cell>
        </row>
        <row r="141">
          <cell r="A141">
            <v>125</v>
          </cell>
          <cell r="B141">
            <v>1151440.1051050071</v>
          </cell>
          <cell r="C141">
            <v>1148409.5014712089</v>
          </cell>
          <cell r="D141">
            <v>1292.9641691271713</v>
          </cell>
        </row>
        <row r="142">
          <cell r="A142">
            <v>122</v>
          </cell>
          <cell r="B142">
            <v>1151474.0752014269</v>
          </cell>
          <cell r="C142">
            <v>1148401.5379401804</v>
          </cell>
          <cell r="D142">
            <v>1294.743711612723</v>
          </cell>
        </row>
        <row r="143">
          <cell r="A143">
            <v>149</v>
          </cell>
          <cell r="B143">
            <v>1151624.4839654816</v>
          </cell>
          <cell r="C143">
            <v>1148501.7988710173</v>
          </cell>
          <cell r="D143">
            <v>1301.7611921558635</v>
          </cell>
        </row>
        <row r="144">
          <cell r="A144">
            <v>228</v>
          </cell>
          <cell r="B144">
            <v>1151624.8877206733</v>
          </cell>
          <cell r="C144">
            <v>1148505.6375813922</v>
          </cell>
          <cell r="D144">
            <v>1302.8683490544372</v>
          </cell>
        </row>
        <row r="145">
          <cell r="A145" t="str">
            <v>148A</v>
          </cell>
          <cell r="B145">
            <v>1151653.2046524277</v>
          </cell>
          <cell r="C145">
            <v>1148502.8370989144</v>
          </cell>
          <cell r="D145">
            <v>1298.914536326045</v>
          </cell>
        </row>
        <row r="146">
          <cell r="A146">
            <v>229</v>
          </cell>
          <cell r="B146">
            <v>1151664.2785599497</v>
          </cell>
          <cell r="C146">
            <v>1148522.3412683492</v>
          </cell>
          <cell r="D146">
            <v>1301.0367201660201</v>
          </cell>
        </row>
        <row r="147">
          <cell r="A147">
            <v>230</v>
          </cell>
          <cell r="B147">
            <v>1151675.7223935623</v>
          </cell>
          <cell r="C147">
            <v>1148495.9961664691</v>
          </cell>
          <cell r="D147">
            <v>1295.8856116365566</v>
          </cell>
        </row>
        <row r="148">
          <cell r="A148" t="str">
            <v>231A</v>
          </cell>
          <cell r="B148">
            <v>1151680.023434703</v>
          </cell>
          <cell r="C148">
            <v>1148514.2231066164</v>
          </cell>
          <cell r="D148">
            <v>1298.6584179040512</v>
          </cell>
        </row>
        <row r="149">
          <cell r="A149" t="str">
            <v>147A</v>
          </cell>
          <cell r="B149">
            <v>1151653.0152039144</v>
          </cell>
          <cell r="C149">
            <v>1148480.1587234747</v>
          </cell>
          <cell r="D149">
            <v>1296.7275712511791</v>
          </cell>
        </row>
        <row r="150">
          <cell r="A150">
            <v>146</v>
          </cell>
          <cell r="B150">
            <v>1151682.9361511236</v>
          </cell>
          <cell r="C150">
            <v>1148456.8045148647</v>
          </cell>
          <cell r="D150">
            <v>1294.6960796987139</v>
          </cell>
        </row>
        <row r="151">
          <cell r="A151">
            <v>142</v>
          </cell>
          <cell r="B151">
            <v>1151695.2700344168</v>
          </cell>
          <cell r="C151">
            <v>1148445.7641160849</v>
          </cell>
          <cell r="D151">
            <v>1295.821361664197</v>
          </cell>
        </row>
        <row r="152">
          <cell r="A152" t="str">
            <v>CJ141A</v>
          </cell>
          <cell r="B152">
            <v>1151690.6094892342</v>
          </cell>
          <cell r="C152">
            <v>1148439.1554891909</v>
          </cell>
          <cell r="D152">
            <v>1294.893652310968</v>
          </cell>
        </row>
        <row r="153">
          <cell r="A153">
            <v>235</v>
          </cell>
          <cell r="B153">
            <v>1151676.8193800512</v>
          </cell>
          <cell r="C153">
            <v>1148424.1570009398</v>
          </cell>
          <cell r="D153">
            <v>1293.0584641332923</v>
          </cell>
        </row>
        <row r="154">
          <cell r="A154">
            <v>139</v>
          </cell>
          <cell r="B154">
            <v>1151664.5322342762</v>
          </cell>
          <cell r="C154">
            <v>1148422.4142870966</v>
          </cell>
          <cell r="D154">
            <v>1293.9551380946809</v>
          </cell>
        </row>
        <row r="155">
          <cell r="A155" t="str">
            <v>CJ256</v>
          </cell>
          <cell r="B155">
            <v>1151686.746580451</v>
          </cell>
          <cell r="C155">
            <v>1148388.6227055688</v>
          </cell>
          <cell r="D155">
            <v>1291.7368526335797</v>
          </cell>
        </row>
        <row r="156">
          <cell r="A156">
            <v>145</v>
          </cell>
          <cell r="B156">
            <v>1151685.1425335112</v>
          </cell>
          <cell r="C156">
            <v>1148492.9859339329</v>
          </cell>
          <cell r="D156">
            <v>1295.9938331071967</v>
          </cell>
        </row>
        <row r="157">
          <cell r="A157" t="str">
            <v>232A</v>
          </cell>
          <cell r="B157">
            <v>1151691.4196471837</v>
          </cell>
          <cell r="C157">
            <v>1148490.1336055622</v>
          </cell>
          <cell r="D157">
            <v>1296.7190714519945</v>
          </cell>
        </row>
        <row r="158">
          <cell r="A158" t="str">
            <v>144A</v>
          </cell>
          <cell r="B158">
            <v>1151712.342578742</v>
          </cell>
          <cell r="C158">
            <v>1148470.2393546056</v>
          </cell>
          <cell r="D158">
            <v>1299.1999757155115</v>
          </cell>
        </row>
        <row r="159">
          <cell r="A159">
            <v>234</v>
          </cell>
          <cell r="B159">
            <v>1151706.4407801947</v>
          </cell>
          <cell r="C159">
            <v>1148460.2787127879</v>
          </cell>
          <cell r="D159">
            <v>1297.9370983492217</v>
          </cell>
        </row>
        <row r="160">
          <cell r="A160" t="str">
            <v>143A</v>
          </cell>
          <cell r="B160">
            <v>1151736.2513843256</v>
          </cell>
          <cell r="C160">
            <v>1148445.6688523318</v>
          </cell>
          <cell r="D160">
            <v>1297.593195157127</v>
          </cell>
        </row>
        <row r="161">
          <cell r="A161" t="str">
            <v>CJ163A</v>
          </cell>
          <cell r="B161">
            <v>1152070.5748179744</v>
          </cell>
          <cell r="C161">
            <v>1148462.4449594559</v>
          </cell>
          <cell r="D161">
            <v>1270.6485305990122</v>
          </cell>
        </row>
        <row r="162">
          <cell r="A162" t="str">
            <v>CJ163B</v>
          </cell>
          <cell r="B162">
            <v>1152004.0948621677</v>
          </cell>
          <cell r="C162">
            <v>1148432.8741743274</v>
          </cell>
          <cell r="D162">
            <v>1275.5991937978215</v>
          </cell>
        </row>
        <row r="163">
          <cell r="A163">
            <v>165</v>
          </cell>
          <cell r="B163">
            <v>1152109.4076463769</v>
          </cell>
          <cell r="C163">
            <v>1148453.1770689834</v>
          </cell>
          <cell r="D163">
            <v>1267.466288686112</v>
          </cell>
        </row>
        <row r="164">
          <cell r="A164">
            <v>166</v>
          </cell>
          <cell r="B164">
            <v>1152132.3998206609</v>
          </cell>
          <cell r="C164">
            <v>1148454.3966443366</v>
          </cell>
          <cell r="D164">
            <v>1266.5360222107365</v>
          </cell>
        </row>
        <row r="165">
          <cell r="A165" t="str">
            <v>167A</v>
          </cell>
          <cell r="B165">
            <v>1151664.7687773514</v>
          </cell>
          <cell r="C165">
            <v>1148690.6618326178</v>
          </cell>
          <cell r="D165">
            <v>1306.2571420662321</v>
          </cell>
        </row>
        <row r="166">
          <cell r="A166" t="str">
            <v>CJ167A</v>
          </cell>
          <cell r="B166">
            <v>1152176.5493058267</v>
          </cell>
          <cell r="C166">
            <v>1148490.1855542788</v>
          </cell>
          <cell r="D166">
            <v>1263.6301261978408</v>
          </cell>
        </row>
        <row r="167">
          <cell r="A167">
            <v>168</v>
          </cell>
          <cell r="B167">
            <v>1152191.4758070456</v>
          </cell>
          <cell r="C167">
            <v>1148495.8848738386</v>
          </cell>
          <cell r="D167">
            <v>1264.2301505404876</v>
          </cell>
        </row>
        <row r="168">
          <cell r="A168">
            <v>169</v>
          </cell>
          <cell r="B168">
            <v>1152246.75640887</v>
          </cell>
          <cell r="C168">
            <v>1148539.9075431216</v>
          </cell>
          <cell r="D168">
            <v>1262.5356648048482</v>
          </cell>
        </row>
        <row r="169">
          <cell r="A169">
            <v>170</v>
          </cell>
          <cell r="B169">
            <v>1152254.3482410305</v>
          </cell>
          <cell r="C169">
            <v>1148562.1490397665</v>
          </cell>
          <cell r="D169">
            <v>1263.1951492415278</v>
          </cell>
        </row>
        <row r="170">
          <cell r="A170" t="str">
            <v>170A</v>
          </cell>
          <cell r="B170">
            <v>1152262.3607000001</v>
          </cell>
          <cell r="C170">
            <v>1148577.8147</v>
          </cell>
          <cell r="D170">
            <v>1263.1500000000001</v>
          </cell>
        </row>
        <row r="171">
          <cell r="A171">
            <v>171</v>
          </cell>
          <cell r="B171">
            <v>1152267.8956928132</v>
          </cell>
          <cell r="C171">
            <v>1148594.1122654215</v>
          </cell>
          <cell r="D171">
            <v>1263.5353353902328</v>
          </cell>
        </row>
        <row r="172">
          <cell r="A172">
            <v>172</v>
          </cell>
          <cell r="B172">
            <v>1152254.529653755</v>
          </cell>
          <cell r="C172">
            <v>1148620.471783139</v>
          </cell>
          <cell r="D172">
            <v>1259.9233217632293</v>
          </cell>
        </row>
        <row r="173">
          <cell r="A173" t="str">
            <v>CJ237</v>
          </cell>
          <cell r="B173">
            <v>1152256.5485479529</v>
          </cell>
          <cell r="C173">
            <v>1148628.6533891368</v>
          </cell>
          <cell r="D173">
            <v>1258.0031348647287</v>
          </cell>
        </row>
        <row r="174">
          <cell r="A174">
            <v>238</v>
          </cell>
          <cell r="B174">
            <v>1152260.7799296789</v>
          </cell>
          <cell r="C174">
            <v>1148637.5589726602</v>
          </cell>
          <cell r="D174">
            <v>1254.2693924245682</v>
          </cell>
        </row>
        <row r="175">
          <cell r="A175">
            <v>91</v>
          </cell>
          <cell r="B175">
            <v>1151343.4541948179</v>
          </cell>
          <cell r="C175">
            <v>1148619.4584166277</v>
          </cell>
          <cell r="D175">
            <v>1318.0850879930347</v>
          </cell>
        </row>
        <row r="176">
          <cell r="A176">
            <v>93</v>
          </cell>
          <cell r="B176">
            <v>1151325.1265182265</v>
          </cell>
          <cell r="C176">
            <v>1148579.9417800684</v>
          </cell>
          <cell r="D176">
            <v>1314.246163505353</v>
          </cell>
        </row>
        <row r="177">
          <cell r="A177">
            <v>91</v>
          </cell>
          <cell r="B177">
            <v>1151322.5219395969</v>
          </cell>
          <cell r="C177">
            <v>1148574.6502080949</v>
          </cell>
          <cell r="D177">
            <v>1314.0347240076858</v>
          </cell>
        </row>
        <row r="178">
          <cell r="A178" t="str">
            <v>92A</v>
          </cell>
          <cell r="B178">
            <v>1151377.2913418191</v>
          </cell>
          <cell r="C178">
            <v>1148600.7424430395</v>
          </cell>
          <cell r="D178">
            <v>1317.2329623803266</v>
          </cell>
        </row>
        <row r="179">
          <cell r="A179" t="str">
            <v>41B</v>
          </cell>
          <cell r="B179">
            <v>1151358.7398618904</v>
          </cell>
          <cell r="C179">
            <v>1148650.0165236429</v>
          </cell>
          <cell r="D179">
            <v>1321.2114034832287</v>
          </cell>
        </row>
        <row r="180">
          <cell r="A180" t="str">
            <v>41A</v>
          </cell>
          <cell r="B180">
            <v>1151359.67994518</v>
          </cell>
          <cell r="C180">
            <v>1148649.5008634971</v>
          </cell>
          <cell r="D180">
            <v>1321.1754593532505</v>
          </cell>
        </row>
        <row r="181">
          <cell r="A181" t="str">
            <v>204A</v>
          </cell>
          <cell r="B181">
            <v>1151392.3974878741</v>
          </cell>
          <cell r="C181">
            <v>1148632.2673513102</v>
          </cell>
          <cell r="D181">
            <v>1320.364732134977</v>
          </cell>
        </row>
        <row r="182">
          <cell r="A182">
            <v>42</v>
          </cell>
          <cell r="B182">
            <v>1151397.68125501</v>
          </cell>
          <cell r="C182">
            <v>1148718.6774993767</v>
          </cell>
          <cell r="D182">
            <v>1319.7843539615856</v>
          </cell>
        </row>
        <row r="183">
          <cell r="A183">
            <v>39</v>
          </cell>
          <cell r="B183">
            <v>1151473.5466905967</v>
          </cell>
          <cell r="C183">
            <v>1148680.098696646</v>
          </cell>
          <cell r="D183">
            <v>1315.5629125978517</v>
          </cell>
        </row>
        <row r="184">
          <cell r="A184">
            <v>26</v>
          </cell>
          <cell r="B184">
            <v>1151445.1413710834</v>
          </cell>
          <cell r="C184">
            <v>1148802.5222360089</v>
          </cell>
          <cell r="D184">
            <v>1323.9094101391941</v>
          </cell>
        </row>
        <row r="185">
          <cell r="A185">
            <v>27</v>
          </cell>
          <cell r="B185">
            <v>1151473.7782665454</v>
          </cell>
          <cell r="C185">
            <v>1148851.0330315584</v>
          </cell>
          <cell r="D185">
            <v>1319.5441395170951</v>
          </cell>
        </row>
        <row r="186">
          <cell r="A186">
            <v>28</v>
          </cell>
          <cell r="B186">
            <v>1151581.0416493679</v>
          </cell>
          <cell r="C186">
            <v>1148793.9848268898</v>
          </cell>
          <cell r="D186">
            <v>1313.3777829905134</v>
          </cell>
        </row>
        <row r="187">
          <cell r="A187">
            <v>37</v>
          </cell>
          <cell r="B187">
            <v>1151540.6705123375</v>
          </cell>
          <cell r="C187">
            <v>1148712.5187230369</v>
          </cell>
          <cell r="D187">
            <v>1314.3936260527075</v>
          </cell>
        </row>
        <row r="188">
          <cell r="A188">
            <v>36</v>
          </cell>
          <cell r="B188">
            <v>1151557.2376936381</v>
          </cell>
          <cell r="C188">
            <v>1148746.6039187023</v>
          </cell>
          <cell r="D188">
            <v>1315.3135087345865</v>
          </cell>
        </row>
        <row r="189">
          <cell r="A189" t="str">
            <v>38B</v>
          </cell>
          <cell r="B189">
            <v>1151543.8842830369</v>
          </cell>
          <cell r="C189">
            <v>1148641.9676871398</v>
          </cell>
          <cell r="D189">
            <v>1314.8626680308255</v>
          </cell>
        </row>
        <row r="190">
          <cell r="A190" t="str">
            <v>38B</v>
          </cell>
          <cell r="B190">
            <v>1151495.7922653526</v>
          </cell>
          <cell r="C190">
            <v>1148624.0645946893</v>
          </cell>
          <cell r="D190">
            <v>1316.1566868544867</v>
          </cell>
        </row>
        <row r="191">
          <cell r="A191" t="str">
            <v>38A</v>
          </cell>
          <cell r="B191">
            <v>1151514.7166361932</v>
          </cell>
          <cell r="C191">
            <v>1148659.3661344752</v>
          </cell>
          <cell r="D191">
            <v>1315.0465556372992</v>
          </cell>
        </row>
        <row r="192">
          <cell r="A192">
            <v>129</v>
          </cell>
          <cell r="B192">
            <v>1151460.1689020086</v>
          </cell>
          <cell r="C192">
            <v>1148557.3515281044</v>
          </cell>
          <cell r="D192">
            <v>1314.7513793895664</v>
          </cell>
        </row>
        <row r="193">
          <cell r="A193" t="str">
            <v>40A</v>
          </cell>
          <cell r="B193">
            <v>1151476.7454578457</v>
          </cell>
          <cell r="C193">
            <v>1148588.1614798843</v>
          </cell>
          <cell r="D193">
            <v>1318.4645067707697</v>
          </cell>
        </row>
        <row r="194">
          <cell r="A194">
            <v>130</v>
          </cell>
          <cell r="B194">
            <v>1151446.0222039064</v>
          </cell>
          <cell r="C194">
            <v>1148531.0493875344</v>
          </cell>
          <cell r="D194">
            <v>1313.208403703997</v>
          </cell>
        </row>
        <row r="195">
          <cell r="A195" t="str">
            <v>98A</v>
          </cell>
          <cell r="B195">
            <v>1151418.6326701753</v>
          </cell>
          <cell r="C195">
            <v>1148480.0762492763</v>
          </cell>
          <cell r="D195">
            <v>1313.9090044749844</v>
          </cell>
        </row>
        <row r="196">
          <cell r="A196" t="str">
            <v>227A</v>
          </cell>
          <cell r="B196">
            <v>1151567.8397028488</v>
          </cell>
          <cell r="C196">
            <v>1148570.4690328643</v>
          </cell>
          <cell r="D196">
            <v>1313.0328758026367</v>
          </cell>
        </row>
        <row r="197">
          <cell r="A197">
            <v>226</v>
          </cell>
          <cell r="B197">
            <v>1151562.4378230029</v>
          </cell>
          <cell r="C197">
            <v>1148558.4665038674</v>
          </cell>
          <cell r="D197">
            <v>1312.7774900695758</v>
          </cell>
        </row>
        <row r="198">
          <cell r="A198">
            <v>151</v>
          </cell>
          <cell r="B198">
            <v>1151571.047726969</v>
          </cell>
          <cell r="C198">
            <v>1148580.3962668206</v>
          </cell>
          <cell r="D198">
            <v>1313.1040415411946</v>
          </cell>
        </row>
        <row r="199">
          <cell r="A199">
            <v>150</v>
          </cell>
          <cell r="B199">
            <v>1151602.9184141213</v>
          </cell>
          <cell r="C199">
            <v>1148578.6382087027</v>
          </cell>
          <cell r="D199">
            <v>1310.37279975817</v>
          </cell>
        </row>
        <row r="200">
          <cell r="A200" t="str">
            <v>197A</v>
          </cell>
          <cell r="B200">
            <v>1151582.6415286143</v>
          </cell>
          <cell r="C200">
            <v>1148624.4046923113</v>
          </cell>
          <cell r="D200">
            <v>1313.9468883594118</v>
          </cell>
        </row>
        <row r="201">
          <cell r="A201">
            <v>243</v>
          </cell>
          <cell r="B201">
            <v>1151616.2164705556</v>
          </cell>
          <cell r="C201">
            <v>1148685.2480251808</v>
          </cell>
          <cell r="D201">
            <v>1311.5068728376123</v>
          </cell>
        </row>
        <row r="202">
          <cell r="A202">
            <v>35</v>
          </cell>
          <cell r="B202">
            <v>1151626.5142740244</v>
          </cell>
          <cell r="C202">
            <v>1148711.4769282034</v>
          </cell>
          <cell r="D202">
            <v>1309.4196835150972</v>
          </cell>
        </row>
        <row r="203">
          <cell r="A203">
            <v>167</v>
          </cell>
          <cell r="B203">
            <v>1152149.8744469753</v>
          </cell>
          <cell r="C203">
            <v>1148469.1869591104</v>
          </cell>
          <cell r="D203">
            <v>1265.8831724425772</v>
          </cell>
        </row>
        <row r="204">
          <cell r="A204" t="str">
            <v>195A</v>
          </cell>
          <cell r="B204">
            <v>1151667.7022950605</v>
          </cell>
          <cell r="C204">
            <v>1148689.6831163724</v>
          </cell>
          <cell r="D204">
            <v>1306.1596300315775</v>
          </cell>
        </row>
        <row r="205">
          <cell r="A205">
            <v>194</v>
          </cell>
          <cell r="B205">
            <v>1151708.1272511662</v>
          </cell>
          <cell r="C205">
            <v>1148669.6802667705</v>
          </cell>
          <cell r="D205">
            <v>1304.7410795873898</v>
          </cell>
        </row>
        <row r="206">
          <cell r="A206">
            <v>29</v>
          </cell>
          <cell r="B206">
            <v>1151650.7668628893</v>
          </cell>
          <cell r="C206">
            <v>1148758.0330381545</v>
          </cell>
          <cell r="D206">
            <v>1308.6488731799664</v>
          </cell>
        </row>
        <row r="207">
          <cell r="A207">
            <v>30</v>
          </cell>
          <cell r="B207">
            <v>1151702.3626988719</v>
          </cell>
          <cell r="C207">
            <v>1148734.6535584796</v>
          </cell>
          <cell r="D207">
            <v>1303.9933866259273</v>
          </cell>
        </row>
        <row r="208">
          <cell r="A208">
            <v>192</v>
          </cell>
          <cell r="B208">
            <v>1151722.8999999999</v>
          </cell>
          <cell r="C208">
            <v>1148723.18</v>
          </cell>
          <cell r="D208">
            <v>1302.8083036912797</v>
          </cell>
        </row>
        <row r="209">
          <cell r="A209">
            <v>193</v>
          </cell>
          <cell r="B209">
            <v>1151732.6828137552</v>
          </cell>
          <cell r="C209">
            <v>1148718.7256573734</v>
          </cell>
          <cell r="D209">
            <v>1302.2497152188844</v>
          </cell>
        </row>
        <row r="210">
          <cell r="A210" t="str">
            <v>191A</v>
          </cell>
          <cell r="B210">
            <v>1151739.4372468719</v>
          </cell>
          <cell r="C210">
            <v>1148714.686572735</v>
          </cell>
          <cell r="D210">
            <v>1301.9701003363868</v>
          </cell>
        </row>
        <row r="211">
          <cell r="A211">
            <v>242</v>
          </cell>
          <cell r="B211">
            <v>1151730.8941975038</v>
          </cell>
          <cell r="C211">
            <v>1148737.5880459179</v>
          </cell>
          <cell r="D211">
            <v>1300.8653950588762</v>
          </cell>
        </row>
        <row r="212">
          <cell r="A212">
            <v>241</v>
          </cell>
          <cell r="B212">
            <v>1151749.2681671262</v>
          </cell>
          <cell r="C212">
            <v>1148771.6019564816</v>
          </cell>
          <cell r="D212">
            <v>1299.8127210602172</v>
          </cell>
        </row>
        <row r="213">
          <cell r="A213" t="str">
            <v>189A</v>
          </cell>
          <cell r="B213">
            <v>1151811.2063262346</v>
          </cell>
          <cell r="C213">
            <v>1148680.0887808225</v>
          </cell>
          <cell r="D213">
            <v>1297.945952977469</v>
          </cell>
        </row>
        <row r="214">
          <cell r="A214">
            <v>196</v>
          </cell>
          <cell r="B214">
            <v>1151664.3031091515</v>
          </cell>
          <cell r="C214">
            <v>1148583.0490153602</v>
          </cell>
          <cell r="D214">
            <v>1308.1171699410338</v>
          </cell>
        </row>
        <row r="215">
          <cell r="A215" t="str">
            <v>152A</v>
          </cell>
          <cell r="B215">
            <v>1151620.9567490565</v>
          </cell>
          <cell r="C215">
            <v>1148578.2718537077</v>
          </cell>
          <cell r="D215">
            <v>1309.766225089528</v>
          </cell>
        </row>
        <row r="216">
          <cell r="A216">
            <v>53</v>
          </cell>
          <cell r="B216">
            <v>1150980.2884931229</v>
          </cell>
          <cell r="C216">
            <v>1148812.8855180768</v>
          </cell>
          <cell r="D216">
            <v>1351.9105418075978</v>
          </cell>
        </row>
        <row r="217">
          <cell r="A217" t="str">
            <v>196A</v>
          </cell>
          <cell r="B217">
            <v>1151628.7186660117</v>
          </cell>
          <cell r="C217">
            <v>1148602.0070844139</v>
          </cell>
          <cell r="D217">
            <v>1310.6580238976358</v>
          </cell>
        </row>
        <row r="218">
          <cell r="A218">
            <v>154</v>
          </cell>
          <cell r="B218">
            <v>1151702.7631912846</v>
          </cell>
          <cell r="C218">
            <v>1148547.2351504152</v>
          </cell>
          <cell r="D218">
            <v>1302.2967259970769</v>
          </cell>
        </row>
        <row r="219">
          <cell r="A219" t="str">
            <v>159A</v>
          </cell>
          <cell r="B219">
            <v>1151802.7171664049</v>
          </cell>
          <cell r="C219">
            <v>1148522.4254595509</v>
          </cell>
          <cell r="D219">
            <v>1296.6075745682115</v>
          </cell>
        </row>
        <row r="220">
          <cell r="A220">
            <v>155</v>
          </cell>
          <cell r="B220">
            <v>1151749.9908889586</v>
          </cell>
          <cell r="C220">
            <v>1148532.1404104575</v>
          </cell>
          <cell r="D220">
            <v>1299.8452316487815</v>
          </cell>
        </row>
        <row r="221">
          <cell r="A221" t="str">
            <v>156A</v>
          </cell>
          <cell r="B221">
            <v>1151736.312744393</v>
          </cell>
          <cell r="C221">
            <v>1148508.8813793657</v>
          </cell>
          <cell r="D221">
            <v>1301.7930832114421</v>
          </cell>
        </row>
        <row r="222">
          <cell r="A222">
            <v>233</v>
          </cell>
          <cell r="B222">
            <v>1151724.0226220544</v>
          </cell>
          <cell r="C222">
            <v>1148484.520712435</v>
          </cell>
          <cell r="D222">
            <v>1302.544186338944</v>
          </cell>
        </row>
        <row r="223">
          <cell r="A223">
            <v>157</v>
          </cell>
          <cell r="B223">
            <v>1151767.9166875116</v>
          </cell>
          <cell r="C223">
            <v>1148464.0760358248</v>
          </cell>
          <cell r="D223">
            <v>1299.0275037818387</v>
          </cell>
        </row>
        <row r="224">
          <cell r="A224" t="str">
            <v>158A</v>
          </cell>
          <cell r="B224">
            <v>1151761.8557979153</v>
          </cell>
          <cell r="C224">
            <v>1148453.1191516845</v>
          </cell>
          <cell r="D224">
            <v>1298.9601226383299</v>
          </cell>
        </row>
        <row r="225">
          <cell r="A225" t="str">
            <v>160A</v>
          </cell>
          <cell r="B225">
            <v>1151820.2527278347</v>
          </cell>
          <cell r="C225">
            <v>1148510.2974493196</v>
          </cell>
          <cell r="D225">
            <v>1294.5934246040986</v>
          </cell>
        </row>
        <row r="226">
          <cell r="A226" t="str">
            <v>179A</v>
          </cell>
          <cell r="B226">
            <v>1151814.1906129678</v>
          </cell>
          <cell r="C226">
            <v>1148544.737826488</v>
          </cell>
          <cell r="D226">
            <v>1296.4918721439801</v>
          </cell>
        </row>
        <row r="227">
          <cell r="A227">
            <v>178</v>
          </cell>
          <cell r="B227">
            <v>1151849.6586898123</v>
          </cell>
          <cell r="C227">
            <v>1148526.6790704124</v>
          </cell>
          <cell r="D227">
            <v>1294.4716992065205</v>
          </cell>
        </row>
        <row r="228">
          <cell r="A228" t="str">
            <v>185A</v>
          </cell>
          <cell r="B228">
            <v>1151769.0973121659</v>
          </cell>
          <cell r="C228">
            <v>1148567.2716472056</v>
          </cell>
          <cell r="D228">
            <v>1297.473864201258</v>
          </cell>
        </row>
        <row r="229">
          <cell r="A229" t="str">
            <v>187A</v>
          </cell>
          <cell r="B229">
            <v>1151771.4206539269</v>
          </cell>
          <cell r="C229">
            <v>1148604.4797448167</v>
          </cell>
          <cell r="D229">
            <v>1295.5039229197287</v>
          </cell>
        </row>
        <row r="230">
          <cell r="A230" t="str">
            <v>186A</v>
          </cell>
          <cell r="B230">
            <v>1151774.3193928557</v>
          </cell>
          <cell r="C230">
            <v>1148600.7790521421</v>
          </cell>
          <cell r="D230">
            <v>1295.3954527937715</v>
          </cell>
        </row>
        <row r="231">
          <cell r="A231" t="str">
            <v>177A</v>
          </cell>
          <cell r="B231">
            <v>1151864.7484792098</v>
          </cell>
          <cell r="C231">
            <v>1148554.8466317747</v>
          </cell>
          <cell r="D231">
            <v>1294.5856740320717</v>
          </cell>
        </row>
        <row r="232">
          <cell r="A232">
            <v>180</v>
          </cell>
          <cell r="B232">
            <v>1151828.544163597</v>
          </cell>
          <cell r="C232">
            <v>1148572.8650563208</v>
          </cell>
          <cell r="D232">
            <v>1295.3473628538413</v>
          </cell>
        </row>
        <row r="233">
          <cell r="A233">
            <v>181</v>
          </cell>
          <cell r="B233">
            <v>1151844.9433897198</v>
          </cell>
          <cell r="C233">
            <v>1148604.1349467984</v>
          </cell>
          <cell r="D233">
            <v>1293.6983079353147</v>
          </cell>
        </row>
        <row r="234">
          <cell r="A234">
            <v>176</v>
          </cell>
          <cell r="B234">
            <v>1151871.4238794155</v>
          </cell>
          <cell r="C234">
            <v>1148586.7719291556</v>
          </cell>
          <cell r="D234">
            <v>1293.0897808881998</v>
          </cell>
        </row>
        <row r="235">
          <cell r="A235" t="str">
            <v>CJ175A</v>
          </cell>
          <cell r="B235">
            <v>1151899.1932944707</v>
          </cell>
          <cell r="C235">
            <v>1148572.645597721</v>
          </cell>
          <cell r="D235">
            <v>1291.6475397169613</v>
          </cell>
        </row>
        <row r="236">
          <cell r="A236" t="str">
            <v>190A</v>
          </cell>
          <cell r="B236">
            <v>1151768.197690438</v>
          </cell>
          <cell r="C236">
            <v>1148643.4494422888</v>
          </cell>
          <cell r="D236">
            <v>1296.0658232344936</v>
          </cell>
        </row>
        <row r="237">
          <cell r="A237">
            <v>188</v>
          </cell>
          <cell r="B237">
            <v>1151787.0466557827</v>
          </cell>
          <cell r="C237">
            <v>1148633.3317305935</v>
          </cell>
          <cell r="D237">
            <v>1295.4056986939149</v>
          </cell>
        </row>
        <row r="238">
          <cell r="A238">
            <v>184</v>
          </cell>
          <cell r="B238">
            <v>1151815.7952560314</v>
          </cell>
          <cell r="C238">
            <v>1148618.8169786695</v>
          </cell>
          <cell r="D238">
            <v>1294.2331934591225</v>
          </cell>
        </row>
        <row r="239">
          <cell r="A239" t="str">
            <v>183A</v>
          </cell>
          <cell r="B239">
            <v>1151840.1779906591</v>
          </cell>
          <cell r="C239">
            <v>1148665.5680463556</v>
          </cell>
          <cell r="D239">
            <v>1294.8429411993145</v>
          </cell>
        </row>
        <row r="240">
          <cell r="A240">
            <v>182</v>
          </cell>
          <cell r="B240">
            <v>1151868.6587743463</v>
          </cell>
          <cell r="C240">
            <v>1148651.2460405657</v>
          </cell>
          <cell r="D240">
            <v>1291.7442131079697</v>
          </cell>
        </row>
        <row r="241">
          <cell r="A241">
            <v>236</v>
          </cell>
          <cell r="B241">
            <v>1151895.0068230964</v>
          </cell>
          <cell r="C241">
            <v>1148631.4362048125</v>
          </cell>
          <cell r="D241">
            <v>1290.2010483382467</v>
          </cell>
        </row>
        <row r="242">
          <cell r="A242">
            <v>174</v>
          </cell>
          <cell r="B242">
            <v>1151943.6994026084</v>
          </cell>
          <cell r="C242">
            <v>1148557.4343397403</v>
          </cell>
          <cell r="D242">
            <v>1285.6410521506205</v>
          </cell>
        </row>
        <row r="243">
          <cell r="A243">
            <v>173</v>
          </cell>
          <cell r="B243">
            <v>1151959.6172731828</v>
          </cell>
          <cell r="C243">
            <v>1148513.1107530193</v>
          </cell>
          <cell r="D243">
            <v>1281.6176624057696</v>
          </cell>
        </row>
        <row r="244">
          <cell r="A244">
            <v>162</v>
          </cell>
          <cell r="B244">
            <v>1151920.6989750403</v>
          </cell>
          <cell r="C244">
            <v>1148464.3607057021</v>
          </cell>
          <cell r="D244">
            <v>1281.8665448070053</v>
          </cell>
        </row>
        <row r="245">
          <cell r="A245">
            <v>163</v>
          </cell>
          <cell r="B245">
            <v>1151997.6521018036</v>
          </cell>
          <cell r="C245">
            <v>1148449.7638199658</v>
          </cell>
          <cell r="D245">
            <v>1277.153590090177</v>
          </cell>
        </row>
        <row r="246">
          <cell r="A246">
            <v>161</v>
          </cell>
          <cell r="B246">
            <v>1151848.4634086573</v>
          </cell>
          <cell r="C246">
            <v>1148491.2749540398</v>
          </cell>
          <cell r="D246">
            <v>1289.9097701648454</v>
          </cell>
        </row>
        <row r="247">
          <cell r="A247">
            <v>160</v>
          </cell>
          <cell r="B247">
            <v>1151836.0636977083</v>
          </cell>
          <cell r="C247">
            <v>1148499.3772504381</v>
          </cell>
          <cell r="D247">
            <v>1291.7679697140156</v>
          </cell>
        </row>
        <row r="248">
          <cell r="A248" t="str">
            <v>CJ163C</v>
          </cell>
          <cell r="B248">
            <v>1151987.7705951601</v>
          </cell>
          <cell r="C248">
            <v>1148421.2594891426</v>
          </cell>
          <cell r="D248">
            <v>1275.56505888421</v>
          </cell>
        </row>
        <row r="249">
          <cell r="A249">
            <v>31</v>
          </cell>
          <cell r="B249">
            <v>1151736.3748807493</v>
          </cell>
          <cell r="C249">
            <v>1148776.8295116681</v>
          </cell>
          <cell r="D249">
            <v>1296.8320235513897</v>
          </cell>
        </row>
        <row r="250">
          <cell r="A250" t="str">
            <v>27A</v>
          </cell>
          <cell r="B250">
            <v>1151486.0546954912</v>
          </cell>
          <cell r="C250">
            <v>1148933.3341981913</v>
          </cell>
          <cell r="D250">
            <v>1316.49918844477</v>
          </cell>
        </row>
        <row r="251">
          <cell r="A251" t="str">
            <v>27B</v>
          </cell>
          <cell r="B251">
            <v>1151518.388989338</v>
          </cell>
          <cell r="C251">
            <v>1148941.6187684566</v>
          </cell>
          <cell r="D251">
            <v>1314.6885262302699</v>
          </cell>
        </row>
        <row r="252">
          <cell r="A252" t="str">
            <v>1A</v>
          </cell>
          <cell r="B252">
            <v>1150543.6506597537</v>
          </cell>
          <cell r="C252">
            <v>1149016.7116236743</v>
          </cell>
          <cell r="D252">
            <v>1391.4934198841761</v>
          </cell>
        </row>
        <row r="253">
          <cell r="A253">
            <v>3</v>
          </cell>
          <cell r="B253">
            <v>1150599.4695758151</v>
          </cell>
          <cell r="C253">
            <v>1149012.5368548292</v>
          </cell>
          <cell r="D253">
            <v>1386.3907429040823</v>
          </cell>
        </row>
        <row r="254">
          <cell r="A254" t="str">
            <v>2A</v>
          </cell>
          <cell r="B254">
            <v>1150601.6455442153</v>
          </cell>
          <cell r="C254">
            <v>1149044.3902644217</v>
          </cell>
          <cell r="D254">
            <v>1386.6685910670581</v>
          </cell>
        </row>
        <row r="255">
          <cell r="A255">
            <v>4</v>
          </cell>
          <cell r="B255">
            <v>1150651.0275648539</v>
          </cell>
          <cell r="C255">
            <v>1149008.9142202851</v>
          </cell>
          <cell r="D255">
            <v>1384.9995773641242</v>
          </cell>
        </row>
        <row r="256">
          <cell r="A256">
            <v>5</v>
          </cell>
          <cell r="B256">
            <v>1150681.4956238831</v>
          </cell>
          <cell r="C256">
            <v>1149038.4988333476</v>
          </cell>
          <cell r="D256">
            <v>1384.6398264971069</v>
          </cell>
        </row>
        <row r="257">
          <cell r="A257" t="str">
            <v>1C</v>
          </cell>
          <cell r="B257">
            <v>1150526.7</v>
          </cell>
          <cell r="C257">
            <v>1149006.098</v>
          </cell>
          <cell r="D257">
            <v>1396.5</v>
          </cell>
        </row>
        <row r="258">
          <cell r="A258" t="str">
            <v>1B</v>
          </cell>
          <cell r="B258">
            <v>1150511.7037</v>
          </cell>
          <cell r="C258">
            <v>1149006.4121000001</v>
          </cell>
          <cell r="D258">
            <v>1395.9</v>
          </cell>
        </row>
        <row r="259">
          <cell r="A259" t="str">
            <v>BOT1</v>
          </cell>
          <cell r="B259">
            <v>1150736.2454455053</v>
          </cell>
          <cell r="C259">
            <v>1149083.1763381369</v>
          </cell>
          <cell r="D259">
            <v>1375.4809654374014</v>
          </cell>
        </row>
        <row r="260">
          <cell r="A260" t="str">
            <v>BOT2</v>
          </cell>
          <cell r="B260">
            <v>1151184.9831464568</v>
          </cell>
          <cell r="C260">
            <v>1148861.2434203981</v>
          </cell>
          <cell r="D260">
            <v>1330.6180094195531</v>
          </cell>
        </row>
        <row r="261">
          <cell r="A261" t="str">
            <v>51A</v>
          </cell>
          <cell r="B261">
            <v>1150980.6321</v>
          </cell>
          <cell r="C261">
            <v>1148771.6643000001</v>
          </cell>
          <cell r="D261">
            <v>1349.29</v>
          </cell>
        </row>
        <row r="262">
          <cell r="A262" t="str">
            <v>CJ1</v>
          </cell>
          <cell r="B262">
            <v>1150900.7104690119</v>
          </cell>
          <cell r="C262">
            <v>1148853.2777352056</v>
          </cell>
          <cell r="D262">
            <v>1369.5731856955999</v>
          </cell>
        </row>
        <row r="263">
          <cell r="A263">
            <v>59</v>
          </cell>
          <cell r="B263">
            <v>1151103.0508999999</v>
          </cell>
          <cell r="C263">
            <v>1148870.1719</v>
          </cell>
          <cell r="D263">
            <v>1339</v>
          </cell>
        </row>
        <row r="264">
          <cell r="A264" t="str">
            <v>BOT3</v>
          </cell>
          <cell r="B264">
            <v>1151261.1627592309</v>
          </cell>
          <cell r="C264">
            <v>1148852.0948524266</v>
          </cell>
          <cell r="D264">
            <v>1326.7316340248872</v>
          </cell>
        </row>
        <row r="265">
          <cell r="A265" t="str">
            <v>TC1</v>
          </cell>
          <cell r="B265">
            <v>1150994.0906</v>
          </cell>
          <cell r="C265">
            <v>1148588.0312999999</v>
          </cell>
          <cell r="D265">
            <v>1337</v>
          </cell>
        </row>
        <row r="266">
          <cell r="A266">
            <v>84</v>
          </cell>
          <cell r="B266">
            <v>1151080.5739</v>
          </cell>
          <cell r="C266">
            <v>1148721.0673</v>
          </cell>
          <cell r="D266">
            <v>1335</v>
          </cell>
        </row>
        <row r="267">
          <cell r="A267" t="str">
            <v>CJ255</v>
          </cell>
          <cell r="B267">
            <v>1151266.81</v>
          </cell>
          <cell r="C267">
            <v>1148568.1100000001</v>
          </cell>
          <cell r="D267">
            <v>1320.64</v>
          </cell>
        </row>
        <row r="268">
          <cell r="A268" t="str">
            <v>BOT4</v>
          </cell>
          <cell r="B268">
            <v>1151265.6019993247</v>
          </cell>
          <cell r="C268">
            <v>1148341.9616155077</v>
          </cell>
          <cell r="D268">
            <v>1285.0525816942959</v>
          </cell>
        </row>
        <row r="269">
          <cell r="A269" t="str">
            <v>BOT5</v>
          </cell>
          <cell r="B269">
            <v>1151312.91994881</v>
          </cell>
          <cell r="C269">
            <v>1148877.5418262766</v>
          </cell>
          <cell r="D269">
            <v>1322.05</v>
          </cell>
        </row>
        <row r="270">
          <cell r="A270" t="str">
            <v>TC2</v>
          </cell>
          <cell r="B270">
            <v>1151562.6592000001</v>
          </cell>
          <cell r="C270">
            <v>1148756.4952</v>
          </cell>
          <cell r="D270">
            <v>1315</v>
          </cell>
        </row>
        <row r="271">
          <cell r="A271" t="str">
            <v>TC3</v>
          </cell>
          <cell r="B271">
            <v>1151617.8685999999</v>
          </cell>
          <cell r="C271">
            <v>1148696.8551</v>
          </cell>
          <cell r="D271">
            <v>1311</v>
          </cell>
        </row>
        <row r="272">
          <cell r="A272" t="str">
            <v>TC4</v>
          </cell>
          <cell r="B272">
            <v>1151597.4129000001</v>
          </cell>
          <cell r="C272">
            <v>1148656.9887999999</v>
          </cell>
          <cell r="D272">
            <v>1313</v>
          </cell>
        </row>
        <row r="273">
          <cell r="A273" t="str">
            <v>PTAR</v>
          </cell>
          <cell r="B273">
            <v>1151765.0356640574</v>
          </cell>
          <cell r="C273">
            <v>1148777.8032302971</v>
          </cell>
          <cell r="D273">
            <v>1297.6190400131859</v>
          </cell>
        </row>
        <row r="274">
          <cell r="A274" t="str">
            <v>BOT10</v>
          </cell>
          <cell r="B274">
            <v>1151759.7471599397</v>
          </cell>
          <cell r="C274">
            <v>1148782.0347924193</v>
          </cell>
          <cell r="D274">
            <v>1298.7722749911015</v>
          </cell>
        </row>
        <row r="275">
          <cell r="A275" t="str">
            <v>BOT7</v>
          </cell>
          <cell r="B275">
            <v>1151336.2346746898</v>
          </cell>
          <cell r="C275">
            <v>1148342.4810068768</v>
          </cell>
          <cell r="D275">
            <v>1285.5724017373286</v>
          </cell>
        </row>
        <row r="276">
          <cell r="A276" t="str">
            <v>CJ130</v>
          </cell>
          <cell r="B276">
            <v>1151467.4378</v>
          </cell>
          <cell r="C276">
            <v>1148532.0723000001</v>
          </cell>
          <cell r="D276">
            <v>1310.3</v>
          </cell>
        </row>
        <row r="277">
          <cell r="A277" t="str">
            <v>BOT8</v>
          </cell>
          <cell r="B277">
            <v>1151696.6020456252</v>
          </cell>
          <cell r="C277">
            <v>1148367.7710238246</v>
          </cell>
          <cell r="D277">
            <v>1287.2042960007518</v>
          </cell>
        </row>
        <row r="278">
          <cell r="A278" t="str">
            <v>TC5</v>
          </cell>
          <cell r="B278">
            <v>1151835.9676999999</v>
          </cell>
          <cell r="C278">
            <v>1148656.8032</v>
          </cell>
          <cell r="D278">
            <v>1294.7</v>
          </cell>
        </row>
        <row r="279">
          <cell r="A279" t="str">
            <v>TC6</v>
          </cell>
          <cell r="B279">
            <v>1151851.6457</v>
          </cell>
          <cell r="C279">
            <v>1148617.5623999999</v>
          </cell>
          <cell r="D279">
            <v>1293.3</v>
          </cell>
        </row>
        <row r="280">
          <cell r="A280" t="str">
            <v>BOT9</v>
          </cell>
          <cell r="B280">
            <v>1152271.1552671087</v>
          </cell>
          <cell r="C280">
            <v>1148639.7910184837</v>
          </cell>
          <cell r="D280">
            <v>1248.9965380610192</v>
          </cell>
        </row>
        <row r="281">
          <cell r="A281" t="str">
            <v>OBRA</v>
          </cell>
          <cell r="B281">
            <v>1151958.7909773067</v>
          </cell>
          <cell r="C281">
            <v>1148419.514113948</v>
          </cell>
          <cell r="D281">
            <v>1275.2</v>
          </cell>
        </row>
        <row r="282">
          <cell r="A282" t="str">
            <v>S163A</v>
          </cell>
          <cell r="B282">
            <v>1151993.9349729232</v>
          </cell>
          <cell r="C282">
            <v>1148444.7730684588</v>
          </cell>
          <cell r="D282">
            <v>1275.7974903947254</v>
          </cell>
        </row>
        <row r="283">
          <cell r="A283" t="str">
            <v>BOT15</v>
          </cell>
          <cell r="B283">
            <v>1152033.8691</v>
          </cell>
          <cell r="C283">
            <v>1148461.7611</v>
          </cell>
          <cell r="D283">
            <v>1273.7</v>
          </cell>
        </row>
        <row r="284">
          <cell r="A284" t="str">
            <v>BOT13</v>
          </cell>
          <cell r="B284">
            <v>1151553.8191502229</v>
          </cell>
          <cell r="C284">
            <v>1148949.5852873139</v>
          </cell>
          <cell r="D284">
            <v>1310.9035573521376</v>
          </cell>
        </row>
        <row r="285">
          <cell r="A285">
            <v>70</v>
          </cell>
          <cell r="B285">
            <v>1151079.3119845525</v>
          </cell>
          <cell r="C285">
            <v>1148613.9787219439</v>
          </cell>
          <cell r="D285">
            <v>1325.0819496480879</v>
          </cell>
        </row>
        <row r="286">
          <cell r="A286" t="str">
            <v>168A</v>
          </cell>
          <cell r="B286">
            <v>1152228.3799999999</v>
          </cell>
          <cell r="C286">
            <v>1148517.3</v>
          </cell>
          <cell r="D286">
            <v>1262.4100000000001</v>
          </cell>
        </row>
        <row r="287">
          <cell r="A287" t="str">
            <v>BOT11</v>
          </cell>
          <cell r="B287">
            <v>1151757.7685181033</v>
          </cell>
          <cell r="C287">
            <v>1148783.6067118025</v>
          </cell>
          <cell r="D287">
            <v>1298.3704512511542</v>
          </cell>
        </row>
        <row r="288">
          <cell r="A288">
            <v>33</v>
          </cell>
          <cell r="B288">
            <v>1151676.3600000001</v>
          </cell>
          <cell r="C288">
            <v>1148704.96</v>
          </cell>
          <cell r="D288">
            <v>1305</v>
          </cell>
        </row>
        <row r="289">
          <cell r="A289" t="str">
            <v>TC7</v>
          </cell>
          <cell r="B289">
            <v>1151575.9967</v>
          </cell>
          <cell r="C289">
            <v>1148603.1161</v>
          </cell>
          <cell r="D289">
            <v>1314</v>
          </cell>
        </row>
        <row r="290">
          <cell r="A290" t="str">
            <v>CJ37A</v>
          </cell>
          <cell r="B290">
            <v>1151575.9967</v>
          </cell>
          <cell r="C290">
            <v>1148603.1161</v>
          </cell>
          <cell r="D290">
            <v>1314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ODOS"/>
      <sheetName val="TUBERIAS"/>
      <sheetName val="Hoja3"/>
      <sheetName val="CANTOBRA"/>
      <sheetName val="PPTO AREA URBANA"/>
      <sheetName val="PPTO_AREA_URBANA3"/>
      <sheetName val="PPTO_AREA_URBANA"/>
      <sheetName val="PPTO_AREA_URBANA2"/>
      <sheetName val="PPTO_AREA_URBANA1"/>
      <sheetName val="PPTO_AREA_URBANA4"/>
      <sheetName val="PPTO_AREA_URBANA5"/>
      <sheetName val="PPTO_AREA_URBANA6"/>
      <sheetName val="PPTO_AREA_URBANA7"/>
      <sheetName val="PPTO_AREA_URBANA8"/>
      <sheetName val="PPTO_AREA_URBANA10"/>
      <sheetName val="PPTO_AREA_URBANA9"/>
      <sheetName val="PPTO_AREA_URBANA15"/>
      <sheetName val="PPTO_AREA_URBANA11"/>
      <sheetName val="PPTO_AREA_URBANA12"/>
      <sheetName val="PPTO_AREA_URBANA13"/>
      <sheetName val="PPTO_AREA_URBANA14"/>
      <sheetName val="PPTO_AREA_URBANA16"/>
      <sheetName val="PPTO_AREA_URBANA17"/>
      <sheetName val="PPTO_AREA_URBANA18"/>
      <sheetName val="PPTO_AREA_URBANA19"/>
      <sheetName val="PPTO_AREA_URBANA20"/>
      <sheetName val="Base de Diseño"/>
      <sheetName val="Base_de_Diseño"/>
    </sheetNames>
    <sheetDataSet>
      <sheetData sheetId="0"/>
      <sheetData sheetId="1"/>
      <sheetData sheetId="2" refreshError="1">
        <row r="5">
          <cell r="A5">
            <v>1</v>
          </cell>
          <cell r="B5">
            <v>2192.33</v>
          </cell>
        </row>
        <row r="6">
          <cell r="A6">
            <v>2</v>
          </cell>
          <cell r="B6">
            <v>2190.9699999999998</v>
          </cell>
        </row>
        <row r="7">
          <cell r="A7">
            <v>3</v>
          </cell>
          <cell r="B7">
            <v>2185.54</v>
          </cell>
        </row>
        <row r="8">
          <cell r="A8">
            <v>4</v>
          </cell>
          <cell r="B8">
            <v>2171.9899999999998</v>
          </cell>
        </row>
        <row r="9">
          <cell r="A9">
            <v>5</v>
          </cell>
          <cell r="B9">
            <v>2162.2600000000002</v>
          </cell>
        </row>
        <row r="10">
          <cell r="A10">
            <v>8</v>
          </cell>
          <cell r="B10">
            <v>2148.67</v>
          </cell>
        </row>
        <row r="11">
          <cell r="A11">
            <v>9</v>
          </cell>
          <cell r="B11">
            <v>2148.0100000000002</v>
          </cell>
        </row>
        <row r="12">
          <cell r="A12">
            <v>10</v>
          </cell>
          <cell r="B12">
            <v>2143.1999999999998</v>
          </cell>
        </row>
        <row r="13">
          <cell r="A13">
            <v>11</v>
          </cell>
          <cell r="B13">
            <v>2142.39</v>
          </cell>
        </row>
        <row r="14">
          <cell r="A14">
            <v>12</v>
          </cell>
          <cell r="B14">
            <v>2141.66</v>
          </cell>
        </row>
        <row r="15">
          <cell r="A15">
            <v>13</v>
          </cell>
          <cell r="B15">
            <v>2140.38</v>
          </cell>
        </row>
        <row r="16">
          <cell r="A16">
            <v>14</v>
          </cell>
          <cell r="B16">
            <v>2138.3200000000002</v>
          </cell>
        </row>
        <row r="17">
          <cell r="A17">
            <v>15</v>
          </cell>
          <cell r="B17">
            <v>2152.58</v>
          </cell>
        </row>
        <row r="18">
          <cell r="A18">
            <v>19</v>
          </cell>
          <cell r="B18">
            <v>2148.67</v>
          </cell>
        </row>
        <row r="19">
          <cell r="A19">
            <v>20</v>
          </cell>
          <cell r="B19">
            <v>2138</v>
          </cell>
        </row>
        <row r="20">
          <cell r="A20">
            <v>21</v>
          </cell>
          <cell r="B20">
            <v>2138</v>
          </cell>
        </row>
        <row r="21">
          <cell r="A21">
            <v>22</v>
          </cell>
          <cell r="B21">
            <v>2137.4499999999998</v>
          </cell>
        </row>
        <row r="22">
          <cell r="A22">
            <v>23</v>
          </cell>
          <cell r="B22">
            <v>2137.4499999999998</v>
          </cell>
        </row>
        <row r="23">
          <cell r="A23">
            <v>24</v>
          </cell>
          <cell r="B23">
            <v>2138</v>
          </cell>
        </row>
        <row r="24">
          <cell r="A24">
            <v>25</v>
          </cell>
          <cell r="B24">
            <v>2138</v>
          </cell>
        </row>
        <row r="25">
          <cell r="A25">
            <v>26</v>
          </cell>
          <cell r="B25">
            <v>2137.84</v>
          </cell>
        </row>
        <row r="26">
          <cell r="A26">
            <v>27</v>
          </cell>
          <cell r="B26">
            <v>2140.54</v>
          </cell>
        </row>
        <row r="27">
          <cell r="A27">
            <v>28</v>
          </cell>
          <cell r="B27">
            <v>2124.0500000000002</v>
          </cell>
        </row>
        <row r="28">
          <cell r="A28">
            <v>29</v>
          </cell>
          <cell r="B28">
            <v>2124.0500000000002</v>
          </cell>
        </row>
        <row r="29">
          <cell r="A29">
            <v>30</v>
          </cell>
          <cell r="B29">
            <v>2112.92</v>
          </cell>
        </row>
        <row r="30">
          <cell r="A30">
            <v>31</v>
          </cell>
          <cell r="B30">
            <v>2112.92</v>
          </cell>
        </row>
        <row r="31">
          <cell r="A31">
            <v>32</v>
          </cell>
          <cell r="B31">
            <v>2137.84</v>
          </cell>
        </row>
        <row r="32">
          <cell r="A32">
            <v>34</v>
          </cell>
          <cell r="B32">
            <v>2131.44</v>
          </cell>
        </row>
        <row r="33">
          <cell r="A33">
            <v>38</v>
          </cell>
          <cell r="B33">
            <v>2105.1</v>
          </cell>
        </row>
        <row r="34">
          <cell r="A34">
            <v>39</v>
          </cell>
          <cell r="B34">
            <v>2105.1</v>
          </cell>
        </row>
        <row r="35">
          <cell r="A35">
            <v>40</v>
          </cell>
          <cell r="B35">
            <v>2113.23</v>
          </cell>
        </row>
        <row r="36">
          <cell r="A36">
            <v>41</v>
          </cell>
          <cell r="B36">
            <v>2113.23</v>
          </cell>
        </row>
        <row r="37">
          <cell r="A37">
            <v>42</v>
          </cell>
          <cell r="B37">
            <v>2110.75</v>
          </cell>
        </row>
        <row r="38">
          <cell r="A38">
            <v>6</v>
          </cell>
          <cell r="B38">
            <v>2124.0500000000002</v>
          </cell>
        </row>
        <row r="39">
          <cell r="A39">
            <v>16</v>
          </cell>
          <cell r="B39">
            <v>2102.4499999999998</v>
          </cell>
        </row>
        <row r="40">
          <cell r="A40">
            <v>17</v>
          </cell>
          <cell r="B40">
            <v>2102.67</v>
          </cell>
        </row>
        <row r="41">
          <cell r="A41">
            <v>18</v>
          </cell>
          <cell r="B41">
            <v>2102.67</v>
          </cell>
        </row>
        <row r="42">
          <cell r="A42">
            <v>33</v>
          </cell>
          <cell r="B42">
            <v>2094.37</v>
          </cell>
        </row>
        <row r="43">
          <cell r="A43">
            <v>35</v>
          </cell>
          <cell r="B43">
            <v>2092.58</v>
          </cell>
        </row>
        <row r="44">
          <cell r="A44">
            <v>36</v>
          </cell>
          <cell r="B44">
            <v>2097.64</v>
          </cell>
        </row>
        <row r="45">
          <cell r="A45">
            <v>37</v>
          </cell>
          <cell r="B45">
            <v>2097.64</v>
          </cell>
        </row>
        <row r="46">
          <cell r="A46">
            <v>43</v>
          </cell>
          <cell r="B46">
            <v>2099.5300000000002</v>
          </cell>
        </row>
        <row r="47">
          <cell r="A47">
            <v>44</v>
          </cell>
          <cell r="B47">
            <v>2108.91</v>
          </cell>
        </row>
        <row r="48">
          <cell r="A48">
            <v>45</v>
          </cell>
          <cell r="B48">
            <v>2106.69</v>
          </cell>
        </row>
        <row r="49">
          <cell r="A49">
            <v>46</v>
          </cell>
          <cell r="B49">
            <v>2106.1799999999998</v>
          </cell>
        </row>
        <row r="50">
          <cell r="A50">
            <v>47</v>
          </cell>
          <cell r="B50">
            <v>2108.9699999999998</v>
          </cell>
        </row>
        <row r="51">
          <cell r="A51">
            <v>48</v>
          </cell>
          <cell r="B51">
            <v>2112.3000000000002</v>
          </cell>
        </row>
        <row r="52">
          <cell r="A52">
            <v>49</v>
          </cell>
          <cell r="B52">
            <v>2111.59</v>
          </cell>
        </row>
        <row r="53">
          <cell r="A53">
            <v>50</v>
          </cell>
          <cell r="B53">
            <v>2116.2199999999998</v>
          </cell>
        </row>
        <row r="54">
          <cell r="A54">
            <v>52</v>
          </cell>
          <cell r="B54">
            <v>2110.12</v>
          </cell>
        </row>
        <row r="55">
          <cell r="A55">
            <v>53</v>
          </cell>
          <cell r="B55">
            <v>2107.12</v>
          </cell>
        </row>
        <row r="56">
          <cell r="A56">
            <v>54</v>
          </cell>
          <cell r="B56">
            <v>2104</v>
          </cell>
        </row>
        <row r="57">
          <cell r="A57">
            <v>55</v>
          </cell>
          <cell r="B57">
            <v>2115.98</v>
          </cell>
        </row>
        <row r="58">
          <cell r="A58">
            <v>56</v>
          </cell>
          <cell r="B58">
            <v>2107.33</v>
          </cell>
        </row>
        <row r="59">
          <cell r="A59">
            <v>57</v>
          </cell>
          <cell r="B59">
            <v>2115.83</v>
          </cell>
        </row>
        <row r="60">
          <cell r="A60">
            <v>58</v>
          </cell>
          <cell r="B60">
            <v>2115.8000000000002</v>
          </cell>
        </row>
        <row r="61">
          <cell r="A61">
            <v>59</v>
          </cell>
          <cell r="B61">
            <v>2115.8000000000002</v>
          </cell>
        </row>
        <row r="62">
          <cell r="A62">
            <v>60</v>
          </cell>
          <cell r="B62">
            <v>2116.12</v>
          </cell>
        </row>
        <row r="63">
          <cell r="A63">
            <v>62</v>
          </cell>
          <cell r="B63">
            <v>2115.91</v>
          </cell>
        </row>
        <row r="64">
          <cell r="A64">
            <v>63</v>
          </cell>
          <cell r="B64">
            <v>2114.91</v>
          </cell>
        </row>
        <row r="65">
          <cell r="A65">
            <v>64</v>
          </cell>
          <cell r="B65">
            <v>2120.44</v>
          </cell>
        </row>
        <row r="66">
          <cell r="A66">
            <v>65</v>
          </cell>
          <cell r="B66">
            <v>2120.44</v>
          </cell>
        </row>
        <row r="67">
          <cell r="A67">
            <v>66</v>
          </cell>
          <cell r="B67">
            <v>2120.4499999999998</v>
          </cell>
        </row>
        <row r="68">
          <cell r="A68">
            <v>67</v>
          </cell>
          <cell r="B68">
            <v>2120.4499999999998</v>
          </cell>
        </row>
        <row r="69">
          <cell r="A69">
            <v>68</v>
          </cell>
          <cell r="B69">
            <v>2117.04</v>
          </cell>
        </row>
        <row r="70">
          <cell r="A70">
            <v>69</v>
          </cell>
          <cell r="B70">
            <v>2127.9699999999998</v>
          </cell>
        </row>
        <row r="71">
          <cell r="A71">
            <v>71</v>
          </cell>
          <cell r="B71">
            <v>2114.86</v>
          </cell>
        </row>
        <row r="72">
          <cell r="A72">
            <v>72</v>
          </cell>
          <cell r="B72">
            <v>2116.35</v>
          </cell>
        </row>
        <row r="73">
          <cell r="A73">
            <v>73</v>
          </cell>
          <cell r="B73">
            <v>2106.84</v>
          </cell>
        </row>
        <row r="74">
          <cell r="A74">
            <v>74</v>
          </cell>
          <cell r="B74">
            <v>2107.7600000000002</v>
          </cell>
        </row>
        <row r="75">
          <cell r="A75">
            <v>76</v>
          </cell>
          <cell r="B75">
            <v>2106.84</v>
          </cell>
        </row>
        <row r="76">
          <cell r="A76">
            <v>78</v>
          </cell>
          <cell r="B76">
            <v>2107.37</v>
          </cell>
        </row>
        <row r="77">
          <cell r="A77">
            <v>79</v>
          </cell>
          <cell r="B77">
            <v>2105.4499999999998</v>
          </cell>
        </row>
        <row r="78">
          <cell r="A78">
            <v>80</v>
          </cell>
          <cell r="B78">
            <v>2105.4499999999998</v>
          </cell>
        </row>
        <row r="79">
          <cell r="A79">
            <v>81</v>
          </cell>
          <cell r="B79">
            <v>2153.1799999999998</v>
          </cell>
        </row>
        <row r="80">
          <cell r="A80">
            <v>82</v>
          </cell>
          <cell r="B80">
            <v>2138.9699999999998</v>
          </cell>
        </row>
        <row r="81">
          <cell r="A81">
            <v>83</v>
          </cell>
          <cell r="B81">
            <v>2143.92</v>
          </cell>
        </row>
        <row r="82">
          <cell r="A82">
            <v>84</v>
          </cell>
          <cell r="B82">
            <v>2124.69</v>
          </cell>
        </row>
        <row r="83">
          <cell r="A83">
            <v>85</v>
          </cell>
          <cell r="B83">
            <v>2125.11</v>
          </cell>
        </row>
        <row r="84">
          <cell r="A84">
            <v>86</v>
          </cell>
          <cell r="B84">
            <v>2123.1999999999998</v>
          </cell>
        </row>
        <row r="85">
          <cell r="A85">
            <v>87</v>
          </cell>
          <cell r="B85">
            <v>2123.1999999999998</v>
          </cell>
        </row>
        <row r="86">
          <cell r="A86">
            <v>88</v>
          </cell>
          <cell r="B86">
            <v>2121.44</v>
          </cell>
        </row>
        <row r="87">
          <cell r="A87">
            <v>89</v>
          </cell>
          <cell r="B87">
            <v>2107.29</v>
          </cell>
        </row>
        <row r="88">
          <cell r="A88">
            <v>90</v>
          </cell>
          <cell r="B88">
            <v>2107.14</v>
          </cell>
        </row>
        <row r="89">
          <cell r="A89">
            <v>91</v>
          </cell>
          <cell r="B89">
            <v>2102.5700000000002</v>
          </cell>
        </row>
        <row r="90">
          <cell r="A90">
            <v>92</v>
          </cell>
          <cell r="B90">
            <v>2102.5700000000002</v>
          </cell>
        </row>
        <row r="91">
          <cell r="A91">
            <v>93</v>
          </cell>
          <cell r="B91">
            <v>2094.11</v>
          </cell>
        </row>
        <row r="92">
          <cell r="A92">
            <v>94</v>
          </cell>
          <cell r="B92">
            <v>2094.11</v>
          </cell>
        </row>
        <row r="93">
          <cell r="A93">
            <v>95</v>
          </cell>
          <cell r="B93">
            <v>2100.98</v>
          </cell>
        </row>
        <row r="94">
          <cell r="A94">
            <v>97</v>
          </cell>
          <cell r="B94">
            <v>2100.29</v>
          </cell>
        </row>
        <row r="95">
          <cell r="A95">
            <v>98</v>
          </cell>
          <cell r="B95">
            <v>2094.2600000000002</v>
          </cell>
        </row>
        <row r="96">
          <cell r="A96">
            <v>99</v>
          </cell>
          <cell r="B96">
            <v>2089.6</v>
          </cell>
        </row>
        <row r="97">
          <cell r="A97">
            <v>100</v>
          </cell>
          <cell r="B97">
            <v>2114.5100000000002</v>
          </cell>
        </row>
        <row r="98">
          <cell r="A98">
            <v>102</v>
          </cell>
          <cell r="B98">
            <v>2107.9899999999998</v>
          </cell>
        </row>
        <row r="99">
          <cell r="A99">
            <v>103</v>
          </cell>
          <cell r="B99">
            <v>2107.5700000000002</v>
          </cell>
        </row>
        <row r="100">
          <cell r="A100">
            <v>104</v>
          </cell>
          <cell r="B100">
            <v>2107.4699999999998</v>
          </cell>
        </row>
        <row r="101">
          <cell r="A101">
            <v>106</v>
          </cell>
          <cell r="B101">
            <v>2095.4</v>
          </cell>
        </row>
        <row r="102">
          <cell r="A102">
            <v>107</v>
          </cell>
          <cell r="B102">
            <v>2095.1999999999998</v>
          </cell>
        </row>
        <row r="103">
          <cell r="A103">
            <v>108</v>
          </cell>
          <cell r="B103">
            <v>2091.1</v>
          </cell>
        </row>
        <row r="104">
          <cell r="A104">
            <v>109</v>
          </cell>
          <cell r="B104">
            <v>2091.1</v>
          </cell>
        </row>
        <row r="105">
          <cell r="A105">
            <v>110</v>
          </cell>
          <cell r="B105">
            <v>2085.02</v>
          </cell>
        </row>
        <row r="106">
          <cell r="A106">
            <v>111</v>
          </cell>
          <cell r="B106">
            <v>2106.81</v>
          </cell>
        </row>
        <row r="107">
          <cell r="A107">
            <v>112</v>
          </cell>
          <cell r="B107">
            <v>2106.7800000000002</v>
          </cell>
        </row>
        <row r="108">
          <cell r="A108">
            <v>113</v>
          </cell>
          <cell r="B108">
            <v>2106.81</v>
          </cell>
        </row>
        <row r="109">
          <cell r="A109">
            <v>114</v>
          </cell>
          <cell r="B109">
            <v>2106.7800000000002</v>
          </cell>
        </row>
        <row r="110">
          <cell r="A110">
            <v>115</v>
          </cell>
          <cell r="B110">
            <v>2110.23</v>
          </cell>
        </row>
        <row r="111">
          <cell r="A111">
            <v>116</v>
          </cell>
          <cell r="B111">
            <v>2092.23</v>
          </cell>
        </row>
        <row r="112">
          <cell r="A112">
            <v>117</v>
          </cell>
          <cell r="B112">
            <v>2092.23</v>
          </cell>
        </row>
        <row r="113">
          <cell r="A113">
            <v>118</v>
          </cell>
          <cell r="B113">
            <v>2090.33</v>
          </cell>
        </row>
        <row r="114">
          <cell r="A114">
            <v>119</v>
          </cell>
          <cell r="B114">
            <v>2090.33</v>
          </cell>
        </row>
        <row r="115">
          <cell r="A115">
            <v>120</v>
          </cell>
          <cell r="B115">
            <v>2090.85</v>
          </cell>
        </row>
        <row r="116">
          <cell r="A116">
            <v>121</v>
          </cell>
          <cell r="B116">
            <v>2086.33</v>
          </cell>
        </row>
        <row r="117">
          <cell r="A117">
            <v>122</v>
          </cell>
          <cell r="B117">
            <v>2086.33</v>
          </cell>
        </row>
        <row r="118">
          <cell r="A118">
            <v>123</v>
          </cell>
          <cell r="B118">
            <v>2068.84</v>
          </cell>
        </row>
        <row r="119">
          <cell r="A119">
            <v>124</v>
          </cell>
          <cell r="B119">
            <v>2051.52</v>
          </cell>
        </row>
        <row r="120">
          <cell r="A120">
            <v>125</v>
          </cell>
          <cell r="B120">
            <v>2051.52</v>
          </cell>
        </row>
        <row r="121">
          <cell r="A121">
            <v>126</v>
          </cell>
          <cell r="B121">
            <v>2085.89</v>
          </cell>
        </row>
        <row r="122">
          <cell r="A122">
            <v>127</v>
          </cell>
          <cell r="B122">
            <v>2089.41</v>
          </cell>
        </row>
        <row r="123">
          <cell r="A123">
            <v>128</v>
          </cell>
          <cell r="B123">
            <v>2088.7600000000002</v>
          </cell>
        </row>
        <row r="124">
          <cell r="A124">
            <v>129</v>
          </cell>
          <cell r="B124">
            <v>2084.7800000000002</v>
          </cell>
        </row>
        <row r="125">
          <cell r="A125">
            <v>131</v>
          </cell>
          <cell r="B125">
            <v>2090.04</v>
          </cell>
        </row>
        <row r="126">
          <cell r="A126">
            <v>132</v>
          </cell>
          <cell r="B126">
            <v>2089.34</v>
          </cell>
        </row>
        <row r="127">
          <cell r="A127">
            <v>133</v>
          </cell>
          <cell r="B127">
            <v>2091.15</v>
          </cell>
        </row>
        <row r="128">
          <cell r="A128">
            <v>134</v>
          </cell>
          <cell r="B128">
            <v>2091.15</v>
          </cell>
        </row>
        <row r="129">
          <cell r="A129">
            <v>136</v>
          </cell>
          <cell r="B129">
            <v>2069.61</v>
          </cell>
        </row>
        <row r="130">
          <cell r="A130">
            <v>137</v>
          </cell>
          <cell r="B130">
            <v>2080.23</v>
          </cell>
        </row>
        <row r="131">
          <cell r="A131">
            <v>138</v>
          </cell>
          <cell r="B131">
            <v>2079.92</v>
          </cell>
        </row>
        <row r="132">
          <cell r="A132">
            <v>139</v>
          </cell>
          <cell r="B132">
            <v>2080.23</v>
          </cell>
        </row>
        <row r="133">
          <cell r="A133">
            <v>140</v>
          </cell>
          <cell r="B133">
            <v>2107.33</v>
          </cell>
        </row>
        <row r="134">
          <cell r="A134">
            <v>141</v>
          </cell>
          <cell r="B134">
            <v>2110.23</v>
          </cell>
        </row>
        <row r="135">
          <cell r="A135">
            <v>142</v>
          </cell>
          <cell r="B135">
            <v>2108.64</v>
          </cell>
        </row>
        <row r="136">
          <cell r="A136">
            <v>143</v>
          </cell>
          <cell r="B136">
            <v>2108.64</v>
          </cell>
        </row>
        <row r="137">
          <cell r="A137">
            <v>144</v>
          </cell>
          <cell r="B137">
            <v>2074.35</v>
          </cell>
        </row>
        <row r="138">
          <cell r="A138">
            <v>146</v>
          </cell>
          <cell r="B138">
            <v>2115.83</v>
          </cell>
        </row>
        <row r="139">
          <cell r="A139">
            <v>147</v>
          </cell>
          <cell r="B139">
            <v>2116.12</v>
          </cell>
        </row>
        <row r="140">
          <cell r="A140">
            <v>148</v>
          </cell>
          <cell r="B140">
            <v>2115.91</v>
          </cell>
        </row>
        <row r="141">
          <cell r="A141">
            <v>149</v>
          </cell>
          <cell r="B141">
            <v>2107.7600000000002</v>
          </cell>
        </row>
        <row r="142">
          <cell r="A142">
            <v>150</v>
          </cell>
          <cell r="B142">
            <v>2107.37</v>
          </cell>
        </row>
        <row r="143">
          <cell r="A143">
            <v>151</v>
          </cell>
          <cell r="B143">
            <v>2100.98</v>
          </cell>
        </row>
        <row r="144">
          <cell r="A144">
            <v>152</v>
          </cell>
          <cell r="B144">
            <v>2100.29</v>
          </cell>
        </row>
        <row r="145">
          <cell r="A145">
            <v>153</v>
          </cell>
          <cell r="B145">
            <v>2107.9899999999998</v>
          </cell>
        </row>
        <row r="146">
          <cell r="A146">
            <v>154</v>
          </cell>
          <cell r="B146">
            <v>2107.4699999999998</v>
          </cell>
        </row>
        <row r="147">
          <cell r="A147">
            <v>155</v>
          </cell>
          <cell r="B147">
            <v>2107.5700000000002</v>
          </cell>
        </row>
        <row r="148">
          <cell r="A148">
            <v>156</v>
          </cell>
          <cell r="B148">
            <v>2089.34</v>
          </cell>
        </row>
        <row r="149">
          <cell r="A149">
            <v>157</v>
          </cell>
          <cell r="B149">
            <v>2090.04</v>
          </cell>
        </row>
        <row r="150">
          <cell r="A150">
            <v>158</v>
          </cell>
          <cell r="B150">
            <v>2095.1999999999998</v>
          </cell>
        </row>
        <row r="151">
          <cell r="A151">
            <v>159</v>
          </cell>
          <cell r="B151">
            <v>2095.4</v>
          </cell>
        </row>
        <row r="152">
          <cell r="A152">
            <v>7</v>
          </cell>
          <cell r="B152">
            <v>2091.27</v>
          </cell>
        </row>
        <row r="153">
          <cell r="A153">
            <v>70</v>
          </cell>
          <cell r="B153">
            <v>2100.19</v>
          </cell>
        </row>
        <row r="154">
          <cell r="A154" t="str">
            <v>Tq</v>
          </cell>
          <cell r="B154">
            <v>2190.11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RILLAS"/>
      <sheetName val="PRECIOS"/>
    </sheetNames>
    <sheetDataSet>
      <sheetData sheetId="0" refreshError="1">
        <row r="49">
          <cell r="D49">
            <v>13600</v>
          </cell>
        </row>
        <row r="62">
          <cell r="D62">
            <v>100300</v>
          </cell>
        </row>
        <row r="73">
          <cell r="D73">
            <v>23800</v>
          </cell>
        </row>
      </sheetData>
      <sheetData sheetId="1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"/>
      <sheetName val="lisprecios"/>
      <sheetName val="unitario"/>
      <sheetName val="PRESTACIONES SOCIALES"/>
      <sheetName val="PERSOPROPUESTA"/>
      <sheetName val="TRES PIEDRAS"/>
      <sheetName val="SAN JACINTO"/>
      <sheetName val="TRES BINDES"/>
      <sheetName val="TRES PALMAS"/>
      <sheetName val="Hoja1"/>
      <sheetName val="PRESU"/>
      <sheetName val="JARAQUIEL"/>
      <sheetName val="LETRILORICA"/>
    </sheetNames>
    <sheetDataSet>
      <sheetData sheetId="0" refreshError="1">
        <row r="22">
          <cell r="D22">
            <v>118800</v>
          </cell>
        </row>
        <row r="27">
          <cell r="D27">
            <v>216000</v>
          </cell>
        </row>
        <row r="45">
          <cell r="D45">
            <v>64800</v>
          </cell>
        </row>
      </sheetData>
      <sheetData sheetId="1" refreshError="1">
        <row r="12">
          <cell r="D12">
            <v>12000</v>
          </cell>
        </row>
        <row r="35">
          <cell r="D35">
            <v>30000</v>
          </cell>
        </row>
      </sheetData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2"/>
      <sheetName val="INDICE"/>
      <sheetName val="Equipo"/>
      <sheetName val="materiales"/>
      <sheetName val="otros"/>
      <sheetName val="LOCALIZACION ESTRUCTURAS"/>
      <sheetName val="LOCALIZACION CARRETERAS"/>
      <sheetName val="200.1"/>
      <sheetName val="200.2"/>
      <sheetName val="201.1P"/>
      <sheetName val="201.2P ciclopeo"/>
      <sheetName val="201.2.1P reforzado"/>
      <sheetName val="201.3P"/>
      <sheetName val="201.4"/>
      <sheetName val="201.5"/>
      <sheetName val="201.7"/>
      <sheetName val="201.8"/>
      <sheetName val="201.9"/>
      <sheetName val="201.9P"/>
      <sheetName val="201.10"/>
      <sheetName val="201.11"/>
      <sheetName val="201.12"/>
      <sheetName val="201.13 Y 201.17"/>
      <sheetName val="REMOCION SERVICIOS EX."/>
      <sheetName val="201.14"/>
      <sheetName val="201.15"/>
      <sheetName val="201.16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 OTRA"/>
      <sheetName val="210.2 .3"/>
      <sheetName val="210.2.2"/>
      <sheetName val="210.2.4"/>
      <sheetName val="211.1"/>
      <sheetName val="220.1"/>
      <sheetName val="221.1"/>
      <sheetName val="221.2"/>
      <sheetName val="225P"/>
      <sheetName val="230.1"/>
      <sheetName val="230.2"/>
      <sheetName val="231.1"/>
      <sheetName val="232.1"/>
      <sheetName val="234.1"/>
      <sheetName val="310.1"/>
      <sheetName val="311.1"/>
      <sheetName val="311P1"/>
      <sheetName val="311P2"/>
      <sheetName val="311P3"/>
      <sheetName val="312.1"/>
      <sheetName val="312.2"/>
      <sheetName val="312.3"/>
      <sheetName val="312.4"/>
      <sheetName val="320.1"/>
      <sheetName val="320.1P1"/>
      <sheetName val="320.1P2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342.1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 COMPRADA"/>
      <sheetName val="440.2"/>
      <sheetName val="440.2P COMPRADA"/>
      <sheetName val="440.3"/>
      <sheetName val="440.3P COMPRADA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P"/>
      <sheetName val="450.P1 COMPRADA"/>
      <sheetName val="450.1"/>
      <sheetName val="450.1P COMPRADA"/>
      <sheetName val="450.2"/>
      <sheetName val="450.2P COMPRADA"/>
      <sheetName val="450.3"/>
      <sheetName val="450.3P COMPRADA"/>
      <sheetName val="450.4"/>
      <sheetName val="450.5"/>
      <sheetName val="450.6"/>
      <sheetName val="450.7"/>
      <sheetName val="450.8"/>
      <sheetName val="450.9"/>
      <sheetName val="451.1"/>
      <sheetName val="451.1P COMPRADA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0.1P"/>
      <sheetName val="461.1"/>
      <sheetName val="461.2"/>
      <sheetName val="462.1P"/>
      <sheetName val="462.1"/>
      <sheetName val="462.1.1"/>
      <sheetName val="462.4P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0.1 P"/>
      <sheetName val="501.1"/>
      <sheetName val="510.1"/>
      <sheetName val="510P1"/>
      <sheetName val="510P2"/>
      <sheetName val="510P3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 BOLSACRETO"/>
      <sheetName val="632.1"/>
      <sheetName val="632P"/>
      <sheetName val="640.1"/>
      <sheetName val="640.2"/>
      <sheetName val="640.3"/>
      <sheetName val="641.1"/>
      <sheetName val="641.2"/>
      <sheetName val="641P ANCLAJES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2"/>
      <sheetName val="660.3"/>
      <sheetName val="661.1"/>
      <sheetName val="661 TIPO 2"/>
      <sheetName val="661 OTRO"/>
      <sheetName val="662.1"/>
      <sheetName val="662.2"/>
      <sheetName val="670.1"/>
      <sheetName val="670.2"/>
      <sheetName val="671.1"/>
      <sheetName val="671.2"/>
      <sheetName val="672.1"/>
      <sheetName val="673.2"/>
      <sheetName val="673.1"/>
      <sheetName val="673.3"/>
      <sheetName val="674.1"/>
      <sheetName val="674.2"/>
      <sheetName val="680.1"/>
      <sheetName val="680.2"/>
      <sheetName val="680.3"/>
      <sheetName val="680P"/>
      <sheetName val="681.1"/>
      <sheetName val="682"/>
      <sheetName val="682.1"/>
      <sheetName val="690.1"/>
      <sheetName val="700.1"/>
      <sheetName val="700.2"/>
      <sheetName val="700.3"/>
      <sheetName val="700.4"/>
      <sheetName val="700P BANDAS SONORAS "/>
      <sheetName val="701"/>
      <sheetName val="710.1"/>
      <sheetName val="710.2"/>
      <sheetName val="710.3"/>
      <sheetName val="710.4"/>
      <sheetName val="710.5"/>
      <sheetName val="720.1"/>
      <sheetName val="730.1"/>
      <sheetName val="730.2"/>
      <sheetName val="730.3"/>
      <sheetName val="731.1"/>
      <sheetName val="740.1"/>
      <sheetName val="741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1P"/>
      <sheetName val="810.2"/>
      <sheetName val="815P"/>
      <sheetName val="900.1"/>
      <sheetName val="900.2"/>
      <sheetName val="900.3"/>
      <sheetName val="Afirmado"/>
      <sheetName val="Hoja1"/>
    </sheetNames>
    <sheetDataSet>
      <sheetData sheetId="0"/>
      <sheetData sheetId="1">
        <row r="1">
          <cell r="A1" t="str">
            <v>GRUPO</v>
          </cell>
          <cell r="D1">
            <v>2</v>
          </cell>
        </row>
        <row r="2">
          <cell r="A2" t="str">
            <v>Administrador</v>
          </cell>
          <cell r="D2" t="str">
            <v>CONSORCIO INCIVIAS 2010</v>
          </cell>
        </row>
        <row r="3">
          <cell r="A3">
            <v>4305</v>
          </cell>
          <cell r="D3" t="str">
            <v>Via Ibague - Mariquita (PR 0+0000 - PR 105+0193)</v>
          </cell>
        </row>
        <row r="4">
          <cell r="A4">
            <v>5007</v>
          </cell>
        </row>
        <row r="7">
          <cell r="A7" t="str">
            <v>ITEM DE PAGO</v>
          </cell>
          <cell r="B7" t="str">
            <v>ESP. GRAL.</v>
          </cell>
          <cell r="C7" t="str">
            <v>ESP. PART.</v>
          </cell>
          <cell r="D7" t="str">
            <v>DESCRIPCION</v>
          </cell>
          <cell r="E7" t="str">
            <v xml:space="preserve">UNIDAD </v>
          </cell>
          <cell r="F7" t="str">
            <v>COSTO TOTAL</v>
          </cell>
          <cell r="G7" t="str">
            <v>CODIGO CUBS</v>
          </cell>
          <cell r="H7" t="str">
            <v>CODIGO CUBS</v>
          </cell>
          <cell r="I7" t="str">
            <v>NOTAS</v>
          </cell>
        </row>
        <row r="8">
          <cell r="A8" t="str">
            <v>200P1</v>
          </cell>
          <cell r="B8" t="str">
            <v>200-07</v>
          </cell>
          <cell r="D8" t="str">
            <v>LOCALIZACION ESTRUCTURAS</v>
          </cell>
          <cell r="E8" t="str">
            <v>M²</v>
          </cell>
          <cell r="F8">
            <v>1600</v>
          </cell>
          <cell r="H8" t="str">
            <v>3.6.1.1.1 </v>
          </cell>
        </row>
        <row r="9">
          <cell r="A9" t="str">
            <v>200P2</v>
          </cell>
          <cell r="B9" t="str">
            <v>200-07</v>
          </cell>
          <cell r="D9" t="str">
            <v>LOCALIZACION CARRETERAS</v>
          </cell>
          <cell r="E9" t="str">
            <v>ML</v>
          </cell>
          <cell r="F9">
            <v>1738</v>
          </cell>
          <cell r="H9" t="str">
            <v> 3.6.1.1.2 </v>
          </cell>
        </row>
        <row r="10">
          <cell r="A10" t="str">
            <v>200.1</v>
          </cell>
          <cell r="B10" t="str">
            <v>200-07</v>
          </cell>
          <cell r="D10" t="str">
            <v xml:space="preserve"> DESMONTE Y LIMPIEZA EN BOSQUE           </v>
          </cell>
          <cell r="E10" t="str">
            <v xml:space="preserve"> HA</v>
          </cell>
          <cell r="F10">
            <v>2060387</v>
          </cell>
          <cell r="G10" t="str">
            <v>3.6.1.2.2</v>
          </cell>
          <cell r="H10" t="str">
            <v>3.6.1.2.1</v>
          </cell>
        </row>
        <row r="11">
          <cell r="A11" t="str">
            <v>200.2</v>
          </cell>
          <cell r="B11" t="str">
            <v>200-07</v>
          </cell>
          <cell r="D11" t="str">
            <v xml:space="preserve">DESMONTE Y LIMPIEZA EN ZONAS NO BOSCOSAS           </v>
          </cell>
          <cell r="E11" t="str">
            <v xml:space="preserve"> HA</v>
          </cell>
          <cell r="F11">
            <v>1072816.5391666668</v>
          </cell>
          <cell r="G11" t="str">
            <v>3.6.1.2.4</v>
          </cell>
          <cell r="H11" t="str">
            <v>3.6.1.2.3</v>
          </cell>
        </row>
        <row r="12">
          <cell r="A12" t="str">
            <v>201.1P Y 201.5P</v>
          </cell>
          <cell r="B12" t="str">
            <v>201-07</v>
          </cell>
          <cell r="C12" t="str">
            <v>201-07P</v>
          </cell>
          <cell r="D12" t="str">
            <v>DEMOLICIÓN DE EDIFICACIONES.</v>
          </cell>
          <cell r="E12" t="str">
            <v>M²</v>
          </cell>
          <cell r="F12">
            <v>7034</v>
          </cell>
          <cell r="H12" t="e">
            <v>#N/A</v>
          </cell>
          <cell r="I12" t="str">
            <v>ITEMS DE DEMOLICION EN DIFERENTES UNIDADES</v>
          </cell>
        </row>
        <row r="13">
          <cell r="A13" t="str">
            <v>201.7</v>
          </cell>
          <cell r="B13" t="str">
            <v>201-07</v>
          </cell>
          <cell r="D13" t="str">
            <v>DEMOLICION DE ESTRUCTURAS</v>
          </cell>
          <cell r="E13" t="str">
            <v>M³</v>
          </cell>
          <cell r="F13">
            <v>68654</v>
          </cell>
          <cell r="G13" t="str">
            <v>3.2.1.3.5</v>
          </cell>
          <cell r="H13" t="str">
            <v xml:space="preserve">3.6.1.3.13  </v>
          </cell>
          <cell r="I13" t="str">
            <v>POR LO CUAL SE REGISTRAN COMO PARTICULARES</v>
          </cell>
        </row>
        <row r="14">
          <cell r="A14" t="str">
            <v>201.2P</v>
          </cell>
          <cell r="B14" t="str">
            <v>201-07</v>
          </cell>
          <cell r="C14" t="str">
            <v>201-07P</v>
          </cell>
          <cell r="D14" t="str">
            <v>DEMOLICION DE ESTRUCTURAS (CONCRETO CICLOPEO)</v>
          </cell>
          <cell r="E14" t="str">
            <v>M³</v>
          </cell>
          <cell r="F14">
            <v>70578</v>
          </cell>
          <cell r="G14" t="str">
            <v>3.6.1.3.14</v>
          </cell>
          <cell r="H14" t="str">
            <v>3.6.1.3.11</v>
          </cell>
        </row>
        <row r="15">
          <cell r="A15" t="str">
            <v>201.2.1P</v>
          </cell>
          <cell r="B15" t="str">
            <v>201-07</v>
          </cell>
          <cell r="C15" t="str">
            <v>201-07P</v>
          </cell>
          <cell r="D15" t="str">
            <v>DEMOLICION DE ESTRUCTURAS (CONCRETO REFORZADO)</v>
          </cell>
          <cell r="E15" t="str">
            <v>M³</v>
          </cell>
          <cell r="F15">
            <v>90718</v>
          </cell>
          <cell r="G15" t="str">
            <v>3.6.1.3.14</v>
          </cell>
          <cell r="H15" t="e">
            <v>#N/A</v>
          </cell>
        </row>
        <row r="16">
          <cell r="A16" t="str">
            <v>201.9P</v>
          </cell>
          <cell r="B16" t="str">
            <v>201-07</v>
          </cell>
          <cell r="C16" t="str">
            <v>201-07P</v>
          </cell>
          <cell r="D16" t="str">
            <v xml:space="preserve">DEMOLICION PISOS, ANDENES Y BORDILLOS DE CONCRETO.  </v>
          </cell>
          <cell r="E16" t="str">
            <v>M³</v>
          </cell>
          <cell r="F16">
            <v>37559</v>
          </cell>
          <cell r="G16" t="str">
            <v>3.6.1.3.38</v>
          </cell>
          <cell r="H16" t="e">
            <v>#N/A</v>
          </cell>
        </row>
        <row r="17">
          <cell r="A17" t="str">
            <v>201.3P</v>
          </cell>
          <cell r="B17" t="str">
            <v>201-07</v>
          </cell>
          <cell r="C17" t="str">
            <v>201-07P</v>
          </cell>
          <cell r="D17" t="str">
            <v>DEMOLICION DE PAVIMENTOS RIGIDOS</v>
          </cell>
          <cell r="E17" t="str">
            <v>M³</v>
          </cell>
          <cell r="F17">
            <v>57494</v>
          </cell>
          <cell r="H17" t="str">
            <v>3.6.1.3.15</v>
          </cell>
        </row>
        <row r="18">
          <cell r="A18" t="str">
            <v>201.4</v>
          </cell>
          <cell r="B18" t="str">
            <v>201-07</v>
          </cell>
          <cell r="C18" t="str">
            <v>201-07P</v>
          </cell>
          <cell r="D18" t="str">
            <v xml:space="preserve">DEMOLICION DE OBSTACULOS.   </v>
          </cell>
          <cell r="E18" t="str">
            <v>M³</v>
          </cell>
          <cell r="F18">
            <v>16619</v>
          </cell>
          <cell r="H18" t="str">
            <v>3.6.1.3.14</v>
          </cell>
        </row>
        <row r="19">
          <cell r="A19" t="str">
            <v>201.5</v>
          </cell>
          <cell r="D19" t="str">
            <v>DEMOLICIÓN DE EDIFICACIONES.</v>
          </cell>
          <cell r="E19" t="str">
            <v>U</v>
          </cell>
          <cell r="F19">
            <v>7034</v>
          </cell>
          <cell r="H19" t="str">
            <v>3.3.1.1</v>
          </cell>
        </row>
        <row r="20">
          <cell r="A20" t="str">
            <v>201.8</v>
          </cell>
          <cell r="D20" t="str">
            <v>DEMOLICION DE PAVIMENTOS RIGIDOS.</v>
          </cell>
          <cell r="E20" t="str">
            <v>M²</v>
          </cell>
          <cell r="F20">
            <v>16018</v>
          </cell>
          <cell r="H20" t="str">
            <v>3.6.1.3.15</v>
          </cell>
        </row>
        <row r="21">
          <cell r="A21" t="str">
            <v>201.9</v>
          </cell>
          <cell r="D21" t="str">
            <v xml:space="preserve">DEMOLICION PISOS Y ANDENES DE CONCRETO.  </v>
          </cell>
          <cell r="E21" t="str">
            <v>M²</v>
          </cell>
          <cell r="F21">
            <v>13921</v>
          </cell>
          <cell r="H21" t="str">
            <v>3.6.1.3.33</v>
          </cell>
        </row>
        <row r="22">
          <cell r="A22" t="str">
            <v>201.10</v>
          </cell>
          <cell r="D22" t="str">
            <v>DEMOLICION DE BORDILLOS DE CONCRETO</v>
          </cell>
          <cell r="E22" t="str">
            <v>ML</v>
          </cell>
          <cell r="F22">
            <v>8865</v>
          </cell>
          <cell r="H22" t="str">
            <v>3.6.1.3.35</v>
          </cell>
        </row>
        <row r="23">
          <cell r="A23" t="str">
            <v>201.11</v>
          </cell>
          <cell r="B23" t="str">
            <v>201-07</v>
          </cell>
          <cell r="C23" t="str">
            <v>201-07P</v>
          </cell>
          <cell r="D23" t="str">
            <v xml:space="preserve">DESMONTAJE Y TRASLADO DE ESTRUCTURAS METALICAS. </v>
          </cell>
          <cell r="E23" t="str">
            <v>KG</v>
          </cell>
          <cell r="F23">
            <v>4881</v>
          </cell>
          <cell r="H23" t="str">
            <v>3.6.1.3</v>
          </cell>
        </row>
        <row r="24">
          <cell r="A24" t="str">
            <v>201.12</v>
          </cell>
          <cell r="B24" t="str">
            <v>201-07</v>
          </cell>
          <cell r="C24" t="str">
            <v>201-07P</v>
          </cell>
          <cell r="D24" t="str">
            <v xml:space="preserve">REMOCION DE ESPECIES VEGETALES    </v>
          </cell>
          <cell r="E24" t="str">
            <v>U</v>
          </cell>
          <cell r="F24">
            <v>347417</v>
          </cell>
          <cell r="G24" t="str">
            <v>3.6.1.3.47</v>
          </cell>
          <cell r="H24" t="str">
            <v>3.6.1.3.47</v>
          </cell>
        </row>
        <row r="25">
          <cell r="A25" t="str">
            <v>201.13 Y 201.17</v>
          </cell>
          <cell r="B25" t="str">
            <v>201-07</v>
          </cell>
          <cell r="D25" t="str">
            <v>REMOCION DE OBSTACULOS</v>
          </cell>
          <cell r="E25" t="str">
            <v>U Y ML</v>
          </cell>
          <cell r="F25">
            <v>55620</v>
          </cell>
          <cell r="H25" t="e">
            <v>#N/A</v>
          </cell>
        </row>
        <row r="26">
          <cell r="B26" t="str">
            <v>201-07</v>
          </cell>
          <cell r="D26" t="str">
            <v xml:space="preserve">REMOCION SERVICIOS EXISTENTES    </v>
          </cell>
          <cell r="E26" t="str">
            <v>U</v>
          </cell>
          <cell r="F26">
            <v>0</v>
          </cell>
          <cell r="H26" t="e">
            <v>#N/A</v>
          </cell>
          <cell r="I26" t="str">
            <v>NO INCLUIDO EN ESPECIFICACIONES 2007</v>
          </cell>
        </row>
        <row r="27">
          <cell r="A27" t="str">
            <v>201.14</v>
          </cell>
          <cell r="B27" t="str">
            <v>201-07</v>
          </cell>
          <cell r="D27" t="str">
            <v xml:space="preserve">REMOCION DUCTOS DE SERVICIOS EXISTENTES </v>
          </cell>
          <cell r="E27" t="str">
            <v>ML</v>
          </cell>
          <cell r="F27">
            <v>0</v>
          </cell>
          <cell r="G27" t="str">
            <v>3.6.1.3.10</v>
          </cell>
          <cell r="H27" t="str">
            <v>3.6.1.3.9</v>
          </cell>
        </row>
        <row r="28">
          <cell r="A28" t="str">
            <v>201.15</v>
          </cell>
          <cell r="B28" t="str">
            <v>201-07</v>
          </cell>
          <cell r="D28" t="str">
            <v>REMOCION DE ALCANTARILLAS</v>
          </cell>
          <cell r="E28" t="str">
            <v>ML</v>
          </cell>
          <cell r="F28">
            <v>46848</v>
          </cell>
          <cell r="G28" t="str">
            <v>3.2.1.9.38</v>
          </cell>
          <cell r="H28" t="str">
            <v>3.6.1.3</v>
          </cell>
        </row>
        <row r="29">
          <cell r="A29" t="str">
            <v>201.16</v>
          </cell>
          <cell r="B29" t="str">
            <v>201-07</v>
          </cell>
          <cell r="D29" t="str">
            <v xml:space="preserve">REMOCION DE CERCAS DE ALAMBRE       </v>
          </cell>
          <cell r="E29" t="str">
            <v>ML</v>
          </cell>
          <cell r="F29">
            <v>12206</v>
          </cell>
          <cell r="H29" t="str">
            <v>3.6.1.3</v>
          </cell>
        </row>
        <row r="30">
          <cell r="A30" t="str">
            <v>201.18</v>
          </cell>
          <cell r="B30" t="str">
            <v>201-07</v>
          </cell>
          <cell r="D30" t="str">
            <v xml:space="preserve">TRASLADO DE POSTES. </v>
          </cell>
          <cell r="E30" t="str">
            <v>UN</v>
          </cell>
          <cell r="F30">
            <v>4881</v>
          </cell>
          <cell r="H30" t="str">
            <v>3.6.1.3.1</v>
          </cell>
        </row>
        <row r="31">
          <cell r="A31" t="str">
            <v>201.19</v>
          </cell>
          <cell r="B31" t="str">
            <v>201-07</v>
          </cell>
          <cell r="D31" t="str">
            <v xml:space="preserve">TRASLADO DE TORRES. </v>
          </cell>
          <cell r="E31" t="str">
            <v>UN</v>
          </cell>
          <cell r="F31">
            <v>4881</v>
          </cell>
          <cell r="H31" t="str">
            <v>3.6.1.3</v>
          </cell>
        </row>
        <row r="32">
          <cell r="A32" t="str">
            <v>201.2</v>
          </cell>
          <cell r="B32" t="str">
            <v>201-07</v>
          </cell>
          <cell r="D32" t="str">
            <v>REMOCION DE RIELES</v>
          </cell>
          <cell r="E32" t="str">
            <v>ML</v>
          </cell>
          <cell r="F32">
            <v>46848</v>
          </cell>
          <cell r="H32" t="str">
            <v>3.6.1.3.11</v>
          </cell>
        </row>
        <row r="33">
          <cell r="A33" t="str">
            <v>201.21</v>
          </cell>
          <cell r="B33" t="str">
            <v>201-07</v>
          </cell>
          <cell r="D33" t="str">
            <v>REMOCION DE DEFENSAS METALICAS</v>
          </cell>
          <cell r="E33" t="str">
            <v>ML</v>
          </cell>
          <cell r="F33">
            <v>46848</v>
          </cell>
          <cell r="H33" t="str">
            <v>3.6.1.3</v>
          </cell>
        </row>
        <row r="34">
          <cell r="A34" t="str">
            <v>201.22</v>
          </cell>
          <cell r="B34" t="str">
            <v>201-07</v>
          </cell>
          <cell r="D34" t="str">
            <v>REMOCION DE BARRERAS DE SEGURIDAD</v>
          </cell>
          <cell r="E34" t="str">
            <v>ML</v>
          </cell>
          <cell r="F34">
            <v>46848</v>
          </cell>
          <cell r="H34" t="str">
            <v>3.6.1.3.13</v>
          </cell>
        </row>
        <row r="35">
          <cell r="A35" t="str">
            <v>210.1.1</v>
          </cell>
          <cell r="B35" t="str">
            <v>210-07</v>
          </cell>
          <cell r="D35" t="str">
            <v>EXCAVACIÓN EN MATERIAL COMÚN DE LA EXPLANACIÓN Y CANALES</v>
          </cell>
          <cell r="E35" t="str">
            <v>M³</v>
          </cell>
          <cell r="F35">
            <v>4165</v>
          </cell>
          <cell r="G35" t="str">
            <v>3.6.2.1.1</v>
          </cell>
          <cell r="H35" t="str">
            <v xml:space="preserve">3.6.2.1.1 </v>
          </cell>
          <cell r="I35" t="str">
            <v>EXCAVACIÓN EN MATERIAL COMÚN DE LA EXPLANACIÓN Y CANALES</v>
          </cell>
        </row>
        <row r="36">
          <cell r="A36" t="str">
            <v>210.1.2</v>
          </cell>
          <cell r="B36" t="str">
            <v>210-07</v>
          </cell>
          <cell r="D36" t="str">
            <v>EXCAVACION SIN CLASIFICAR DE PRESTAMOS</v>
          </cell>
          <cell r="E36" t="str">
            <v>M³</v>
          </cell>
          <cell r="F36">
            <v>3408</v>
          </cell>
          <cell r="H36" t="str">
            <v>3.6.2.1.3 </v>
          </cell>
        </row>
        <row r="37">
          <cell r="A37" t="str">
            <v>210.2.1</v>
          </cell>
          <cell r="B37" t="str">
            <v>210-07</v>
          </cell>
          <cell r="D37" t="str">
            <v>EXCAVACION EN ROCA DE LA EXPLANACION Y CANALES</v>
          </cell>
          <cell r="E37" t="str">
            <v>M³</v>
          </cell>
          <cell r="F37">
            <v>12426</v>
          </cell>
          <cell r="G37" t="str">
            <v>3.6.2.1.3</v>
          </cell>
          <cell r="H37" t="str">
            <v>3.6.2.1.3</v>
          </cell>
        </row>
        <row r="38">
          <cell r="A38" t="str">
            <v>210.2.2</v>
          </cell>
          <cell r="B38" t="str">
            <v>210-07</v>
          </cell>
          <cell r="D38" t="str">
            <v xml:space="preserve">EXCAVACION EN MATERIAL COMUN DE LA EXPLANACION Y CANALES </v>
          </cell>
          <cell r="E38" t="str">
            <v>M³</v>
          </cell>
          <cell r="F38">
            <v>3748</v>
          </cell>
          <cell r="G38" t="str">
            <v>3.6.2.1.5</v>
          </cell>
          <cell r="H38" t="str">
            <v>3.6.2.1.5</v>
          </cell>
        </row>
        <row r="39">
          <cell r="A39" t="str">
            <v>210.2.3</v>
          </cell>
          <cell r="B39" t="str">
            <v>210-07</v>
          </cell>
          <cell r="D39" t="str">
            <v>EXCAVACION EN ROCA DE PRESTAMOS</v>
          </cell>
          <cell r="E39" t="str">
            <v>M³</v>
          </cell>
          <cell r="F39">
            <v>9874</v>
          </cell>
          <cell r="H39" t="str">
            <v>3.6.2.1.5</v>
          </cell>
        </row>
        <row r="40">
          <cell r="A40" t="str">
            <v>210.2.4</v>
          </cell>
          <cell r="B40" t="str">
            <v>210-07</v>
          </cell>
          <cell r="D40" t="str">
            <v>EXCAVACION EN MATERIAL COMUN DE PRESTAMOS</v>
          </cell>
          <cell r="E40" t="str">
            <v>M³</v>
          </cell>
          <cell r="F40">
            <v>3124</v>
          </cell>
          <cell r="H40" t="str">
            <v>3.6.2.1.5</v>
          </cell>
        </row>
        <row r="41">
          <cell r="A41" t="str">
            <v>210.2 OTRA</v>
          </cell>
          <cell r="B41" t="str">
            <v>210-07</v>
          </cell>
          <cell r="D41" t="str">
            <v xml:space="preserve"> EXCAVACION EN ROCA DE LA EXPLANACION Y CANALES (sin explosivos)        </v>
          </cell>
          <cell r="E41" t="str">
            <v>M³</v>
          </cell>
          <cell r="F41">
            <v>12342</v>
          </cell>
          <cell r="G41" t="str">
            <v>3.6.2.1.3</v>
          </cell>
          <cell r="H41" t="str">
            <v>3.6.1.3.11</v>
          </cell>
        </row>
        <row r="42">
          <cell r="A42" t="str">
            <v>211.1</v>
          </cell>
          <cell r="B42" t="str">
            <v>211-07</v>
          </cell>
          <cell r="D42" t="str">
            <v>REMOCION DE DERRUMBES</v>
          </cell>
          <cell r="E42" t="str">
            <v>M³</v>
          </cell>
          <cell r="F42">
            <v>4990</v>
          </cell>
          <cell r="G42" t="str">
            <v>3.6.2.2.1</v>
          </cell>
          <cell r="H42" t="str">
            <v xml:space="preserve">3.6.2.2.1  </v>
          </cell>
        </row>
        <row r="43">
          <cell r="A43" t="str">
            <v>220.1</v>
          </cell>
          <cell r="B43" t="str">
            <v>220-07</v>
          </cell>
          <cell r="D43" t="str">
            <v>TERRAPLEN</v>
          </cell>
          <cell r="E43" t="str">
            <v>M³</v>
          </cell>
          <cell r="F43">
            <v>7138</v>
          </cell>
          <cell r="G43" t="str">
            <v>3.6.2.3.1</v>
          </cell>
          <cell r="H43" t="str">
            <v>3.6.2.3.1</v>
          </cell>
        </row>
        <row r="44">
          <cell r="A44" t="str">
            <v>221.1</v>
          </cell>
          <cell r="B44" t="str">
            <v>221-07</v>
          </cell>
          <cell r="D44" t="str">
            <v>PEDRAPLEN COMPACTO</v>
          </cell>
          <cell r="E44" t="str">
            <v>M³</v>
          </cell>
          <cell r="F44">
            <v>72233</v>
          </cell>
          <cell r="G44" t="str">
            <v>3.6.2.4.2</v>
          </cell>
          <cell r="H44" t="str">
            <v>3.6.2.4.2</v>
          </cell>
        </row>
        <row r="45">
          <cell r="A45" t="str">
            <v>221.2</v>
          </cell>
          <cell r="B45" t="str">
            <v>221-07</v>
          </cell>
          <cell r="D45" t="str">
            <v>PEDRAPLEN SUELTO</v>
          </cell>
          <cell r="E45" t="str">
            <v>M³</v>
          </cell>
          <cell r="F45">
            <v>69548</v>
          </cell>
          <cell r="G45" t="str">
            <v>3.6.2.4.1</v>
          </cell>
          <cell r="H45" t="str">
            <v>3.6.2.4.1</v>
          </cell>
        </row>
        <row r="46">
          <cell r="A46" t="str">
            <v>225P</v>
          </cell>
          <cell r="B46" t="str">
            <v>225-07</v>
          </cell>
          <cell r="D46" t="str">
            <v xml:space="preserve">CONFORMACION DE BOTADERO O ESCOMBRERAS </v>
          </cell>
          <cell r="E46" t="str">
            <v>M³</v>
          </cell>
          <cell r="F46">
            <v>3357</v>
          </cell>
          <cell r="H46" t="str">
            <v>3.2.8.1.1 </v>
          </cell>
        </row>
        <row r="47">
          <cell r="A47" t="str">
            <v>230.1</v>
          </cell>
          <cell r="B47" t="str">
            <v>230-07</v>
          </cell>
          <cell r="D47" t="str">
            <v>MEJORAMIENTO DE LA SUBRASANTE INVOLUCRA SUELO EXISTENTE</v>
          </cell>
          <cell r="E47" t="str">
            <v>M²</v>
          </cell>
          <cell r="F47">
            <v>362</v>
          </cell>
          <cell r="G47" t="str">
            <v>3.6.2.5.1</v>
          </cell>
          <cell r="H47" t="str">
            <v>3.6.2.5.1</v>
          </cell>
        </row>
        <row r="48">
          <cell r="A48" t="str">
            <v>230.2</v>
          </cell>
          <cell r="B48" t="str">
            <v>230-07</v>
          </cell>
          <cell r="D48" t="str">
            <v>MEJORAMIENTO DE LA SUBRASANTE EMPLEANDO UNICAMENTE MATERIAL ADICIONADO</v>
          </cell>
          <cell r="E48" t="str">
            <v>M³</v>
          </cell>
          <cell r="F48">
            <v>14490</v>
          </cell>
          <cell r="G48" t="str">
            <v>3.6.2.5.2</v>
          </cell>
          <cell r="H48" t="str">
            <v>3.6.2.5.2</v>
          </cell>
        </row>
        <row r="49">
          <cell r="A49" t="str">
            <v>231.1</v>
          </cell>
          <cell r="B49" t="str">
            <v>231-07</v>
          </cell>
          <cell r="D49" t="str">
            <v>GEOTEXTIL PARA SEPARACION DE SUELOS DE SUBRASANTE Y CAPAS GRANULARES</v>
          </cell>
          <cell r="E49" t="str">
            <v>M²</v>
          </cell>
          <cell r="F49">
            <v>6465</v>
          </cell>
          <cell r="G49" t="str">
            <v>3.6.8.2.6</v>
          </cell>
          <cell r="H49" t="str">
            <v>3.6.8.2 </v>
          </cell>
        </row>
        <row r="50">
          <cell r="A50" t="str">
            <v>232.1</v>
          </cell>
          <cell r="B50" t="str">
            <v>232-07</v>
          </cell>
          <cell r="D50" t="str">
            <v>GEOTEXTIL PARA ESTABILIZACION DE SUELOS DE SUBRASANTE Y CAPAS GRANULARES</v>
          </cell>
          <cell r="E50" t="str">
            <v>M²</v>
          </cell>
          <cell r="F50">
            <v>6465</v>
          </cell>
          <cell r="G50" t="str">
            <v>3.6.8.2.6</v>
          </cell>
          <cell r="H50" t="str">
            <v>3.6.8.2 </v>
          </cell>
        </row>
        <row r="51">
          <cell r="A51" t="str">
            <v>234.1</v>
          </cell>
          <cell r="B51" t="str">
            <v>234-07</v>
          </cell>
          <cell r="D51" t="str">
            <v>AFINAMIENTO DE TALUDES</v>
          </cell>
          <cell r="E51" t="str">
            <v>M²</v>
          </cell>
          <cell r="F51">
            <v>6391</v>
          </cell>
          <cell r="H51" t="str">
            <v>3.6.8.2 </v>
          </cell>
        </row>
        <row r="52">
          <cell r="A52" t="str">
            <v>310.1</v>
          </cell>
          <cell r="B52" t="str">
            <v>310-07</v>
          </cell>
          <cell r="D52" t="str">
            <v>CONFORMACION DE LA CALZADA EXISTENTE</v>
          </cell>
          <cell r="E52" t="str">
            <v>M²</v>
          </cell>
          <cell r="F52">
            <v>483</v>
          </cell>
          <cell r="G52" t="str">
            <v>3.6.3.1.1</v>
          </cell>
          <cell r="H52" t="str">
            <v>3.6.3.1.1</v>
          </cell>
        </row>
        <row r="53">
          <cell r="A53" t="str">
            <v>311.1</v>
          </cell>
          <cell r="B53" t="str">
            <v>311-07</v>
          </cell>
          <cell r="D53" t="str">
            <v>AFIRMADO</v>
          </cell>
          <cell r="E53" t="str">
            <v>M³</v>
          </cell>
          <cell r="F53">
            <v>102262</v>
          </cell>
          <cell r="G53" t="str">
            <v>3.6.3.2.1</v>
          </cell>
          <cell r="H53" t="str">
            <v>3.6.3.2.1</v>
          </cell>
        </row>
        <row r="54">
          <cell r="A54" t="str">
            <v>311.1P1</v>
          </cell>
          <cell r="B54" t="str">
            <v>311-07</v>
          </cell>
          <cell r="D54" t="str">
            <v>AFIRMADO ESTABILIZADO CON CEMENTO</v>
          </cell>
          <cell r="E54" t="str">
            <v>M³</v>
          </cell>
          <cell r="F54">
            <v>70116</v>
          </cell>
          <cell r="G54" t="str">
            <v>3.6.3.3.23</v>
          </cell>
          <cell r="H54" t="str">
            <v>3.6.3.2</v>
          </cell>
        </row>
        <row r="55">
          <cell r="A55" t="str">
            <v>311.1P2</v>
          </cell>
          <cell r="B55" t="str">
            <v>311-07</v>
          </cell>
          <cell r="D55" t="str">
            <v>AFIRMADO ESTABILIZADO CON CAL</v>
          </cell>
          <cell r="E55" t="str">
            <v>M³</v>
          </cell>
          <cell r="F55">
            <v>116916</v>
          </cell>
          <cell r="G55" t="str">
            <v>3.6.3.3.17</v>
          </cell>
          <cell r="H55" t="str">
            <v>3.6.3.2</v>
          </cell>
        </row>
        <row r="56">
          <cell r="A56" t="str">
            <v>311.1P3</v>
          </cell>
          <cell r="B56" t="str">
            <v>311-07</v>
          </cell>
          <cell r="D56" t="str">
            <v>BACHEO DE CARRETERAS EN AFIRMADO</v>
          </cell>
          <cell r="E56" t="str">
            <v>M³</v>
          </cell>
          <cell r="F56">
            <v>93618</v>
          </cell>
          <cell r="H56" t="str">
            <v>3.6.3.2</v>
          </cell>
        </row>
        <row r="57">
          <cell r="A57" t="str">
            <v>312.1</v>
          </cell>
          <cell r="B57" t="str">
            <v>312-07</v>
          </cell>
          <cell r="D57" t="str">
            <v>TRATAMIENTO PALIATIVO DE POLVO APLICADO EN FORMA SOLIDA EN HOJUELAS</v>
          </cell>
          <cell r="E57" t="str">
            <v>KG</v>
          </cell>
          <cell r="F57">
            <v>671</v>
          </cell>
          <cell r="H57" t="str">
            <v>3.6.3.2</v>
          </cell>
        </row>
        <row r="58">
          <cell r="A58" t="str">
            <v>312.2</v>
          </cell>
          <cell r="B58" t="str">
            <v>312-07</v>
          </cell>
          <cell r="D58" t="str">
            <v>TRATAMIENTO PALIATIVO DE POLVO APLICADO EN FORMA SOLIDA EN ESFERAS</v>
          </cell>
          <cell r="E58" t="str">
            <v>KG</v>
          </cell>
          <cell r="F58">
            <v>671</v>
          </cell>
          <cell r="H58" t="str">
            <v>3.6.3.2</v>
          </cell>
        </row>
        <row r="59">
          <cell r="A59" t="str">
            <v>312.3</v>
          </cell>
          <cell r="B59" t="str">
            <v>312-07</v>
          </cell>
          <cell r="D59" t="str">
            <v>TRATAMIENTO PALIATIVO DE POLVO APLICADO EN FORMA LIQUIDA</v>
          </cell>
          <cell r="E59" t="str">
            <v>LT</v>
          </cell>
          <cell r="F59">
            <v>670</v>
          </cell>
          <cell r="H59" t="str">
            <v>3.6.3.2</v>
          </cell>
        </row>
        <row r="60">
          <cell r="A60" t="str">
            <v>312.4</v>
          </cell>
          <cell r="B60" t="str">
            <v>312-07</v>
          </cell>
          <cell r="D60" t="str">
            <v>MATERIAL GRANULAR DE ADICION</v>
          </cell>
          <cell r="E60" t="str">
            <v>M³</v>
          </cell>
          <cell r="F60">
            <v>46102</v>
          </cell>
          <cell r="H60" t="str">
            <v>3.6.3.3</v>
          </cell>
        </row>
        <row r="61">
          <cell r="A61" t="str">
            <v>320.1</v>
          </cell>
          <cell r="B61" t="str">
            <v>320-07</v>
          </cell>
          <cell r="D61" t="str">
            <v>SUBBASE GRANULAR</v>
          </cell>
          <cell r="E61" t="str">
            <v>M³</v>
          </cell>
          <cell r="F61">
            <v>130375</v>
          </cell>
          <cell r="G61" t="str">
            <v>3.6.3.4.2</v>
          </cell>
          <cell r="H61" t="str">
            <v xml:space="preserve"> 3.6.3.4.2</v>
          </cell>
        </row>
        <row r="62">
          <cell r="A62" t="str">
            <v>320.1P1</v>
          </cell>
          <cell r="B62" t="str">
            <v>320-07</v>
          </cell>
          <cell r="D62" t="str">
            <v>SUBBASE GRANULAR CBR&gt;30%</v>
          </cell>
          <cell r="E62" t="str">
            <v>M³</v>
          </cell>
          <cell r="F62">
            <v>133332</v>
          </cell>
          <cell r="G62" t="str">
            <v>3.6.3.4.3</v>
          </cell>
          <cell r="H62" t="e">
            <v>#N/A</v>
          </cell>
          <cell r="I62" t="str">
            <v>NO INCLUIDO EN ESPECIFICACIONES 2007</v>
          </cell>
        </row>
        <row r="63">
          <cell r="A63" t="str">
            <v>320.1P2</v>
          </cell>
          <cell r="B63" t="str">
            <v>320-07</v>
          </cell>
          <cell r="D63" t="str">
            <v>SUBBASE GRANULAR CBR&gt;40%</v>
          </cell>
          <cell r="E63" t="str">
            <v>M³</v>
          </cell>
          <cell r="F63">
            <v>134600</v>
          </cell>
          <cell r="G63" t="str">
            <v>3.6.3.4.4</v>
          </cell>
          <cell r="H63" t="e">
            <v>#N/A</v>
          </cell>
          <cell r="I63" t="str">
            <v>NO INCLUIDO EN ESPECIFICACIONES 2007</v>
          </cell>
        </row>
        <row r="64">
          <cell r="A64" t="str">
            <v>320.2</v>
          </cell>
          <cell r="B64" t="str">
            <v>320-07</v>
          </cell>
          <cell r="D64" t="str">
            <v>SUBBASE GRANULAR PARA BACHEO</v>
          </cell>
          <cell r="E64" t="str">
            <v>M³</v>
          </cell>
          <cell r="F64">
            <v>192872</v>
          </cell>
          <cell r="G64" t="str">
            <v>3.6.3.4.7</v>
          </cell>
          <cell r="H64" t="str">
            <v>3.6.3.4.4</v>
          </cell>
        </row>
        <row r="65">
          <cell r="A65" t="str">
            <v>330.1</v>
          </cell>
          <cell r="B65" t="str">
            <v>330-07</v>
          </cell>
          <cell r="D65" t="str">
            <v>BASE GRANULAR</v>
          </cell>
          <cell r="E65" t="str">
            <v>M³</v>
          </cell>
          <cell r="F65">
            <v>156587</v>
          </cell>
          <cell r="G65" t="str">
            <v>3.6.3.6.1</v>
          </cell>
          <cell r="H65" t="str">
            <v>3.6.3.6.2</v>
          </cell>
        </row>
        <row r="66">
          <cell r="A66" t="str">
            <v>330.2</v>
          </cell>
          <cell r="B66" t="str">
            <v>330-07</v>
          </cell>
          <cell r="D66" t="str">
            <v>BASE GRANULAR PARA BACHEO</v>
          </cell>
          <cell r="E66" t="str">
            <v>M³</v>
          </cell>
          <cell r="F66">
            <v>173223</v>
          </cell>
          <cell r="G66" t="str">
            <v>3.6.3.6.3</v>
          </cell>
          <cell r="H66" t="str">
            <v>3.6.3.6.3</v>
          </cell>
        </row>
        <row r="67">
          <cell r="A67" t="str">
            <v>340.1</v>
          </cell>
          <cell r="B67" t="str">
            <v>340-07</v>
          </cell>
          <cell r="D67" t="str">
            <v>BASE ESTABILIZADA CON EMULSION ASFALTICA BEE-1</v>
          </cell>
          <cell r="E67" t="str">
            <v>M³</v>
          </cell>
          <cell r="F67">
            <v>188974</v>
          </cell>
          <cell r="G67" t="str">
            <v>3.6.3.7.2</v>
          </cell>
          <cell r="H67" t="str">
            <v>3.6.3.7.1</v>
          </cell>
        </row>
        <row r="68">
          <cell r="A68" t="str">
            <v>340.2</v>
          </cell>
          <cell r="B68" t="str">
            <v>340-07</v>
          </cell>
          <cell r="D68" t="str">
            <v>BASE ESTABILIZADA CON EMULSION ASFALTICA BEE-2</v>
          </cell>
          <cell r="E68" t="str">
            <v>M³</v>
          </cell>
          <cell r="F68">
            <v>192729</v>
          </cell>
          <cell r="H68" t="str">
            <v>3.6.3.7.3</v>
          </cell>
        </row>
        <row r="69">
          <cell r="A69" t="str">
            <v>340.3</v>
          </cell>
          <cell r="B69" t="str">
            <v>340-07</v>
          </cell>
          <cell r="D69" t="str">
            <v>BASE ESTABILIZADA CON EMULSION ASFALTICA BEE-3</v>
          </cell>
          <cell r="E69" t="str">
            <v>M³</v>
          </cell>
          <cell r="F69">
            <v>177246</v>
          </cell>
          <cell r="H69" t="str">
            <v>3.6.3.7.5</v>
          </cell>
        </row>
        <row r="70">
          <cell r="A70" t="str">
            <v>341.1</v>
          </cell>
          <cell r="B70" t="str">
            <v>341-07</v>
          </cell>
          <cell r="D70" t="str">
            <v>BASE ESTABILIZADA CON CEMENTO PORTLAND</v>
          </cell>
          <cell r="E70" t="str">
            <v>M³</v>
          </cell>
          <cell r="F70">
            <v>72856</v>
          </cell>
          <cell r="H70" t="str">
            <v>3.6.3.7</v>
          </cell>
        </row>
        <row r="71">
          <cell r="A71" t="str">
            <v>341.2</v>
          </cell>
          <cell r="B71" t="str">
            <v>341-07</v>
          </cell>
          <cell r="D71" t="str">
            <v>CEMENTO PORTLAND</v>
          </cell>
          <cell r="E71" t="str">
            <v>KG</v>
          </cell>
          <cell r="F71">
            <v>520</v>
          </cell>
          <cell r="H71" t="str">
            <v>3.6.4.1.8</v>
          </cell>
        </row>
        <row r="72">
          <cell r="A72" t="str">
            <v>342.1</v>
          </cell>
          <cell r="B72" t="str">
            <v>342-07</v>
          </cell>
          <cell r="D72" t="str">
            <v>BASE DE CONCRETO HIDRAULICO</v>
          </cell>
          <cell r="E72" t="str">
            <v>M³</v>
          </cell>
          <cell r="F72">
            <v>542844</v>
          </cell>
          <cell r="H72" t="str">
            <v>3.6.4.1</v>
          </cell>
        </row>
        <row r="73">
          <cell r="A73" t="str">
            <v>342.1P</v>
          </cell>
          <cell r="B73" t="str">
            <v>342-07</v>
          </cell>
          <cell r="D73" t="str">
            <v>BASE GRANULAR ESTABILIZADA CON CAL</v>
          </cell>
          <cell r="E73" t="str">
            <v>M³</v>
          </cell>
          <cell r="F73">
            <v>157152</v>
          </cell>
          <cell r="H73" t="e">
            <v>#N/A</v>
          </cell>
        </row>
        <row r="74">
          <cell r="A74" t="str">
            <v>410.1</v>
          </cell>
          <cell r="B74" t="str">
            <v>410-07</v>
          </cell>
          <cell r="D74" t="str">
            <v>CEMENTO ASFALTICO DE PENETRACION 60-70</v>
          </cell>
          <cell r="E74" t="str">
            <v>KG</v>
          </cell>
          <cell r="F74">
            <v>1365</v>
          </cell>
          <cell r="H74" t="str">
            <v>3.6.4.1.1</v>
          </cell>
        </row>
        <row r="75">
          <cell r="A75" t="str">
            <v>410.2</v>
          </cell>
          <cell r="B75" t="str">
            <v>410-07</v>
          </cell>
          <cell r="D75" t="str">
            <v>CEMENTO ASFALTICO DE PENETRACION 80-100</v>
          </cell>
          <cell r="E75" t="str">
            <v>KG</v>
          </cell>
          <cell r="F75">
            <v>1362</v>
          </cell>
          <cell r="H75" t="str">
            <v>3.6.4.1.2</v>
          </cell>
        </row>
        <row r="76">
          <cell r="A76" t="str">
            <v>411.1</v>
          </cell>
          <cell r="B76" t="str">
            <v>411-07</v>
          </cell>
          <cell r="D76" t="str">
            <v>EMULSION ASFALTICA DE ROTURA MEDIA CRM</v>
          </cell>
          <cell r="E76" t="str">
            <v>LT</v>
          </cell>
          <cell r="F76">
            <v>1570</v>
          </cell>
          <cell r="H76" t="str">
            <v>3.6.4.2.1</v>
          </cell>
        </row>
        <row r="77">
          <cell r="A77" t="str">
            <v>411.2</v>
          </cell>
          <cell r="B77" t="str">
            <v>411-07</v>
          </cell>
          <cell r="D77" t="str">
            <v>EMULSION ASFALTICA DE ROTURA LENTA CRL-1</v>
          </cell>
          <cell r="E77" t="str">
            <v>LT</v>
          </cell>
          <cell r="F77">
            <v>1638</v>
          </cell>
          <cell r="H77" t="str">
            <v>3.6.4.2.2</v>
          </cell>
        </row>
        <row r="78">
          <cell r="A78" t="str">
            <v>411.3</v>
          </cell>
          <cell r="B78" t="str">
            <v>411-07</v>
          </cell>
          <cell r="D78" t="str">
            <v>EMULSION ASFALTICA DE ROTURA LENTA CRL-1H</v>
          </cell>
          <cell r="E78" t="str">
            <v>LT</v>
          </cell>
          <cell r="F78">
            <v>1802</v>
          </cell>
          <cell r="H78" t="str">
            <v>3.6.4.2.3</v>
          </cell>
        </row>
        <row r="79">
          <cell r="A79" t="str">
            <v>414.1</v>
          </cell>
          <cell r="B79" t="str">
            <v>414-07</v>
          </cell>
          <cell r="D79" t="str">
            <v>CEMENTO ASFALTICO MODIFICADO CON POLIMEROS TIPO 1</v>
          </cell>
          <cell r="E79" t="str">
            <v>KG</v>
          </cell>
          <cell r="F79">
            <v>2241</v>
          </cell>
          <cell r="H79" t="str">
            <v>3.6.4.1.3</v>
          </cell>
        </row>
        <row r="80">
          <cell r="A80" t="str">
            <v>414.2</v>
          </cell>
          <cell r="B80" t="str">
            <v>414-07</v>
          </cell>
          <cell r="D80" t="str">
            <v>CEMENTO ASFALTICO MODIFICADO CON POLIMEROS TIPO 2</v>
          </cell>
          <cell r="E80" t="str">
            <v>KG</v>
          </cell>
          <cell r="F80">
            <v>2254</v>
          </cell>
          <cell r="H80" t="str">
            <v>3.6.4.1.4</v>
          </cell>
        </row>
        <row r="81">
          <cell r="A81" t="str">
            <v>414.3</v>
          </cell>
          <cell r="B81" t="str">
            <v>414-07</v>
          </cell>
          <cell r="D81" t="str">
            <v>CEMENTO ASFALTICO MODIFICADO CON POLIMEROS TIPO 3</v>
          </cell>
          <cell r="E81" t="str">
            <v>KG</v>
          </cell>
          <cell r="F81">
            <v>2321</v>
          </cell>
          <cell r="H81" t="str">
            <v>3.6.4.1.5</v>
          </cell>
        </row>
        <row r="82">
          <cell r="A82" t="str">
            <v>414.4</v>
          </cell>
          <cell r="B82" t="str">
            <v>414-07</v>
          </cell>
          <cell r="D82" t="str">
            <v>CEMENTO ASFALTICO MODIFICADO CON POLIMEROS TIPO 4</v>
          </cell>
          <cell r="E82" t="str">
            <v>KG</v>
          </cell>
          <cell r="F82">
            <v>2387</v>
          </cell>
          <cell r="H82" t="str">
            <v>3.6.4.1.6</v>
          </cell>
        </row>
        <row r="83">
          <cell r="A83" t="str">
            <v>414.5</v>
          </cell>
          <cell r="B83" t="str">
            <v>414-07</v>
          </cell>
          <cell r="D83" t="str">
            <v>CEMENTO ASFALTICO MODIFICADO CON POLIMEROS TIPO 5</v>
          </cell>
          <cell r="E83" t="str">
            <v>KG</v>
          </cell>
          <cell r="F83">
            <v>2387</v>
          </cell>
          <cell r="H83" t="str">
            <v>3.6.4.1</v>
          </cell>
        </row>
        <row r="84">
          <cell r="A84" t="str">
            <v>415.1</v>
          </cell>
          <cell r="B84" t="str">
            <v>415-07</v>
          </cell>
          <cell r="D84" t="str">
            <v>EMULSION ASFALTICA DE ROTURA MEDIA MODIFICADA CON POLIMEROS CRMm</v>
          </cell>
          <cell r="E84" t="str">
            <v>LT</v>
          </cell>
          <cell r="F84">
            <v>2188</v>
          </cell>
          <cell r="H84" t="str">
            <v>3.6.4.2.5</v>
          </cell>
        </row>
        <row r="85">
          <cell r="A85" t="str">
            <v>420.1</v>
          </cell>
          <cell r="B85" t="str">
            <v>420-07</v>
          </cell>
          <cell r="D85" t="str">
            <v>RIEGO DE IMPRIMACION CON EMULSION ASFALTICA</v>
          </cell>
          <cell r="E85" t="str">
            <v>M²</v>
          </cell>
          <cell r="F85">
            <v>2026</v>
          </cell>
          <cell r="G85" t="str">
            <v>3.6.4.3.1</v>
          </cell>
          <cell r="H85" t="str">
            <v xml:space="preserve">3.6.4.3.1 </v>
          </cell>
        </row>
        <row r="86">
          <cell r="A86" t="str">
            <v>420.2</v>
          </cell>
          <cell r="B86" t="str">
            <v>420-07</v>
          </cell>
          <cell r="D86" t="str">
            <v>RIEGO DE IMPRIMACION CON ASFALTO LIQUIDO</v>
          </cell>
          <cell r="E86" t="str">
            <v>M²</v>
          </cell>
          <cell r="F86">
            <v>2416</v>
          </cell>
          <cell r="H86" t="str">
            <v>3.6.4.3.2</v>
          </cell>
        </row>
        <row r="87">
          <cell r="A87" t="str">
            <v>421.1</v>
          </cell>
          <cell r="B87" t="str">
            <v>421-07</v>
          </cell>
          <cell r="D87" t="str">
            <v>RIEGO DE LIGA CON EMULSION ASFALTICA CRR-1</v>
          </cell>
          <cell r="E87" t="str">
            <v>M²</v>
          </cell>
          <cell r="F87">
            <v>1158</v>
          </cell>
          <cell r="G87" t="str">
            <v>3.6.4.4.2</v>
          </cell>
          <cell r="H87" t="str">
            <v>3.6.4.4.2</v>
          </cell>
        </row>
        <row r="88">
          <cell r="A88" t="str">
            <v>421.2</v>
          </cell>
          <cell r="B88" t="str">
            <v>421-07</v>
          </cell>
          <cell r="D88" t="str">
            <v>RIEGO DE LIGA CON EMULSION ASFALTICA CRR-2</v>
          </cell>
          <cell r="E88" t="str">
            <v>M²</v>
          </cell>
          <cell r="F88">
            <v>1158</v>
          </cell>
          <cell r="G88" t="str">
            <v>3.6.4.4.3</v>
          </cell>
          <cell r="H88" t="str">
            <v>3.6.4.4.3</v>
          </cell>
        </row>
        <row r="89">
          <cell r="A89" t="str">
            <v>421.3</v>
          </cell>
          <cell r="B89" t="str">
            <v>421-07</v>
          </cell>
          <cell r="D89" t="str">
            <v>RIEGO DE LIGA CON EMULSION MODIFICADA CON POLIMEROS CRR-1M</v>
          </cell>
          <cell r="E89" t="str">
            <v>M²</v>
          </cell>
          <cell r="F89">
            <v>1301</v>
          </cell>
          <cell r="G89" t="str">
            <v>3.6.4.4.4</v>
          </cell>
          <cell r="H89" t="str">
            <v>3.6.4.4.4</v>
          </cell>
        </row>
        <row r="90">
          <cell r="A90" t="str">
            <v>421.4</v>
          </cell>
          <cell r="B90" t="str">
            <v>421-07</v>
          </cell>
          <cell r="D90" t="str">
            <v>RIEGO DE LIGA CON EMULSION MODIFICADA CON POLIMEROS CRR-2M</v>
          </cell>
          <cell r="E90" t="str">
            <v>M²</v>
          </cell>
          <cell r="F90">
            <v>1301</v>
          </cell>
          <cell r="G90" t="str">
            <v>3.6.4.4.5</v>
          </cell>
          <cell r="H90" t="str">
            <v>3.6.4.4.5</v>
          </cell>
        </row>
        <row r="91">
          <cell r="A91" t="str">
            <v>430.1</v>
          </cell>
          <cell r="B91" t="str">
            <v>430-07</v>
          </cell>
          <cell r="D91" t="str">
            <v>TRATAMIENTO SUPERFICIAL SIMPLE CON EMULSION CRR-2</v>
          </cell>
          <cell r="E91" t="str">
            <v>M²</v>
          </cell>
          <cell r="F91">
            <v>5912</v>
          </cell>
          <cell r="G91" t="str">
            <v>3.6.4.5.1</v>
          </cell>
          <cell r="H91" t="str">
            <v>3.6.4.5.1</v>
          </cell>
        </row>
        <row r="92">
          <cell r="A92" t="str">
            <v>430.2</v>
          </cell>
          <cell r="B92" t="str">
            <v>430-07</v>
          </cell>
          <cell r="D92" t="str">
            <v>TRATAMIENTO SUPERFICIAL SIMPLE CON EMULSION CRR-2M</v>
          </cell>
          <cell r="E92" t="str">
            <v>M²</v>
          </cell>
          <cell r="F92">
            <v>6536</v>
          </cell>
          <cell r="G92" t="str">
            <v>3.6.4.5.2</v>
          </cell>
          <cell r="H92" t="str">
            <v>3.6.4.5.2</v>
          </cell>
        </row>
        <row r="93">
          <cell r="A93" t="str">
            <v>431.1</v>
          </cell>
          <cell r="B93" t="str">
            <v>431-07</v>
          </cell>
          <cell r="D93" t="str">
            <v>TRATAMIENTO SUPERFICIAL DOBLE CON EMULSION CRR-2</v>
          </cell>
          <cell r="E93" t="str">
            <v>M²</v>
          </cell>
          <cell r="F93">
            <v>12155</v>
          </cell>
          <cell r="G93" t="str">
            <v>3.6.4.6.1</v>
          </cell>
          <cell r="H93" t="str">
            <v>3.6.4.6.1</v>
          </cell>
        </row>
        <row r="94">
          <cell r="A94" t="str">
            <v>431.2</v>
          </cell>
          <cell r="B94" t="str">
            <v>431-07</v>
          </cell>
          <cell r="D94" t="str">
            <v>TRATAMIENTO SUPERFICIAL DOBLE CON EMULSION CRR-2M</v>
          </cell>
          <cell r="E94" t="str">
            <v>M²</v>
          </cell>
          <cell r="F94">
            <v>13585</v>
          </cell>
          <cell r="G94" t="str">
            <v>3.6.4.6.2</v>
          </cell>
          <cell r="H94" t="str">
            <v>3.6.4.6.2</v>
          </cell>
        </row>
        <row r="95">
          <cell r="A95" t="str">
            <v>432.1</v>
          </cell>
          <cell r="B95" t="str">
            <v>432-07</v>
          </cell>
          <cell r="D95" t="str">
            <v>SELLO DE ARENA-ASFALTO CON EMULSION CRR-2</v>
          </cell>
          <cell r="E95" t="str">
            <v>M²</v>
          </cell>
          <cell r="F95">
            <v>4359</v>
          </cell>
          <cell r="H95" t="str">
            <v>3.6.4.7.1</v>
          </cell>
        </row>
        <row r="96">
          <cell r="A96" t="str">
            <v>432.2</v>
          </cell>
          <cell r="B96" t="str">
            <v>432-07</v>
          </cell>
          <cell r="D96" t="str">
            <v>SELLO DE ARENA-ASFALTO CON EMULSION CRR-2m</v>
          </cell>
          <cell r="E96" t="str">
            <v>M²</v>
          </cell>
          <cell r="F96">
            <v>4836</v>
          </cell>
          <cell r="H96" t="str">
            <v>3.6.4.7.1</v>
          </cell>
        </row>
        <row r="97">
          <cell r="A97" t="str">
            <v>433.1</v>
          </cell>
          <cell r="B97" t="str">
            <v>433-07</v>
          </cell>
          <cell r="D97" t="str">
            <v>LECHADA ASFALTICA CON EMULSION CRL-1H TIPO LA-1</v>
          </cell>
          <cell r="E97" t="str">
            <v>M²</v>
          </cell>
          <cell r="F97">
            <v>5022</v>
          </cell>
          <cell r="G97" t="str">
            <v>3.6.4.8.1</v>
          </cell>
          <cell r="H97" t="str">
            <v>3.6.4.8.1</v>
          </cell>
        </row>
        <row r="98">
          <cell r="A98" t="str">
            <v>433.2</v>
          </cell>
          <cell r="B98" t="str">
            <v>433-07</v>
          </cell>
          <cell r="D98" t="str">
            <v>LECHADA ASFALTICA CON EMULSION CRL-1H TIPO LA-2</v>
          </cell>
          <cell r="E98" t="str">
            <v>M²</v>
          </cell>
          <cell r="F98">
            <v>6553</v>
          </cell>
          <cell r="G98" t="str">
            <v>3.6.4.8.2</v>
          </cell>
          <cell r="H98" t="str">
            <v>3.6.4.8.2</v>
          </cell>
        </row>
        <row r="99">
          <cell r="A99" t="str">
            <v>433.3</v>
          </cell>
          <cell r="B99" t="str">
            <v>433-07</v>
          </cell>
          <cell r="D99" t="str">
            <v>LECHADA ASFALTICA CON EMULSION CRL-1H TIPO LA-3</v>
          </cell>
          <cell r="E99" t="str">
            <v>M²</v>
          </cell>
          <cell r="F99">
            <v>6806</v>
          </cell>
          <cell r="G99" t="str">
            <v>3.6.4.8.3</v>
          </cell>
          <cell r="H99" t="str">
            <v>3.6.4.8.3</v>
          </cell>
        </row>
        <row r="100">
          <cell r="A100" t="str">
            <v>433.4</v>
          </cell>
          <cell r="B100" t="str">
            <v>433-07</v>
          </cell>
          <cell r="D100" t="str">
            <v>LECHADA ASFALTICA CON EMULSION CRL-1H TIPO LA-4</v>
          </cell>
          <cell r="E100" t="str">
            <v>M²</v>
          </cell>
          <cell r="F100">
            <v>8085</v>
          </cell>
          <cell r="G100" t="str">
            <v>3.6.4.8.4</v>
          </cell>
          <cell r="H100" t="str">
            <v>3.6.4.8.4</v>
          </cell>
        </row>
        <row r="101">
          <cell r="A101" t="str">
            <v>433.5</v>
          </cell>
          <cell r="B101" t="str">
            <v>433-07</v>
          </cell>
          <cell r="D101" t="str">
            <v>LECHADA ASFALTICA CON EMULSION CRL-1HM TIPO LA-1</v>
          </cell>
          <cell r="E101" t="str">
            <v>M²</v>
          </cell>
          <cell r="F101">
            <v>5414</v>
          </cell>
          <cell r="G101" t="str">
            <v>3.6.4.8.5</v>
          </cell>
          <cell r="H101" t="str">
            <v>3.6.4.8.5</v>
          </cell>
        </row>
        <row r="102">
          <cell r="A102" t="str">
            <v>433.6</v>
          </cell>
          <cell r="B102" t="str">
            <v>433-07</v>
          </cell>
          <cell r="D102" t="str">
            <v>LECHADA ASFALTICA CON EMULSION CRL-1HM TIPO LA-2</v>
          </cell>
          <cell r="E102" t="str">
            <v>M²</v>
          </cell>
          <cell r="F102">
            <v>7127</v>
          </cell>
          <cell r="G102" t="str">
            <v>3.6.4.8.6</v>
          </cell>
          <cell r="H102" t="str">
            <v>3.6.4.8.6</v>
          </cell>
        </row>
        <row r="103">
          <cell r="A103" t="str">
            <v>433.7</v>
          </cell>
          <cell r="B103" t="str">
            <v>433-07</v>
          </cell>
          <cell r="D103" t="str">
            <v>LECHADA ASFALTICA CON EMULSION CRL-1HM TIPO LA-3</v>
          </cell>
          <cell r="E103" t="str">
            <v>M²</v>
          </cell>
          <cell r="F103">
            <v>7409</v>
          </cell>
          <cell r="G103" t="str">
            <v>3.6.4.8.7</v>
          </cell>
          <cell r="H103" t="str">
            <v>3.6.4.8.7</v>
          </cell>
        </row>
        <row r="104">
          <cell r="A104" t="str">
            <v>433.8</v>
          </cell>
          <cell r="B104" t="str">
            <v>433-07</v>
          </cell>
          <cell r="D104" t="str">
            <v>LECHADA ASFALTICA CON EMULSION CRL-1HM TIPO LA-4</v>
          </cell>
          <cell r="E104" t="str">
            <v>M²</v>
          </cell>
          <cell r="F104">
            <v>8840</v>
          </cell>
          <cell r="G104" t="str">
            <v>3.6.4.8.8</v>
          </cell>
          <cell r="H104" t="str">
            <v>3.6.4.8.8</v>
          </cell>
        </row>
        <row r="105">
          <cell r="A105" t="str">
            <v>440.1</v>
          </cell>
          <cell r="B105" t="str">
            <v>440-07</v>
          </cell>
          <cell r="D105" t="str">
            <v>MEZCLA DENSA EN FRIO MDF-1</v>
          </cell>
          <cell r="E105" t="str">
            <v>M³</v>
          </cell>
          <cell r="F105">
            <v>202527</v>
          </cell>
          <cell r="G105" t="str">
            <v>3.6.4.9.1</v>
          </cell>
          <cell r="H105" t="str">
            <v>3.6.4.9.1</v>
          </cell>
        </row>
        <row r="106">
          <cell r="A106" t="str">
            <v>440.1P</v>
          </cell>
          <cell r="B106" t="str">
            <v>440-07</v>
          </cell>
          <cell r="D106" t="str">
            <v>MEZCLA DENSA EN FRIO MDF-1</v>
          </cell>
          <cell r="E106" t="str">
            <v>M³</v>
          </cell>
          <cell r="F106">
            <v>509486</v>
          </cell>
          <cell r="G106" t="str">
            <v>3.6.4.9.5</v>
          </cell>
          <cell r="H106" t="str">
            <v>3.6.4.9</v>
          </cell>
        </row>
        <row r="107">
          <cell r="A107" t="str">
            <v>440.2</v>
          </cell>
          <cell r="B107" t="str">
            <v>440-07</v>
          </cell>
          <cell r="D107" t="str">
            <v>MEZCLA DENSA EN FRIO MDF-2</v>
          </cell>
          <cell r="E107" t="str">
            <v>M³</v>
          </cell>
          <cell r="F107">
            <v>202527</v>
          </cell>
          <cell r="G107" t="str">
            <v>3.6.4.9.2</v>
          </cell>
          <cell r="H107" t="str">
            <v>3.6.4.9.2</v>
          </cell>
        </row>
        <row r="108">
          <cell r="A108" t="str">
            <v xml:space="preserve">440.2P </v>
          </cell>
          <cell r="B108" t="str">
            <v>440-07</v>
          </cell>
          <cell r="D108" t="str">
            <v>MEZCLA DENSA EN FRIO MDF-2</v>
          </cell>
          <cell r="E108" t="str">
            <v>M³</v>
          </cell>
          <cell r="F108">
            <v>501361</v>
          </cell>
          <cell r="G108" t="str">
            <v>3.6.4.9.6</v>
          </cell>
          <cell r="H108" t="e">
            <v>#N/A</v>
          </cell>
        </row>
        <row r="109">
          <cell r="A109" t="str">
            <v>440.3</v>
          </cell>
          <cell r="B109" t="str">
            <v>440-07</v>
          </cell>
          <cell r="D109" t="str">
            <v>MEZCLA DENSA EN FRIO MDF-3</v>
          </cell>
          <cell r="E109" t="str">
            <v>M³</v>
          </cell>
          <cell r="F109">
            <v>202527</v>
          </cell>
          <cell r="G109" t="str">
            <v>3.6.4.9.3</v>
          </cell>
          <cell r="H109" t="str">
            <v>3.6.4.9.3</v>
          </cell>
        </row>
        <row r="110">
          <cell r="A110" t="str">
            <v>440.3P</v>
          </cell>
          <cell r="B110" t="str">
            <v>440-07</v>
          </cell>
          <cell r="D110" t="str">
            <v>MEZCLA DENSA EN FRIO MDF-3</v>
          </cell>
          <cell r="E110" t="str">
            <v>M³</v>
          </cell>
          <cell r="F110">
            <v>496008</v>
          </cell>
          <cell r="G110" t="str">
            <v>3.6.4.9.7</v>
          </cell>
          <cell r="H110" t="str">
            <v>3.6.4.9</v>
          </cell>
        </row>
        <row r="111">
          <cell r="A111" t="str">
            <v>440.4</v>
          </cell>
          <cell r="B111" t="str">
            <v>440-07</v>
          </cell>
          <cell r="D111" t="str">
            <v>MEZCLA DENSA EN FRIO PARA BACHEO</v>
          </cell>
          <cell r="E111" t="str">
            <v>M³</v>
          </cell>
          <cell r="F111">
            <v>593536</v>
          </cell>
          <cell r="H111" t="str">
            <v>3.6.4.9.4</v>
          </cell>
        </row>
        <row r="112">
          <cell r="A112" t="str">
            <v>441.1</v>
          </cell>
          <cell r="B112" t="str">
            <v>441-07</v>
          </cell>
          <cell r="D112" t="str">
            <v>MEZCLA ABIERTA EN FRIO TIPO MAF-1</v>
          </cell>
          <cell r="E112" t="str">
            <v>M³</v>
          </cell>
          <cell r="F112">
            <v>202527</v>
          </cell>
          <cell r="G112" t="str">
            <v>3.6.4.10.1</v>
          </cell>
          <cell r="H112" t="str">
            <v>3.6.4.10.1</v>
          </cell>
        </row>
        <row r="113">
          <cell r="A113" t="str">
            <v>441.1P</v>
          </cell>
          <cell r="B113" t="str">
            <v>441-07</v>
          </cell>
          <cell r="D113" t="str">
            <v>MEZCLA ABIERTA EN FRIO TIPO MAF-1</v>
          </cell>
          <cell r="E113" t="str">
            <v>M³</v>
          </cell>
          <cell r="F113">
            <v>460736</v>
          </cell>
          <cell r="G113" t="str">
            <v>3.6.4.10.5</v>
          </cell>
          <cell r="H113" t="str">
            <v>3.6.4.10</v>
          </cell>
        </row>
        <row r="114">
          <cell r="A114" t="str">
            <v>441.2</v>
          </cell>
          <cell r="B114" t="str">
            <v>441-07</v>
          </cell>
          <cell r="D114" t="str">
            <v>MEZCLA ABIERTA EN FRIO TIPO MAF-2</v>
          </cell>
          <cell r="E114" t="str">
            <v>M³</v>
          </cell>
          <cell r="F114">
            <v>202527</v>
          </cell>
          <cell r="G114" t="str">
            <v>3.6.4.10.2</v>
          </cell>
          <cell r="H114" t="str">
            <v>3.6.4.10.2</v>
          </cell>
        </row>
        <row r="115">
          <cell r="A115" t="str">
            <v>441.2P</v>
          </cell>
          <cell r="B115" t="str">
            <v>441-07</v>
          </cell>
          <cell r="D115" t="str">
            <v>MEZCLA ABIERTA EN FRIO TIPO MAF-2</v>
          </cell>
          <cell r="E115" t="str">
            <v>M³</v>
          </cell>
          <cell r="F115">
            <v>452611</v>
          </cell>
          <cell r="G115" t="str">
            <v>3.6.4.10.6</v>
          </cell>
          <cell r="H115" t="str">
            <v>3.6.4.10</v>
          </cell>
        </row>
        <row r="116">
          <cell r="A116" t="str">
            <v>441.3</v>
          </cell>
          <cell r="B116" t="str">
            <v>441-07</v>
          </cell>
          <cell r="D116" t="str">
            <v>MEZCLA ABIERTA EN FRIO TIPO MAF-3</v>
          </cell>
          <cell r="E116" t="str">
            <v>M³</v>
          </cell>
          <cell r="F116">
            <v>202527</v>
          </cell>
          <cell r="G116" t="str">
            <v>3.6.4.10.3</v>
          </cell>
          <cell r="H116" t="str">
            <v>3.6.4.10.3</v>
          </cell>
        </row>
        <row r="117">
          <cell r="A117" t="str">
            <v>441.3P</v>
          </cell>
          <cell r="B117" t="str">
            <v>441-07</v>
          </cell>
          <cell r="D117" t="str">
            <v>MEZCLA ABIERTA EN FRIO TIPO MAF-3</v>
          </cell>
          <cell r="E117" t="str">
            <v>M³</v>
          </cell>
          <cell r="F117">
            <v>444486</v>
          </cell>
          <cell r="G117" t="str">
            <v>3.6.4.10.7</v>
          </cell>
          <cell r="H117" t="str">
            <v>3.6.4.10</v>
          </cell>
        </row>
        <row r="118">
          <cell r="A118" t="str">
            <v>441.4</v>
          </cell>
          <cell r="B118" t="str">
            <v>441-07</v>
          </cell>
          <cell r="D118" t="str">
            <v>MEZCLA ABIERTA EN FRIO PARA BACHEO</v>
          </cell>
          <cell r="E118" t="str">
            <v>M³</v>
          </cell>
          <cell r="F118">
            <v>542836</v>
          </cell>
          <cell r="H118" t="str">
            <v>3.6.4.10.4</v>
          </cell>
        </row>
        <row r="119">
          <cell r="A119" t="str">
            <v>450.P</v>
          </cell>
          <cell r="B119" t="str">
            <v>450-07</v>
          </cell>
          <cell r="D119" t="str">
            <v>MEZCLA DENSA EN CALIENTE MDC-0</v>
          </cell>
          <cell r="E119" t="str">
            <v>M³</v>
          </cell>
          <cell r="F119">
            <v>191704</v>
          </cell>
          <cell r="G119" t="str">
            <v>3.6.4.11.11</v>
          </cell>
          <cell r="H119" t="e">
            <v>#N/A</v>
          </cell>
          <cell r="I119" t="str">
            <v>NO INCLUIDO EN ESPECIFICACIONES 2007</v>
          </cell>
        </row>
        <row r="120">
          <cell r="A120" t="str">
            <v>450.P1</v>
          </cell>
          <cell r="B120" t="str">
            <v>450-07</v>
          </cell>
          <cell r="D120" t="str">
            <v>MEZCLA DENSA EN CALIENTE MDC-0</v>
          </cell>
          <cell r="E120" t="str">
            <v>M³</v>
          </cell>
          <cell r="F120">
            <v>578197</v>
          </cell>
          <cell r="G120" t="str">
            <v>3.6.4.11.15</v>
          </cell>
          <cell r="H120" t="e">
            <v>#N/A</v>
          </cell>
          <cell r="I120" t="str">
            <v>NO INCLUIDO EN ESPECIFICACIONES 2007</v>
          </cell>
        </row>
        <row r="121">
          <cell r="A121" t="str">
            <v>450.1</v>
          </cell>
          <cell r="B121" t="str">
            <v>450-07</v>
          </cell>
          <cell r="D121" t="str">
            <v>MEZCLA DENSA EN CALIENTE TIPO MDC-1</v>
          </cell>
          <cell r="E121" t="str">
            <v>M³</v>
          </cell>
          <cell r="F121">
            <v>191704</v>
          </cell>
          <cell r="G121" t="str">
            <v>3.6.4.11.12</v>
          </cell>
          <cell r="H121" t="str">
            <v>3.6.4.11.2</v>
          </cell>
        </row>
        <row r="122">
          <cell r="A122" t="str">
            <v>450.1P</v>
          </cell>
          <cell r="B122" t="str">
            <v>450-07</v>
          </cell>
          <cell r="C122" t="str">
            <v>450-07P</v>
          </cell>
          <cell r="D122" t="str">
            <v>MEZCLA DENSA EN CALIENTE TIPO MDC-1</v>
          </cell>
          <cell r="E122" t="str">
            <v>M³</v>
          </cell>
          <cell r="F122">
            <v>578197</v>
          </cell>
          <cell r="G122" t="str">
            <v>3.6.4.11.16</v>
          </cell>
          <cell r="H122" t="str">
            <v>3.6.4.11</v>
          </cell>
        </row>
        <row r="123">
          <cell r="A123" t="str">
            <v>450.2</v>
          </cell>
          <cell r="B123" t="str">
            <v>450-07</v>
          </cell>
          <cell r="D123" t="str">
            <v>MEZCLA DENSA EN CALIENTE TIPO MDC-2</v>
          </cell>
          <cell r="E123" t="str">
            <v>M³</v>
          </cell>
          <cell r="F123">
            <v>191704</v>
          </cell>
          <cell r="G123" t="str">
            <v>3.6.4.11.13</v>
          </cell>
          <cell r="H123" t="str">
            <v>3.6.4.11.3</v>
          </cell>
        </row>
        <row r="124">
          <cell r="A124" t="str">
            <v>450.2P</v>
          </cell>
          <cell r="B124" t="str">
            <v>450-07</v>
          </cell>
          <cell r="C124" t="str">
            <v>450-07P</v>
          </cell>
          <cell r="D124" t="str">
            <v>MEZCLA DENSA EN CALIENTE TIPO MDC-2</v>
          </cell>
          <cell r="E124" t="str">
            <v>M³</v>
          </cell>
          <cell r="F124">
            <v>595097</v>
          </cell>
          <cell r="G124" t="str">
            <v>3.6.4.11.19</v>
          </cell>
          <cell r="H124" t="str">
            <v>3.6.4.11</v>
          </cell>
        </row>
        <row r="125">
          <cell r="A125" t="str">
            <v>450.3</v>
          </cell>
          <cell r="B125" t="str">
            <v>450-07</v>
          </cell>
          <cell r="D125" t="str">
            <v>MEZCLA DENSA EN CALIENTE TIPO MDC-3</v>
          </cell>
          <cell r="E125" t="str">
            <v>M³</v>
          </cell>
          <cell r="F125">
            <v>191704</v>
          </cell>
          <cell r="G125" t="str">
            <v>3.6.4.11.14</v>
          </cell>
          <cell r="H125" t="str">
            <v>3.6.4.11.4</v>
          </cell>
        </row>
        <row r="126">
          <cell r="A126" t="str">
            <v>450.3P</v>
          </cell>
          <cell r="B126" t="str">
            <v>450-07</v>
          </cell>
          <cell r="C126" t="str">
            <v>450-07P</v>
          </cell>
          <cell r="D126" t="str">
            <v>MEZCLA DENSA EN CALIENTE TIPO MDC-3</v>
          </cell>
          <cell r="E126" t="str">
            <v>M³</v>
          </cell>
          <cell r="F126">
            <v>586647</v>
          </cell>
          <cell r="G126" t="str">
            <v>3.6.4.11.18</v>
          </cell>
          <cell r="H126" t="str">
            <v>3.6.4.11</v>
          </cell>
        </row>
        <row r="127">
          <cell r="A127" t="str">
            <v>450.4</v>
          </cell>
          <cell r="B127" t="str">
            <v>450-07</v>
          </cell>
          <cell r="C127" t="str">
            <v>450-07P</v>
          </cell>
          <cell r="D127" t="str">
            <v>MEZCLA SEMIDENSA EN CALIENTE TIPO MSC-1</v>
          </cell>
          <cell r="E127" t="str">
            <v>M³</v>
          </cell>
          <cell r="F127">
            <v>191704</v>
          </cell>
          <cell r="H127" t="str">
            <v>3.6.4</v>
          </cell>
        </row>
        <row r="128">
          <cell r="A128" t="str">
            <v>450.5</v>
          </cell>
          <cell r="B128" t="str">
            <v>450-07</v>
          </cell>
          <cell r="C128" t="str">
            <v>450-07P</v>
          </cell>
          <cell r="D128" t="str">
            <v>MEZCLA SEMIDENSA EN CALIENTE TIPO MSC-2</v>
          </cell>
          <cell r="E128" t="str">
            <v>M³</v>
          </cell>
          <cell r="F128">
            <v>191704</v>
          </cell>
          <cell r="H128" t="str">
            <v>3.6.4</v>
          </cell>
        </row>
        <row r="129">
          <cell r="A129" t="str">
            <v>450.6</v>
          </cell>
          <cell r="B129" t="str">
            <v>450-07</v>
          </cell>
          <cell r="C129" t="str">
            <v>450-07P</v>
          </cell>
          <cell r="D129" t="str">
            <v>MEZCLA GRUESA EN CALIENTE TIPO MGC-0</v>
          </cell>
          <cell r="E129" t="str">
            <v>M³</v>
          </cell>
          <cell r="F129">
            <v>191704</v>
          </cell>
          <cell r="H129" t="str">
            <v>3.6.4</v>
          </cell>
        </row>
        <row r="130">
          <cell r="A130" t="str">
            <v>450.7</v>
          </cell>
          <cell r="B130" t="str">
            <v>450-07</v>
          </cell>
          <cell r="C130" t="str">
            <v>450-07P</v>
          </cell>
          <cell r="D130" t="str">
            <v>MEZCLA GRUESA EN CALIENTE TIPO MGC-1</v>
          </cell>
          <cell r="E130" t="str">
            <v>M³</v>
          </cell>
          <cell r="F130">
            <v>191704</v>
          </cell>
          <cell r="H130" t="str">
            <v>3.6.4</v>
          </cell>
        </row>
        <row r="131">
          <cell r="A131" t="str">
            <v>450.8</v>
          </cell>
          <cell r="B131" t="str">
            <v>450-07</v>
          </cell>
          <cell r="C131" t="str">
            <v>450-07P</v>
          </cell>
          <cell r="D131" t="str">
            <v>MEZCLA DE ALTO MODULO</v>
          </cell>
          <cell r="E131" t="str">
            <v>M³</v>
          </cell>
          <cell r="F131">
            <v>191704</v>
          </cell>
          <cell r="H131" t="str">
            <v>3.6.4</v>
          </cell>
        </row>
        <row r="132">
          <cell r="A132" t="str">
            <v>450.9</v>
          </cell>
          <cell r="B132" t="str">
            <v>450-07</v>
          </cell>
          <cell r="C132" t="str">
            <v>450-07P</v>
          </cell>
          <cell r="D132" t="str">
            <v>MEZCLA EN CALIENTE PARA BACHEO</v>
          </cell>
          <cell r="E132" t="str">
            <v>M³</v>
          </cell>
          <cell r="F132">
            <v>590992</v>
          </cell>
          <cell r="G132" t="str">
            <v>3.6.4.11.10</v>
          </cell>
          <cell r="H132" t="str">
            <v>3.6.4.11.5</v>
          </cell>
        </row>
        <row r="133">
          <cell r="A133" t="str">
            <v>451.1</v>
          </cell>
          <cell r="B133" t="str">
            <v>451-07</v>
          </cell>
          <cell r="D133" t="str">
            <v>MEZCLA ABIERTA EN CALIENTE TIPO MAC-1</v>
          </cell>
          <cell r="E133" t="str">
            <v>M³</v>
          </cell>
          <cell r="F133">
            <v>191704</v>
          </cell>
          <cell r="G133" t="str">
            <v>3.6.4.12.1</v>
          </cell>
          <cell r="H133" t="str">
            <v>3.6.4.12.1</v>
          </cell>
        </row>
        <row r="134">
          <cell r="A134" t="str">
            <v>451.1P</v>
          </cell>
          <cell r="B134" t="str">
            <v>451-07</v>
          </cell>
          <cell r="D134" t="str">
            <v>MEZCLA ABIERTA EN CALIENTE TIPO MAC-1</v>
          </cell>
          <cell r="E134" t="str">
            <v>M³</v>
          </cell>
          <cell r="F134">
            <v>485247</v>
          </cell>
          <cell r="G134" t="str">
            <v>3.6.4.12.1</v>
          </cell>
          <cell r="H134" t="str">
            <v>3.6.4.12</v>
          </cell>
        </row>
        <row r="135">
          <cell r="A135" t="str">
            <v>451.2</v>
          </cell>
          <cell r="B135" t="str">
            <v>451-07</v>
          </cell>
          <cell r="D135" t="str">
            <v>MEZCLA ABIERTA EN CALIENTE TIPO MAC-2</v>
          </cell>
          <cell r="E135" t="str">
            <v>M³</v>
          </cell>
          <cell r="F135">
            <v>191704</v>
          </cell>
          <cell r="G135" t="str">
            <v>3.6.4.12.2</v>
          </cell>
          <cell r="H135" t="str">
            <v>3.6.4.12.2</v>
          </cell>
        </row>
        <row r="136">
          <cell r="A136" t="str">
            <v>451.2P</v>
          </cell>
          <cell r="B136" t="str">
            <v>451-07</v>
          </cell>
          <cell r="D136" t="str">
            <v>MEZCLA ABIERTA EN CALIENTE TIPO MAC-2</v>
          </cell>
          <cell r="E136" t="str">
            <v>M³</v>
          </cell>
          <cell r="F136">
            <v>502147</v>
          </cell>
          <cell r="G136" t="str">
            <v>3.6.4.13.6</v>
          </cell>
          <cell r="H136" t="str">
            <v>3.6.4.12</v>
          </cell>
        </row>
        <row r="137">
          <cell r="A137" t="str">
            <v>451.3</v>
          </cell>
          <cell r="B137" t="str">
            <v>451-07</v>
          </cell>
          <cell r="D137" t="str">
            <v>MEZCLA ABIERTA EN CALIENTE TIPO MAC-3</v>
          </cell>
          <cell r="E137" t="str">
            <v>M³</v>
          </cell>
          <cell r="F137">
            <v>191704</v>
          </cell>
          <cell r="G137" t="str">
            <v>3.6.4.12.3</v>
          </cell>
          <cell r="H137" t="str">
            <v>3.6.4.12.3</v>
          </cell>
        </row>
        <row r="138">
          <cell r="A138" t="str">
            <v>451.3P</v>
          </cell>
          <cell r="B138" t="str">
            <v>451-07</v>
          </cell>
          <cell r="D138" t="str">
            <v>MEZCLA ABIERTA EN CALIENTE TIPO MAC-3</v>
          </cell>
          <cell r="E138" t="str">
            <v>M³</v>
          </cell>
          <cell r="F138">
            <v>510597</v>
          </cell>
          <cell r="G138" t="str">
            <v>3.6.4.12.6</v>
          </cell>
          <cell r="H138" t="str">
            <v>3.6.4.12</v>
          </cell>
        </row>
        <row r="139">
          <cell r="A139" t="str">
            <v>451.4</v>
          </cell>
          <cell r="B139" t="str">
            <v>451-07</v>
          </cell>
          <cell r="D139" t="str">
            <v>MEZCLA ABIERTA EN CALIENTE TIPO MAC-3 PARA BACHEO</v>
          </cell>
          <cell r="E139" t="str">
            <v>M³</v>
          </cell>
          <cell r="F139">
            <v>548612</v>
          </cell>
          <cell r="H139" t="str">
            <v>3.6.4.12</v>
          </cell>
        </row>
        <row r="140">
          <cell r="A140" t="str">
            <v>452.1</v>
          </cell>
          <cell r="B140" t="str">
            <v>452-07</v>
          </cell>
          <cell r="D140" t="str">
            <v>MEZCLA DISCONTINUA EN CALIENTE TIPO M-1</v>
          </cell>
          <cell r="E140" t="str">
            <v>M³</v>
          </cell>
          <cell r="F140">
            <v>191704</v>
          </cell>
          <cell r="G140" t="str">
            <v>3.6.4.13.1</v>
          </cell>
          <cell r="H140" t="str">
            <v>3.6.4.13.1</v>
          </cell>
        </row>
        <row r="141">
          <cell r="A141" t="str">
            <v>452.1P</v>
          </cell>
          <cell r="B141" t="str">
            <v>452-07</v>
          </cell>
          <cell r="D141" t="str">
            <v>MEZCLA DISCONTINUA EN CALIENTE TIPO M-1</v>
          </cell>
          <cell r="E141" t="str">
            <v>M³</v>
          </cell>
          <cell r="F141">
            <v>306361</v>
          </cell>
          <cell r="G141" t="str">
            <v>3.6.4.13.5</v>
          </cell>
          <cell r="H141" t="str">
            <v>3.6.4.13.1 </v>
          </cell>
        </row>
        <row r="142">
          <cell r="A142" t="str">
            <v>452.2</v>
          </cell>
          <cell r="B142" t="str">
            <v>452-07</v>
          </cell>
          <cell r="D142" t="str">
            <v>MEZCLA DISCONTINUA EN CALIENTE TIPO M-2</v>
          </cell>
          <cell r="E142" t="str">
            <v>M³</v>
          </cell>
          <cell r="F142">
            <v>191704</v>
          </cell>
          <cell r="G142" t="str">
            <v>3.6.4.13.2</v>
          </cell>
          <cell r="H142" t="str">
            <v>3.6.4.13.2</v>
          </cell>
        </row>
        <row r="143">
          <cell r="A143" t="str">
            <v>452.2P</v>
          </cell>
          <cell r="B143" t="str">
            <v>452-07</v>
          </cell>
          <cell r="D143" t="str">
            <v>MEZCLA DISCONTINUA EN CALIENTE TIPO M-2</v>
          </cell>
          <cell r="E143" t="str">
            <v>M³</v>
          </cell>
          <cell r="F143">
            <v>306361</v>
          </cell>
          <cell r="G143" t="str">
            <v>3.6.4.13.6</v>
          </cell>
          <cell r="H143" t="str">
            <v>3.6.4.13.2</v>
          </cell>
        </row>
        <row r="144">
          <cell r="A144" t="str">
            <v>452.3</v>
          </cell>
          <cell r="B144" t="str">
            <v>452-07</v>
          </cell>
          <cell r="D144" t="str">
            <v>MEZCLA DISCONTINUA EN CALIENTE TIPO F-1</v>
          </cell>
          <cell r="E144" t="str">
            <v>M³</v>
          </cell>
          <cell r="F144">
            <v>191704</v>
          </cell>
          <cell r="G144" t="str">
            <v>3.6.4.13.3</v>
          </cell>
          <cell r="H144" t="str">
            <v>3.6.4.13.7</v>
          </cell>
        </row>
        <row r="145">
          <cell r="A145" t="str">
            <v>452.3P</v>
          </cell>
          <cell r="B145" t="str">
            <v>452-07</v>
          </cell>
          <cell r="D145" t="str">
            <v>MEZCLA DISCONTINUA EN CALIENTE TIPO F-1</v>
          </cell>
          <cell r="E145" t="str">
            <v>M³</v>
          </cell>
          <cell r="F145">
            <v>309133</v>
          </cell>
          <cell r="G145" t="str">
            <v>3.6.4.13.7</v>
          </cell>
          <cell r="H145" t="str">
            <v>3.6.4.13.7</v>
          </cell>
        </row>
        <row r="146">
          <cell r="A146" t="str">
            <v>452.4</v>
          </cell>
          <cell r="B146" t="str">
            <v>452-07</v>
          </cell>
          <cell r="D146" t="str">
            <v>MEZCLA DISCONTINUA EN CALIENTE TIPO F-2</v>
          </cell>
          <cell r="E146" t="str">
            <v>M³</v>
          </cell>
          <cell r="F146">
            <v>191704</v>
          </cell>
          <cell r="G146" t="str">
            <v>3.6.4.13.4</v>
          </cell>
          <cell r="H146" t="str">
            <v>3.6.4.13.8</v>
          </cell>
        </row>
        <row r="147">
          <cell r="A147" t="str">
            <v>452.4P</v>
          </cell>
          <cell r="B147" t="str">
            <v>452-07</v>
          </cell>
          <cell r="D147" t="str">
            <v>MEZCLA DISCONTINUA EN CALIENTE TIPO F-2</v>
          </cell>
          <cell r="E147" t="str">
            <v>M³</v>
          </cell>
          <cell r="F147">
            <v>306361</v>
          </cell>
          <cell r="G147" t="str">
            <v>3.6.4.13.8</v>
          </cell>
          <cell r="H147" t="str">
            <v>3.6.4.13.8 </v>
          </cell>
        </row>
        <row r="148">
          <cell r="A148" t="str">
            <v>453.1</v>
          </cell>
          <cell r="B148" t="str">
            <v>453-07</v>
          </cell>
          <cell r="D148" t="str">
            <v>MEZCLA DRENANTE</v>
          </cell>
          <cell r="E148" t="str">
            <v>M³</v>
          </cell>
          <cell r="F148">
            <v>194239</v>
          </cell>
          <cell r="G148" t="str">
            <v>3.6.4.14.2</v>
          </cell>
          <cell r="H148" t="str">
            <v>3.6.4.13.7</v>
          </cell>
        </row>
        <row r="149">
          <cell r="A149" t="str">
            <v>460.1</v>
          </cell>
          <cell r="B149" t="str">
            <v>460-07</v>
          </cell>
          <cell r="D149" t="str">
            <v>FRESADO DE UN PAVIMENTO ASFALTICO EN ESPESOR E 5 CM</v>
          </cell>
          <cell r="E149" t="str">
            <v>M²</v>
          </cell>
          <cell r="F149">
            <v>2902</v>
          </cell>
          <cell r="G149" t="str">
            <v>3.6.4.15.1</v>
          </cell>
          <cell r="H149" t="str">
            <v>3.6.4.15.2</v>
          </cell>
        </row>
        <row r="150">
          <cell r="A150" t="str">
            <v>460.1P</v>
          </cell>
          <cell r="B150" t="str">
            <v>460-07</v>
          </cell>
          <cell r="C150" t="str">
            <v>460-07P</v>
          </cell>
          <cell r="D150" t="str">
            <v>FRESADO DE UN PAVIMENTO ASFALTICO</v>
          </cell>
          <cell r="E150" t="str">
            <v>M³</v>
          </cell>
          <cell r="F150">
            <v>54119</v>
          </cell>
          <cell r="G150" t="str">
            <v>3.6.4.15.4</v>
          </cell>
          <cell r="H150" t="e">
            <v>#N/A</v>
          </cell>
        </row>
        <row r="151">
          <cell r="A151" t="str">
            <v>461.1</v>
          </cell>
          <cell r="B151" t="str">
            <v>461-07</v>
          </cell>
          <cell r="D151" t="str">
            <v>PAVIMENTO RECICLADO EN FRIO EN EL LUGAR CON EMULSION ASFALTICA</v>
          </cell>
          <cell r="E151" t="str">
            <v>M³</v>
          </cell>
          <cell r="F151">
            <v>95060</v>
          </cell>
          <cell r="G151" t="str">
            <v>3.6.4.16.1</v>
          </cell>
          <cell r="H151" t="str">
            <v>3.6.4.16.1</v>
          </cell>
        </row>
        <row r="152">
          <cell r="A152" t="str">
            <v>461.2</v>
          </cell>
          <cell r="B152" t="str">
            <v>461-07</v>
          </cell>
          <cell r="D152" t="str">
            <v>PAVIMENTO RECICLADO EN FRIO EN EL LUGAR CON CEMENTO ASFALTICO ESPUMADO</v>
          </cell>
          <cell r="E152" t="str">
            <v>M³</v>
          </cell>
          <cell r="F152">
            <v>97836</v>
          </cell>
          <cell r="G152" t="str">
            <v>3.6.4.16.2</v>
          </cell>
          <cell r="H152" t="str">
            <v>3.6.4.16.2</v>
          </cell>
        </row>
        <row r="153">
          <cell r="A153" t="str">
            <v>462.1P</v>
          </cell>
          <cell r="B153" t="str">
            <v>462-07</v>
          </cell>
          <cell r="D153" t="str">
            <v>PAVIMENTO ASFALTICO RECICLADO EN CALIENTE MDC-0</v>
          </cell>
          <cell r="E153" t="str">
            <v>M³</v>
          </cell>
          <cell r="F153">
            <v>95363</v>
          </cell>
          <cell r="G153" t="str">
            <v>3.6.4.17.1</v>
          </cell>
          <cell r="H153" t="str">
            <v>3.6.4.17</v>
          </cell>
        </row>
        <row r="154">
          <cell r="A154" t="str">
            <v>462.1</v>
          </cell>
          <cell r="B154" t="str">
            <v>462-07</v>
          </cell>
          <cell r="D154" t="str">
            <v>PAVIMENTO ASFALTICO RECICLADO EN CALIENTE MDC-1</v>
          </cell>
          <cell r="E154" t="str">
            <v>M³</v>
          </cell>
          <cell r="F154">
            <v>95363</v>
          </cell>
          <cell r="G154" t="str">
            <v>3.6.4.17.2</v>
          </cell>
          <cell r="H154" t="str">
            <v>3.6.4.17.1 </v>
          </cell>
        </row>
        <row r="155">
          <cell r="A155" t="str">
            <v>462.1.1</v>
          </cell>
          <cell r="B155" t="str">
            <v>462-07</v>
          </cell>
          <cell r="D155" t="str">
            <v>MEZCLA ASFALTICA RECICLADA EN CALIENTE DEL TIPO MDC-2</v>
          </cell>
          <cell r="E155" t="str">
            <v>M³</v>
          </cell>
          <cell r="F155">
            <v>98621</v>
          </cell>
          <cell r="G155" t="str">
            <v>3.6.4.17.3</v>
          </cell>
          <cell r="H155" t="str">
            <v>3.6.4.17.3</v>
          </cell>
        </row>
        <row r="156">
          <cell r="A156" t="str">
            <v>462.4P</v>
          </cell>
          <cell r="B156" t="str">
            <v>462-07</v>
          </cell>
          <cell r="D156" t="str">
            <v>PAVIMENTO ASFALTICO RECICLADO EN CALIENTE MDC-3</v>
          </cell>
          <cell r="E156" t="str">
            <v>M³</v>
          </cell>
          <cell r="F156">
            <v>96893</v>
          </cell>
          <cell r="G156" t="str">
            <v>3.6.4.17.4</v>
          </cell>
          <cell r="H156" t="str">
            <v>3.6.4.17</v>
          </cell>
        </row>
        <row r="157">
          <cell r="A157" t="str">
            <v>462.2</v>
          </cell>
          <cell r="B157" t="str">
            <v>462-07</v>
          </cell>
          <cell r="D157" t="str">
            <v>PAVIMENTO ASFALTICO RECICLADO EN CALIENTE PARA BACHEO</v>
          </cell>
          <cell r="E157" t="str">
            <v>M³</v>
          </cell>
          <cell r="F157">
            <v>237466</v>
          </cell>
          <cell r="G157" t="str">
            <v>3.6.4.17.5</v>
          </cell>
          <cell r="H157" t="str">
            <v>3.6.4.17</v>
          </cell>
          <cell r="I157" t="str">
            <v>************************************</v>
          </cell>
        </row>
        <row r="158">
          <cell r="A158" t="str">
            <v>464.1</v>
          </cell>
          <cell r="B158" t="str">
            <v>464-07</v>
          </cell>
          <cell r="D158" t="str">
            <v>GEOTEXTIL PARA REHABILITACION DE PAVIMENTOS ASFALTICOS</v>
          </cell>
          <cell r="E158" t="str">
            <v>M²</v>
          </cell>
          <cell r="F158">
            <v>5906</v>
          </cell>
          <cell r="H158" t="str">
            <v>3.6.8</v>
          </cell>
        </row>
        <row r="159">
          <cell r="A159" t="str">
            <v>464.2</v>
          </cell>
          <cell r="B159" t="str">
            <v>464-07</v>
          </cell>
          <cell r="D159" t="str">
            <v>SUMINISTRO DE CEMENTO ASFALTICO</v>
          </cell>
          <cell r="E159" t="str">
            <v>KG</v>
          </cell>
          <cell r="F159">
            <v>2613</v>
          </cell>
          <cell r="H159" t="str">
            <v>3.6.4.8 </v>
          </cell>
        </row>
        <row r="160">
          <cell r="A160" t="str">
            <v>464.3</v>
          </cell>
          <cell r="B160" t="str">
            <v>464-07</v>
          </cell>
          <cell r="D160" t="str">
            <v>SUMINISTRO DE EMULSION ASFALTICA CONVENCIONAL</v>
          </cell>
          <cell r="E160" t="str">
            <v>LT</v>
          </cell>
          <cell r="F160">
            <v>2864</v>
          </cell>
          <cell r="H160" t="str">
            <v>3.6.4.2</v>
          </cell>
        </row>
        <row r="161">
          <cell r="A161" t="str">
            <v>464.4</v>
          </cell>
          <cell r="B161" t="str">
            <v>464-07</v>
          </cell>
          <cell r="D161" t="str">
            <v>SUMINISTRO DE EMULSION ASFALTICA MODIFICADA CON POLIMEROS</v>
          </cell>
          <cell r="E161" t="str">
            <v>LT</v>
          </cell>
          <cell r="F161">
            <v>3967</v>
          </cell>
          <cell r="H161" t="str">
            <v> 3.6.4.2.5 </v>
          </cell>
        </row>
        <row r="162">
          <cell r="A162" t="str">
            <v>465.1</v>
          </cell>
          <cell r="B162" t="str">
            <v>465-07</v>
          </cell>
          <cell r="D162" t="str">
            <v>EXCAVACIONES PARA REPARACION DE PAVIMENTO ASFALTICO EXISTENTE</v>
          </cell>
          <cell r="E162" t="str">
            <v>M³</v>
          </cell>
          <cell r="F162">
            <v>54391</v>
          </cell>
          <cell r="G162" t="str">
            <v>3.6.1.3.32</v>
          </cell>
          <cell r="H162" t="str">
            <v>3.6.2.1</v>
          </cell>
        </row>
        <row r="163">
          <cell r="A163" t="str">
            <v>466.1</v>
          </cell>
          <cell r="D163" t="str">
            <v>SELLO DE GRIETAS EN PAVIMENTO ASFALTICO SIN RUTEO</v>
          </cell>
          <cell r="E163" t="str">
            <v>ML</v>
          </cell>
          <cell r="F163">
            <v>3892</v>
          </cell>
          <cell r="H163" t="str">
            <v>3.6.4.7</v>
          </cell>
        </row>
        <row r="164">
          <cell r="A164" t="str">
            <v>466.2</v>
          </cell>
          <cell r="D164" t="str">
            <v>SELLO DE GRIETAS EN PAVIMENTO ASFALTICO CON RUTEO</v>
          </cell>
          <cell r="E164" t="str">
            <v>ML</v>
          </cell>
          <cell r="F164">
            <v>3892</v>
          </cell>
          <cell r="H164" t="str">
            <v>3.6.4.7</v>
          </cell>
        </row>
        <row r="165">
          <cell r="A165" t="str">
            <v>500.1</v>
          </cell>
          <cell r="B165" t="str">
            <v>500-07</v>
          </cell>
          <cell r="D165" t="str">
            <v>PAVIMENTO DE CONCRETO HIDRAULICO</v>
          </cell>
          <cell r="E165" t="str">
            <v>M³</v>
          </cell>
          <cell r="F165">
            <v>638004</v>
          </cell>
          <cell r="G165" t="str">
            <v>3,6,5,1,10</v>
          </cell>
          <cell r="H165" t="str">
            <v>3.6.5.1</v>
          </cell>
        </row>
        <row r="166">
          <cell r="A166" t="str">
            <v>500.1P</v>
          </cell>
          <cell r="B166" t="str">
            <v>500-07</v>
          </cell>
          <cell r="D166" t="str">
            <v>PAVIMENTO DE CONCRETO HIDRAULICO (FASTRAK)</v>
          </cell>
          <cell r="E166" t="str">
            <v>M³</v>
          </cell>
          <cell r="F166">
            <v>911004</v>
          </cell>
          <cell r="H166" t="str">
            <v>3.6.5.1</v>
          </cell>
        </row>
        <row r="167">
          <cell r="A167" t="str">
            <v>501.1</v>
          </cell>
          <cell r="B167" t="str">
            <v>501-07</v>
          </cell>
          <cell r="D167" t="str">
            <v>CEMENTO PORTLAND NORMAL</v>
          </cell>
          <cell r="E167" t="str">
            <v>KG</v>
          </cell>
          <cell r="F167">
            <v>520</v>
          </cell>
          <cell r="H167" t="str">
            <v>1.35.1.1.3</v>
          </cell>
        </row>
        <row r="168">
          <cell r="A168" t="str">
            <v>510.1</v>
          </cell>
          <cell r="B168" t="str">
            <v>510-07</v>
          </cell>
          <cell r="D168" t="str">
            <v>PAVIMENTO DE ADOQUINES DE CONCRETO</v>
          </cell>
          <cell r="E168" t="str">
            <v>M²</v>
          </cell>
          <cell r="F168">
            <v>50172</v>
          </cell>
          <cell r="G168" t="str">
            <v>3.6.5.2.7</v>
          </cell>
          <cell r="H168" t="str">
            <v>3.6.5.2.10</v>
          </cell>
        </row>
        <row r="169">
          <cell r="A169" t="str">
            <v>510.1P1</v>
          </cell>
          <cell r="B169" t="str">
            <v>510-07</v>
          </cell>
          <cell r="D169" t="str">
            <v>ADOQUIN GRAMA</v>
          </cell>
          <cell r="E169" t="str">
            <v>M²</v>
          </cell>
          <cell r="F169">
            <v>52309.053431818189</v>
          </cell>
          <cell r="H169" t="str">
            <v>3.6.5.2</v>
          </cell>
        </row>
        <row r="170">
          <cell r="A170" t="str">
            <v>510.1P2</v>
          </cell>
          <cell r="B170" t="str">
            <v>510-07</v>
          </cell>
          <cell r="D170" t="str">
            <v>ADOQUIN COLOR</v>
          </cell>
          <cell r="E170" t="str">
            <v>M²</v>
          </cell>
          <cell r="F170">
            <v>52781.8655</v>
          </cell>
          <cell r="H170" t="str">
            <v>3.6.5.2.2</v>
          </cell>
        </row>
        <row r="171">
          <cell r="A171" t="str">
            <v>510.1P3</v>
          </cell>
          <cell r="B171" t="str">
            <v>510-07</v>
          </cell>
          <cell r="D171" t="str">
            <v>DILATACION EN ADOQUIN</v>
          </cell>
          <cell r="E171" t="str">
            <v>ML</v>
          </cell>
          <cell r="F171">
            <v>9092.2039000000004</v>
          </cell>
          <cell r="H171" t="str">
            <v>3.6.5.2</v>
          </cell>
        </row>
        <row r="172">
          <cell r="A172" t="str">
            <v>600.1</v>
          </cell>
          <cell r="B172" t="str">
            <v>600-07</v>
          </cell>
          <cell r="D172" t="str">
            <v>EXCAVACIONES VARIAS SIN CLASIFICAR</v>
          </cell>
          <cell r="E172" t="str">
            <v>M³</v>
          </cell>
          <cell r="F172">
            <v>13845</v>
          </cell>
          <cell r="G172" t="str">
            <v>3.6.6.1.1</v>
          </cell>
          <cell r="H172" t="str">
            <v>3.6.6.1.9</v>
          </cell>
        </row>
        <row r="173">
          <cell r="A173" t="str">
            <v>600.2</v>
          </cell>
          <cell r="B173" t="str">
            <v>600-07</v>
          </cell>
          <cell r="D173" t="str">
            <v>EXCAVACIONES VARIAS EN ROCA EN SECO</v>
          </cell>
          <cell r="E173" t="str">
            <v>M³</v>
          </cell>
          <cell r="F173">
            <v>48557</v>
          </cell>
          <cell r="G173" t="str">
            <v>3.6.6.1.9</v>
          </cell>
          <cell r="H173" t="str">
            <v>3.6.6.1.9</v>
          </cell>
        </row>
        <row r="174">
          <cell r="A174" t="str">
            <v>600.3</v>
          </cell>
          <cell r="B174" t="str">
            <v>600-07</v>
          </cell>
          <cell r="D174" t="str">
            <v>EXCAVACIONES VARIAS EN ROCA BAJO AGUA</v>
          </cell>
          <cell r="E174" t="str">
            <v>M³</v>
          </cell>
          <cell r="F174">
            <v>80484</v>
          </cell>
          <cell r="H174" t="str">
            <v>3.6.6.1.9</v>
          </cell>
        </row>
        <row r="175">
          <cell r="A175" t="str">
            <v>600.4</v>
          </cell>
          <cell r="B175" t="str">
            <v>600-07</v>
          </cell>
          <cell r="D175" t="str">
            <v>EXCAVACIONES VARIAS EN MATERIAL COMUN EN SECO</v>
          </cell>
          <cell r="E175" t="str">
            <v>M³</v>
          </cell>
          <cell r="F175">
            <v>15167</v>
          </cell>
          <cell r="G175" t="str">
            <v>3.6.6.1.10</v>
          </cell>
          <cell r="H175" t="str">
            <v xml:space="preserve">3.6.6.1.10  </v>
          </cell>
        </row>
        <row r="176">
          <cell r="A176" t="str">
            <v>600.4P</v>
          </cell>
          <cell r="B176" t="str">
            <v>600-07</v>
          </cell>
          <cell r="C176" t="str">
            <v>600-07P</v>
          </cell>
          <cell r="D176" t="str">
            <v>EXCAVACIONES VARIAS EN MATERIA COMUN EN SECO A MANO</v>
          </cell>
          <cell r="E176" t="str">
            <v>M³</v>
          </cell>
          <cell r="F176">
            <v>23590</v>
          </cell>
          <cell r="G176" t="str">
            <v>3.6.6.1.10</v>
          </cell>
          <cell r="H176" t="str">
            <v>3.6.6.1</v>
          </cell>
        </row>
        <row r="177">
          <cell r="A177" t="str">
            <v>600.5</v>
          </cell>
          <cell r="B177" t="str">
            <v>600-07</v>
          </cell>
          <cell r="D177" t="str">
            <v>EXCAVACIONES VARIAS EN MATERIAL COMUN BAJO AGUA</v>
          </cell>
          <cell r="E177" t="str">
            <v>M³</v>
          </cell>
          <cell r="F177">
            <v>22564</v>
          </cell>
          <cell r="G177" t="str">
            <v>3.6.6.1.11</v>
          </cell>
          <cell r="H177" t="str">
            <v>3.6.6.1.11</v>
          </cell>
        </row>
        <row r="178">
          <cell r="A178" t="str">
            <v>600.5P</v>
          </cell>
          <cell r="B178" t="str">
            <v>600-07</v>
          </cell>
          <cell r="C178" t="str">
            <v>600-07P</v>
          </cell>
          <cell r="D178" t="str">
            <v>EXCAVACIONES VARIAS EN MATERIAL COMUN BAJO AGUA A MANO</v>
          </cell>
          <cell r="E178" t="str">
            <v>M³</v>
          </cell>
          <cell r="F178">
            <v>36555</v>
          </cell>
          <cell r="H178" t="str">
            <v>3.6.6.1</v>
          </cell>
        </row>
        <row r="179">
          <cell r="A179" t="str">
            <v>610.1</v>
          </cell>
          <cell r="B179" t="str">
            <v>610-07</v>
          </cell>
          <cell r="D179" t="str">
            <v>RELLENO PARA ESTRUCTURAS</v>
          </cell>
          <cell r="E179" t="str">
            <v>M³</v>
          </cell>
          <cell r="F179">
            <v>95722</v>
          </cell>
          <cell r="G179" t="str">
            <v>3.6.6.2.3</v>
          </cell>
          <cell r="H179" t="str">
            <v xml:space="preserve">3.6.6.2.1   </v>
          </cell>
        </row>
        <row r="180">
          <cell r="A180" t="str">
            <v>610.2</v>
          </cell>
          <cell r="B180" t="str">
            <v>610-07</v>
          </cell>
          <cell r="D180" t="str">
            <v>RELLENOS CON MATERIAL FILTRANTE</v>
          </cell>
          <cell r="E180" t="str">
            <v>M³</v>
          </cell>
          <cell r="F180">
            <v>115346</v>
          </cell>
          <cell r="H180" t="str">
            <v>3.6.6.2.4</v>
          </cell>
        </row>
        <row r="181">
          <cell r="A181" t="str">
            <v>620.1</v>
          </cell>
          <cell r="B181" t="str">
            <v>620-07</v>
          </cell>
          <cell r="D181" t="str">
            <v>PILOTES PREFABRICADOS DE CONCRETO</v>
          </cell>
          <cell r="E181" t="str">
            <v>ML</v>
          </cell>
          <cell r="F181">
            <v>0</v>
          </cell>
          <cell r="H181" t="str">
            <v>3.6.6.3.1</v>
          </cell>
        </row>
        <row r="182">
          <cell r="A182" t="str">
            <v>620.2</v>
          </cell>
          <cell r="B182" t="str">
            <v>620-07</v>
          </cell>
          <cell r="D182" t="str">
            <v>EXTENSION DE PILOTES</v>
          </cell>
          <cell r="E182" t="str">
            <v>ML</v>
          </cell>
          <cell r="F182">
            <v>0</v>
          </cell>
          <cell r="H182" t="str">
            <v>3.6.6.3.2</v>
          </cell>
        </row>
        <row r="183">
          <cell r="A183" t="str">
            <v>620.3</v>
          </cell>
          <cell r="B183" t="str">
            <v>620-07</v>
          </cell>
          <cell r="D183" t="str">
            <v>PRUEBA DE CARGA</v>
          </cell>
          <cell r="E183" t="str">
            <v>ML</v>
          </cell>
          <cell r="F183">
            <v>0</v>
          </cell>
          <cell r="H183" t="str">
            <v>3.6.6.4.6</v>
          </cell>
        </row>
        <row r="184">
          <cell r="A184" t="str">
            <v>620P</v>
          </cell>
          <cell r="B184" t="str">
            <v>620-07</v>
          </cell>
          <cell r="D184" t="str">
            <v>PILOTE EN MADERA DE D=15CM</v>
          </cell>
          <cell r="E184" t="str">
            <v>ML</v>
          </cell>
          <cell r="F184">
            <v>95807</v>
          </cell>
          <cell r="H184" t="str">
            <v>3.6.6.4</v>
          </cell>
        </row>
        <row r="185">
          <cell r="A185" t="str">
            <v>621.1</v>
          </cell>
          <cell r="B185" t="str">
            <v>621-07</v>
          </cell>
          <cell r="D185" t="str">
            <v>PILOTE DE CONCRETO FUNDIDO EN SITIO D=1M L=12M</v>
          </cell>
          <cell r="E185" t="str">
            <v>ML</v>
          </cell>
          <cell r="F185">
            <v>1342412</v>
          </cell>
          <cell r="G185" t="str">
            <v>3.6.6.3.1</v>
          </cell>
          <cell r="H185" t="str">
            <v>3.6.6.4.1</v>
          </cell>
        </row>
        <row r="186">
          <cell r="A186" t="str">
            <v>621.2</v>
          </cell>
          <cell r="B186" t="str">
            <v>621-07</v>
          </cell>
          <cell r="D186" t="str">
            <v>BASE ACAMPANADA FUNDIDA EN SITIO</v>
          </cell>
          <cell r="E186" t="str">
            <v>M³</v>
          </cell>
          <cell r="F186">
            <v>1450904</v>
          </cell>
          <cell r="H186" t="str">
            <v>3.6.6.4.2</v>
          </cell>
        </row>
        <row r="187">
          <cell r="A187" t="str">
            <v>621.3</v>
          </cell>
          <cell r="B187" t="str">
            <v>621-07</v>
          </cell>
          <cell r="D187" t="str">
            <v>PILOTE DE PRUEBA DE DIAMETRO</v>
          </cell>
          <cell r="E187" t="str">
            <v>ML</v>
          </cell>
          <cell r="F187">
            <v>0</v>
          </cell>
          <cell r="H187" t="str">
            <v>3.6.6.4.3</v>
          </cell>
        </row>
        <row r="188">
          <cell r="A188" t="str">
            <v>621.4</v>
          </cell>
          <cell r="B188" t="str">
            <v>621-07</v>
          </cell>
          <cell r="D188" t="str">
            <v>BASE ACAMPANADA DE PRUEBA</v>
          </cell>
          <cell r="E188" t="str">
            <v>M³</v>
          </cell>
          <cell r="F188">
            <v>0</v>
          </cell>
          <cell r="H188" t="str">
            <v xml:space="preserve"> 3.6.6.4.4</v>
          </cell>
        </row>
        <row r="189">
          <cell r="A189" t="str">
            <v>621.5</v>
          </cell>
          <cell r="B189" t="str">
            <v>621-07</v>
          </cell>
          <cell r="D189" t="str">
            <v>CAMISA PERMANENTE DE DIAMETRO EXTERIOR</v>
          </cell>
          <cell r="E189" t="str">
            <v>ML</v>
          </cell>
          <cell r="F189">
            <v>2908013</v>
          </cell>
          <cell r="G189" t="str">
            <v>3.6.6.4.5</v>
          </cell>
          <cell r="H189" t="str">
            <v>3.6.6.5.5</v>
          </cell>
        </row>
        <row r="190">
          <cell r="A190" t="str">
            <v>621.5P</v>
          </cell>
          <cell r="B190" t="str">
            <v>621-07</v>
          </cell>
          <cell r="C190" t="str">
            <v>621-07P</v>
          </cell>
          <cell r="D190" t="str">
            <v>CAMISA PERMANENTE DE DIAMETRO INTERIOR D=1M EN CONCRETO</v>
          </cell>
          <cell r="E190" t="str">
            <v>ML</v>
          </cell>
          <cell r="F190">
            <v>199845</v>
          </cell>
          <cell r="G190" t="str">
            <v>3.6.6.4.5</v>
          </cell>
          <cell r="H190" t="str">
            <v>3.6.6.4.5</v>
          </cell>
        </row>
        <row r="191">
          <cell r="A191" t="str">
            <v>621.6</v>
          </cell>
          <cell r="B191" t="str">
            <v>621-07</v>
          </cell>
          <cell r="D191" t="str">
            <v>PRUEBA DE CARGA</v>
          </cell>
          <cell r="E191" t="str">
            <v>U</v>
          </cell>
          <cell r="F191">
            <v>110628933</v>
          </cell>
          <cell r="H191" t="str">
            <v xml:space="preserve"> 3.6.6.4.6 </v>
          </cell>
        </row>
        <row r="192">
          <cell r="A192" t="str">
            <v>621.7</v>
          </cell>
          <cell r="B192" t="str">
            <v>621-07</v>
          </cell>
          <cell r="D192" t="str">
            <v>CAISSONS DE DIAMETRO INTERIOR 1,20 M EN CONCRETO CLASE C Y ANILLO E = 0,15 INCLUYE EXCAVACION BAJO AGUA Y BOMBEOS MAS PLASTIFICANTE SIKAMENT (SEGÚN REQUERIMIENTOS DE FABRICANTE) ( NO INCLUYE ACERO DE REFUERZO).</v>
          </cell>
          <cell r="E192" t="str">
            <v>M³</v>
          </cell>
          <cell r="F192">
            <v>1917004</v>
          </cell>
          <cell r="H192" t="str">
            <v>3.6.6.4</v>
          </cell>
          <cell r="I192" t="str">
            <v>NO INCLUIDO EN ESPECIFICACIONES 2007</v>
          </cell>
        </row>
        <row r="193">
          <cell r="A193" t="str">
            <v>622.1</v>
          </cell>
          <cell r="B193" t="str">
            <v>622-07</v>
          </cell>
          <cell r="D193" t="str">
            <v>TABLESTACADO DE MADERA</v>
          </cell>
          <cell r="E193" t="str">
            <v>M²</v>
          </cell>
          <cell r="F193">
            <v>329783</v>
          </cell>
          <cell r="H193" t="str">
            <v>3.6.6.5.1</v>
          </cell>
        </row>
        <row r="194">
          <cell r="A194" t="str">
            <v>622.2</v>
          </cell>
          <cell r="B194" t="str">
            <v>622-07</v>
          </cell>
          <cell r="D194" t="str">
            <v>TABLESTACADO METALICO</v>
          </cell>
          <cell r="E194" t="str">
            <v>M²</v>
          </cell>
          <cell r="F194">
            <v>0</v>
          </cell>
          <cell r="H194" t="str">
            <v>3.6.6.5.3</v>
          </cell>
        </row>
        <row r="195">
          <cell r="A195" t="str">
            <v>622.3</v>
          </cell>
          <cell r="B195" t="str">
            <v>622-07</v>
          </cell>
          <cell r="D195" t="str">
            <v>TABLESTACADO DE CONCRETO REFORZADO</v>
          </cell>
          <cell r="E195" t="str">
            <v>M²</v>
          </cell>
          <cell r="F195">
            <v>0</v>
          </cell>
          <cell r="H195" t="str">
            <v>3.6.6.5.2</v>
          </cell>
        </row>
        <row r="196">
          <cell r="A196" t="str">
            <v>622.4</v>
          </cell>
          <cell r="B196" t="str">
            <v>622-07</v>
          </cell>
          <cell r="D196" t="str">
            <v>TABLESTACADO DE CONCRETO PREESFORZADO</v>
          </cell>
          <cell r="E196" t="str">
            <v>M²</v>
          </cell>
          <cell r="F196">
            <v>0</v>
          </cell>
          <cell r="H196" t="str">
            <v>3.6.6.5.4 </v>
          </cell>
        </row>
        <row r="197">
          <cell r="A197" t="str">
            <v>622.5</v>
          </cell>
          <cell r="B197" t="str">
            <v>622-07</v>
          </cell>
          <cell r="D197" t="str">
            <v>CORTE DEL EXTREMO SUPERIOR DEL ELEMENTO</v>
          </cell>
          <cell r="E197" t="str">
            <v>ML</v>
          </cell>
          <cell r="F197">
            <v>34261.624130793462</v>
          </cell>
          <cell r="H197" t="str">
            <v>3.6.6.5.5</v>
          </cell>
          <cell r="I197" t="str">
            <v>POR REALIZAR UNITARIOS DE ITEMS 623,1Y 623,2</v>
          </cell>
        </row>
        <row r="198">
          <cell r="A198" t="str">
            <v>623.1</v>
          </cell>
          <cell r="B198" t="str">
            <v>623-07</v>
          </cell>
          <cell r="D198" t="str">
            <v>ANCLAJE TIPO</v>
          </cell>
          <cell r="E198" t="str">
            <v>ML</v>
          </cell>
          <cell r="H198" t="str">
            <v>3.6.6.8</v>
          </cell>
        </row>
        <row r="199">
          <cell r="A199" t="str">
            <v>623.2</v>
          </cell>
          <cell r="B199" t="str">
            <v>623-07</v>
          </cell>
          <cell r="D199" t="str">
            <v>PRUEBA DE CARGA</v>
          </cell>
          <cell r="E199" t="str">
            <v>U</v>
          </cell>
          <cell r="H199" t="str">
            <v>3.6.6.8</v>
          </cell>
        </row>
        <row r="200">
          <cell r="A200" t="str">
            <v>630.1</v>
          </cell>
          <cell r="B200" t="str">
            <v>630-07</v>
          </cell>
          <cell r="D200" t="str">
            <v>CONCRETO CLASE A</v>
          </cell>
          <cell r="E200" t="str">
            <v>M³</v>
          </cell>
          <cell r="F200">
            <v>1009680</v>
          </cell>
          <cell r="H200" t="str">
            <v>3.6.6.6.8</v>
          </cell>
        </row>
        <row r="201">
          <cell r="A201" t="str">
            <v>630.2</v>
          </cell>
          <cell r="B201" t="str">
            <v>630-07</v>
          </cell>
          <cell r="D201" t="str">
            <v>CONCRETO CLASE B</v>
          </cell>
          <cell r="E201" t="str">
            <v>M³</v>
          </cell>
          <cell r="F201">
            <v>920504</v>
          </cell>
          <cell r="H201" t="str">
            <v>3.6.6.6.17</v>
          </cell>
        </row>
        <row r="202">
          <cell r="A202" t="str">
            <v>630.3</v>
          </cell>
          <cell r="B202" t="str">
            <v>630-07</v>
          </cell>
          <cell r="D202" t="str">
            <v>CONCRETO CLASE C</v>
          </cell>
          <cell r="E202" t="str">
            <v>M³</v>
          </cell>
          <cell r="F202">
            <v>620984</v>
          </cell>
          <cell r="G202" t="str">
            <v>3.6.6.6.26</v>
          </cell>
          <cell r="H202" t="str">
            <v xml:space="preserve"> 3.6.6.6.26</v>
          </cell>
        </row>
        <row r="203">
          <cell r="A203" t="str">
            <v>630.4</v>
          </cell>
          <cell r="B203" t="str">
            <v>630-07</v>
          </cell>
          <cell r="D203" t="str">
            <v>CONCRETO CLASE D</v>
          </cell>
          <cell r="E203" t="str">
            <v>M³</v>
          </cell>
          <cell r="F203">
            <v>500999</v>
          </cell>
          <cell r="G203" t="str">
            <v>3.6.6.6.35</v>
          </cell>
          <cell r="H203" t="str">
            <v xml:space="preserve">3.6.6.6.35 </v>
          </cell>
        </row>
        <row r="204">
          <cell r="A204" t="str">
            <v>630.5</v>
          </cell>
          <cell r="B204" t="str">
            <v>630-07</v>
          </cell>
          <cell r="D204" t="str">
            <v>CONCRETO CLASE E</v>
          </cell>
          <cell r="E204" t="str">
            <v>M³</v>
          </cell>
          <cell r="F204">
            <v>473816</v>
          </cell>
          <cell r="G204" t="str">
            <v>3.6.6.6.44</v>
          </cell>
          <cell r="H204" t="str">
            <v>3.6.6.6.44</v>
          </cell>
        </row>
        <row r="205">
          <cell r="A205" t="str">
            <v>630.6</v>
          </cell>
          <cell r="B205" t="str">
            <v>630-07</v>
          </cell>
          <cell r="D205" t="str">
            <v>CONCRETO CLASE F</v>
          </cell>
          <cell r="E205" t="str">
            <v>M³</v>
          </cell>
          <cell r="F205">
            <v>410242</v>
          </cell>
          <cell r="G205" t="str">
            <v>3.6.6.6.46</v>
          </cell>
          <cell r="H205" t="str">
            <v>3.6.6.6.46</v>
          </cell>
        </row>
        <row r="206">
          <cell r="A206" t="str">
            <v>630.7</v>
          </cell>
          <cell r="B206" t="str">
            <v>630-07</v>
          </cell>
          <cell r="D206" t="str">
            <v>CONCRETO CLASE G</v>
          </cell>
          <cell r="E206" t="str">
            <v>M³</v>
          </cell>
          <cell r="F206">
            <v>333042</v>
          </cell>
          <cell r="G206" t="str">
            <v>3.6.6.6.47</v>
          </cell>
          <cell r="H206" t="str">
            <v>3.6.6.6.47</v>
          </cell>
        </row>
        <row r="207">
          <cell r="A207" t="str">
            <v>630P</v>
          </cell>
          <cell r="B207" t="str">
            <v>630-07</v>
          </cell>
          <cell r="D207" t="str">
            <v>MORTERO 1.3</v>
          </cell>
          <cell r="E207" t="str">
            <v>M³</v>
          </cell>
          <cell r="F207">
            <v>372309</v>
          </cell>
          <cell r="H207" t="str">
            <v>3.3.5.3.6</v>
          </cell>
        </row>
        <row r="208">
          <cell r="A208" t="str">
            <v>631P</v>
          </cell>
          <cell r="B208" t="str">
            <v>631-07</v>
          </cell>
          <cell r="C208" t="str">
            <v>631-07P</v>
          </cell>
          <cell r="D208" t="str">
            <v>BOLSACRETOS</v>
          </cell>
          <cell r="E208" t="str">
            <v>M³</v>
          </cell>
          <cell r="F208">
            <v>644801.33704999997</v>
          </cell>
          <cell r="G208" t="str">
            <v>3.6.6.21.2</v>
          </cell>
          <cell r="H208" t="str">
            <v>3.6.6.21.2</v>
          </cell>
        </row>
        <row r="209">
          <cell r="A209" t="str">
            <v>632.1</v>
          </cell>
          <cell r="B209" t="str">
            <v>632-07</v>
          </cell>
          <cell r="D209" t="str">
            <v>BARANDA DE CONCRETO 1.05*0.35</v>
          </cell>
          <cell r="E209" t="str">
            <v>ML</v>
          </cell>
          <cell r="F209">
            <v>110953</v>
          </cell>
          <cell r="G209" t="str">
            <v>3.6.6.7.1</v>
          </cell>
          <cell r="H209" t="str">
            <v>3.6.6.7.1</v>
          </cell>
        </row>
        <row r="210">
          <cell r="A210" t="str">
            <v>632P</v>
          </cell>
          <cell r="B210" t="str">
            <v>632-07</v>
          </cell>
          <cell r="C210" t="str">
            <v>632-07P</v>
          </cell>
          <cell r="D210" t="str">
            <v>BARANDA METALICA</v>
          </cell>
          <cell r="E210" t="str">
            <v>ML</v>
          </cell>
          <cell r="F210">
            <v>346943</v>
          </cell>
          <cell r="H210" t="str">
            <v>3.6.6.11</v>
          </cell>
        </row>
        <row r="211">
          <cell r="A211" t="str">
            <v>640.1.1</v>
          </cell>
          <cell r="B211" t="str">
            <v>640-07</v>
          </cell>
          <cell r="D211" t="str">
            <v>ACERO DE REFUERZO fy 260 Mpa</v>
          </cell>
          <cell r="E211" t="str">
            <v>KG</v>
          </cell>
          <cell r="F211">
            <v>4225</v>
          </cell>
          <cell r="H211" t="str">
            <v>3.6.6.8.1 </v>
          </cell>
        </row>
        <row r="212">
          <cell r="A212" t="str">
            <v>640.2</v>
          </cell>
          <cell r="B212" t="str">
            <v>640-07</v>
          </cell>
          <cell r="D212" t="str">
            <v>MALLA DE REFUERZO fy 260 Mpa</v>
          </cell>
          <cell r="E212" t="str">
            <v>KG</v>
          </cell>
          <cell r="F212">
            <v>3952</v>
          </cell>
          <cell r="H212" t="str">
            <v> 3.6.6.8.2 </v>
          </cell>
          <cell r="I212" t="str">
            <v>NO INCLUIDO EN ESPECIFICACIONES 2007</v>
          </cell>
        </row>
        <row r="213">
          <cell r="A213" t="str">
            <v>640.1</v>
          </cell>
          <cell r="B213" t="str">
            <v>640-07</v>
          </cell>
          <cell r="D213" t="str">
            <v>ACERO DE REFUERZO fy 480 Mpa</v>
          </cell>
          <cell r="E213" t="str">
            <v>KG</v>
          </cell>
          <cell r="F213">
            <v>4225</v>
          </cell>
          <cell r="G213" t="str">
            <v>3.6.6.8.3</v>
          </cell>
          <cell r="H213" t="str">
            <v>3.6.6.8.1 </v>
          </cell>
          <cell r="I213" t="str">
            <v>NO INCLUIDO EN ESPECIFICACIONES 2007</v>
          </cell>
        </row>
        <row r="214">
          <cell r="A214" t="str">
            <v>641.1</v>
          </cell>
          <cell r="B214" t="str">
            <v>641-07</v>
          </cell>
          <cell r="D214" t="str">
            <v>ACERO DE PREESFUERZO</v>
          </cell>
          <cell r="E214" t="str">
            <v>TON-M</v>
          </cell>
          <cell r="F214">
            <v>1290</v>
          </cell>
          <cell r="G214" t="str">
            <v>3.6.6.9.1</v>
          </cell>
          <cell r="H214" t="str">
            <v>3.6.6.9.1</v>
          </cell>
        </row>
        <row r="215">
          <cell r="A215" t="str">
            <v>641P</v>
          </cell>
          <cell r="B215" t="str">
            <v>641-07</v>
          </cell>
          <cell r="D215" t="str">
            <v>ANCLAJE EN ROCA DE D=4" CON 3 TORONES DE 1/2" POSTENSADOS</v>
          </cell>
          <cell r="E215" t="str">
            <v>TON-M</v>
          </cell>
          <cell r="F215">
            <v>344739</v>
          </cell>
          <cell r="H215" t="str">
            <v>3.6.6.9</v>
          </cell>
        </row>
        <row r="216">
          <cell r="A216" t="str">
            <v>642.1</v>
          </cell>
          <cell r="B216" t="str">
            <v>642-07</v>
          </cell>
          <cell r="D216" t="str">
            <v>APOYO ELASTOMERICO</v>
          </cell>
          <cell r="E216" t="str">
            <v>U (DM³)</v>
          </cell>
          <cell r="F216">
            <v>397840</v>
          </cell>
          <cell r="G216" t="str">
            <v>3.6.6.10.1</v>
          </cell>
          <cell r="H216" t="str">
            <v>3.6.6.10.1</v>
          </cell>
        </row>
        <row r="217">
          <cell r="A217" t="str">
            <v>642.2</v>
          </cell>
          <cell r="B217" t="str">
            <v>642-07</v>
          </cell>
          <cell r="D217" t="str">
            <v>SELLO PARA JUNTAS DE PUENTES</v>
          </cell>
          <cell r="E217" t="str">
            <v>ML</v>
          </cell>
          <cell r="F217">
            <v>46791</v>
          </cell>
          <cell r="G217" t="str">
            <v>3.6.6.10.2</v>
          </cell>
          <cell r="H217" t="str">
            <v>3.6.6.10.2</v>
          </cell>
        </row>
        <row r="218">
          <cell r="A218" t="str">
            <v>642P1</v>
          </cell>
          <cell r="B218" t="str">
            <v>642-07</v>
          </cell>
          <cell r="D218" t="str">
            <v>CONSTRUCCION JUNTAS ELASTOMERICAS DE 30CM DE ANCHO</v>
          </cell>
          <cell r="E218" t="str">
            <v>ML</v>
          </cell>
          <cell r="F218">
            <v>889267</v>
          </cell>
          <cell r="H218" t="str">
            <v>3.6.6.10</v>
          </cell>
        </row>
        <row r="219">
          <cell r="A219" t="str">
            <v>642P2</v>
          </cell>
          <cell r="B219" t="str">
            <v>642-07</v>
          </cell>
          <cell r="D219" t="str">
            <v>JUNTA ELASTOMERICA M100</v>
          </cell>
          <cell r="E219" t="str">
            <v>ML</v>
          </cell>
          <cell r="F219">
            <v>1888489.8716303227</v>
          </cell>
          <cell r="G219" t="str">
            <v>3.6.6.10.2</v>
          </cell>
          <cell r="H219" t="str">
            <v>3.6.6.10</v>
          </cell>
        </row>
        <row r="220">
          <cell r="A220" t="str">
            <v>642P3</v>
          </cell>
          <cell r="B220" t="str">
            <v>642-07</v>
          </cell>
          <cell r="D220" t="str">
            <v>JUNTA ELASTOMERICA M60</v>
          </cell>
          <cell r="E220" t="str">
            <v>ML</v>
          </cell>
          <cell r="F220">
            <v>1555915.8116303226</v>
          </cell>
          <cell r="H220" t="str">
            <v>3.6.6.10</v>
          </cell>
        </row>
        <row r="221">
          <cell r="A221" t="str">
            <v>650.1</v>
          </cell>
          <cell r="B221" t="str">
            <v>650-07</v>
          </cell>
          <cell r="D221" t="str">
            <v>DISEÑO Y FABRICACION DE ESTRUCTURA METALICA</v>
          </cell>
          <cell r="E221" t="str">
            <v>KG</v>
          </cell>
          <cell r="F221">
            <v>0</v>
          </cell>
          <cell r="H221" t="str">
            <v>3.6.6.11.1</v>
          </cell>
        </row>
        <row r="222">
          <cell r="A222" t="str">
            <v>650.2</v>
          </cell>
          <cell r="B222" t="str">
            <v>650-07</v>
          </cell>
          <cell r="D222" t="str">
            <v>FABRICACION DE LA ESTRUCTURA METALICA</v>
          </cell>
          <cell r="E222" t="str">
            <v>KG</v>
          </cell>
          <cell r="F222">
            <v>9539</v>
          </cell>
          <cell r="H222" t="str">
            <v>3.6.6.11.2</v>
          </cell>
        </row>
        <row r="223">
          <cell r="A223" t="str">
            <v>650.3</v>
          </cell>
          <cell r="B223" t="str">
            <v>650-07</v>
          </cell>
          <cell r="D223" t="str">
            <v>TRANSPORTE DE LA ESTRUCTURA METALICA</v>
          </cell>
          <cell r="E223" t="str">
            <v>KG</v>
          </cell>
          <cell r="F223">
            <v>4550</v>
          </cell>
          <cell r="H223" t="str">
            <v>3.6.6.11.7</v>
          </cell>
        </row>
        <row r="224">
          <cell r="A224" t="str">
            <v>650.3 OTRO</v>
          </cell>
          <cell r="B224" t="str">
            <v>650-07</v>
          </cell>
          <cell r="D224" t="str">
            <v>TRANSPORTE DE LA ESTRUCTURA METALICA</v>
          </cell>
          <cell r="E224" t="str">
            <v>KG</v>
          </cell>
          <cell r="F224">
            <v>342</v>
          </cell>
          <cell r="H224" t="str">
            <v>3.6.6.11.7</v>
          </cell>
        </row>
        <row r="225">
          <cell r="A225" t="str">
            <v>650.4</v>
          </cell>
          <cell r="B225" t="str">
            <v>650-07</v>
          </cell>
          <cell r="D225" t="str">
            <v>MONTAJE Y PINTURA DE ESTRUCTURA METALICA</v>
          </cell>
          <cell r="E225" t="str">
            <v>KG</v>
          </cell>
          <cell r="F225">
            <v>1243</v>
          </cell>
          <cell r="H225" t="str">
            <v>3.6.6.11.6</v>
          </cell>
        </row>
        <row r="226">
          <cell r="A226" t="str">
            <v>660.1</v>
          </cell>
          <cell r="B226" t="str">
            <v>660-07</v>
          </cell>
          <cell r="D226" t="str">
            <v>TUBERIA DE CONCRETO SIMPLE DE DIAMETRO 450 MM</v>
          </cell>
          <cell r="E226" t="str">
            <v>ML</v>
          </cell>
          <cell r="F226">
            <v>299172</v>
          </cell>
          <cell r="G226" t="str">
            <v>3.6.6.12.7</v>
          </cell>
          <cell r="H226" t="str">
            <v>3.6.6.12.9 </v>
          </cell>
        </row>
        <row r="227">
          <cell r="A227" t="str">
            <v>660.2</v>
          </cell>
          <cell r="B227" t="str">
            <v>660-07</v>
          </cell>
          <cell r="D227" t="str">
            <v>TUBERIA DE CONCRETO SIMPLE 500 MM</v>
          </cell>
          <cell r="E227" t="str">
            <v>ML</v>
          </cell>
          <cell r="F227">
            <v>367961</v>
          </cell>
          <cell r="G227" t="str">
            <v>3.6.6.12.18</v>
          </cell>
          <cell r="H227" t="str">
            <v>3.6.6.12.8</v>
          </cell>
        </row>
        <row r="228">
          <cell r="A228" t="str">
            <v>660.3</v>
          </cell>
          <cell r="B228" t="str">
            <v>660-07</v>
          </cell>
          <cell r="D228" t="str">
            <v>TUBERIA DE CONCRETO SIMPLE 600 MM</v>
          </cell>
          <cell r="E228" t="str">
            <v>ML</v>
          </cell>
          <cell r="F228">
            <v>488243</v>
          </cell>
          <cell r="G228" t="str">
            <v>3.6.6.12.17</v>
          </cell>
          <cell r="H228" t="str">
            <v>3.6.6.12.9</v>
          </cell>
        </row>
        <row r="229">
          <cell r="A229" t="str">
            <v>661.1</v>
          </cell>
          <cell r="B229" t="str">
            <v>661-07</v>
          </cell>
          <cell r="D229" t="str">
            <v>TUBERIA DE CONCRETO REFORZADO 900 MM DE DIAMETRO INTERIOR</v>
          </cell>
          <cell r="E229" t="str">
            <v>ML</v>
          </cell>
          <cell r="F229">
            <v>556903</v>
          </cell>
          <cell r="G229" t="str">
            <v>3.6.6.13.4</v>
          </cell>
          <cell r="H229" t="str">
            <v>3.6.6.13.4</v>
          </cell>
        </row>
        <row r="230">
          <cell r="A230">
            <v>661</v>
          </cell>
          <cell r="B230" t="str">
            <v>661-07</v>
          </cell>
          <cell r="D230" t="str">
            <v>TUBERIA DE CONCRETO REFORZADO 900 MM (TIPO 2)</v>
          </cell>
          <cell r="E230" t="str">
            <v>ML</v>
          </cell>
          <cell r="F230">
            <v>485457</v>
          </cell>
          <cell r="G230" t="str">
            <v>3.6.6.13.20</v>
          </cell>
          <cell r="H230" t="e">
            <v>#N/A</v>
          </cell>
          <cell r="I230" t="str">
            <v>NO INCLUIDO EN ESPECIFICACIONES 2007</v>
          </cell>
        </row>
        <row r="231">
          <cell r="A231" t="str">
            <v>661 OTRO</v>
          </cell>
          <cell r="B231" t="str">
            <v>661-07</v>
          </cell>
          <cell r="D231" t="str">
            <v>TUBERIA DE CONCRETO REFORZADO 900 MM</v>
          </cell>
          <cell r="E231" t="str">
            <v>ML</v>
          </cell>
          <cell r="F231">
            <v>334371</v>
          </cell>
          <cell r="G231" t="str">
            <v>3.6.6.13.4</v>
          </cell>
          <cell r="H231" t="str">
            <v>3.6.6.13</v>
          </cell>
        </row>
        <row r="232">
          <cell r="A232" t="str">
            <v>662.1</v>
          </cell>
          <cell r="B232" t="str">
            <v>662-07</v>
          </cell>
          <cell r="D232" t="str">
            <v>TUBERIA CORRUGADA DE ACERO GALVANIZADO</v>
          </cell>
          <cell r="E232" t="str">
            <v>ML</v>
          </cell>
          <cell r="F232">
            <v>458078</v>
          </cell>
          <cell r="H232" t="str">
            <v>3.3.14.19.1</v>
          </cell>
        </row>
        <row r="233">
          <cell r="A233" t="str">
            <v>662.2</v>
          </cell>
          <cell r="B233" t="str">
            <v>662-07</v>
          </cell>
          <cell r="D233" t="str">
            <v>TUBERIA CORRUGADA DE ACERO CON RECUBRIMIENTO BITUMINOSO</v>
          </cell>
          <cell r="E233" t="str">
            <v>ML</v>
          </cell>
          <cell r="F233">
            <v>449215</v>
          </cell>
          <cell r="H233" t="str">
            <v>3.6.6.14</v>
          </cell>
        </row>
        <row r="234">
          <cell r="A234" t="str">
            <v>670.1</v>
          </cell>
          <cell r="B234" t="str">
            <v>670-07</v>
          </cell>
          <cell r="D234" t="str">
            <v>DISIPADOR DE ENERGIA Y SEDIMENTADOR EN GAVIONES (con recubrimiento)</v>
          </cell>
          <cell r="E234" t="str">
            <v>M³</v>
          </cell>
          <cell r="F234">
            <v>244187</v>
          </cell>
          <cell r="G234" t="str">
            <v>3.6.6.15.1</v>
          </cell>
          <cell r="H234" t="str">
            <v>3.6.6.15.2</v>
          </cell>
        </row>
        <row r="235">
          <cell r="A235" t="str">
            <v>670.2</v>
          </cell>
          <cell r="B235" t="str">
            <v>670-07</v>
          </cell>
          <cell r="D235" t="str">
            <v>DISIPADOR DE ENERGIA Y SEDIMENTADOR EN CONCRETO CICLOPEO</v>
          </cell>
          <cell r="E235" t="str">
            <v>M³</v>
          </cell>
          <cell r="F235">
            <v>438967</v>
          </cell>
          <cell r="G235" t="str">
            <v>3.6.6.15.2</v>
          </cell>
          <cell r="H235" t="str">
            <v>3.6.6.15.2</v>
          </cell>
        </row>
        <row r="236">
          <cell r="A236" t="str">
            <v>671.1</v>
          </cell>
          <cell r="B236" t="str">
            <v>671-07</v>
          </cell>
          <cell r="D236" t="str">
            <v>CUNETAS DE CONCRETO FUNDIDA EN EL LUGAR</v>
          </cell>
          <cell r="E236" t="str">
            <v>M³</v>
          </cell>
          <cell r="F236">
            <v>600321</v>
          </cell>
          <cell r="G236" t="str">
            <v>3.6.6.16.5</v>
          </cell>
          <cell r="H236" t="str">
            <v>3.6.6.16.1</v>
          </cell>
        </row>
        <row r="237">
          <cell r="A237" t="str">
            <v>671.2</v>
          </cell>
          <cell r="B237" t="str">
            <v>671-07</v>
          </cell>
          <cell r="D237" t="str">
            <v>CUNETA PREFABRICADA DE CONCRETO</v>
          </cell>
          <cell r="E237" t="str">
            <v>ML</v>
          </cell>
          <cell r="F237">
            <v>194388</v>
          </cell>
          <cell r="H237" t="str">
            <v> 3.6.6.16.8</v>
          </cell>
        </row>
        <row r="238">
          <cell r="A238" t="str">
            <v>672.1</v>
          </cell>
          <cell r="B238" t="str">
            <v>672-07</v>
          </cell>
          <cell r="D238" t="str">
            <v>BORDILLO DE CONCRETO</v>
          </cell>
          <cell r="E238" t="str">
            <v>ML</v>
          </cell>
          <cell r="F238">
            <v>129001</v>
          </cell>
          <cell r="G238" t="str">
            <v>3.6.6.17.14</v>
          </cell>
          <cell r="H238" t="str">
            <v>3.6.6.19.2</v>
          </cell>
        </row>
        <row r="239">
          <cell r="A239" t="str">
            <v>673.2</v>
          </cell>
          <cell r="B239" t="str">
            <v>673-07</v>
          </cell>
          <cell r="D239" t="str">
            <v>GEOTEXTIL</v>
          </cell>
          <cell r="E239" t="str">
            <v>M²</v>
          </cell>
          <cell r="F239">
            <v>5720</v>
          </cell>
          <cell r="G239" t="str">
            <v>3.6.8.2.5</v>
          </cell>
          <cell r="H239" t="str">
            <v>3.6.8.1.2</v>
          </cell>
        </row>
        <row r="240">
          <cell r="A240" t="str">
            <v>673.1</v>
          </cell>
          <cell r="B240" t="str">
            <v>673-07</v>
          </cell>
          <cell r="D240" t="str">
            <v>MATERIAL GRANULAR FILTRANTE</v>
          </cell>
          <cell r="E240" t="str">
            <v>M³</v>
          </cell>
          <cell r="F240">
            <v>122853</v>
          </cell>
          <cell r="G240" t="str">
            <v>3.6.6.19.1</v>
          </cell>
          <cell r="H240" t="str">
            <v>3.6.6.19.2</v>
          </cell>
        </row>
        <row r="241">
          <cell r="A241" t="str">
            <v>673.3</v>
          </cell>
          <cell r="B241" t="str">
            <v>673-07</v>
          </cell>
          <cell r="D241" t="str">
            <v>MATERIAL DE COBERTURA</v>
          </cell>
          <cell r="E241" t="str">
            <v>M³</v>
          </cell>
          <cell r="F241">
            <v>145231</v>
          </cell>
          <cell r="H241" t="str">
            <v>3.6.8.1.2</v>
          </cell>
        </row>
        <row r="242">
          <cell r="A242" t="str">
            <v>674.1</v>
          </cell>
          <cell r="B242" t="str">
            <v>674-07</v>
          </cell>
          <cell r="D242" t="str">
            <v>DREN HORIZONTAL DE LONGITU MENOR O IGUAL A 10 M</v>
          </cell>
          <cell r="E242" t="str">
            <v>ML</v>
          </cell>
          <cell r="F242">
            <v>130159</v>
          </cell>
          <cell r="H242" t="str">
            <v>3.6.6.20.1</v>
          </cell>
        </row>
        <row r="243">
          <cell r="A243" t="str">
            <v>674.2</v>
          </cell>
          <cell r="B243" t="str">
            <v>674-07</v>
          </cell>
          <cell r="D243" t="str">
            <v>DREN HORIZONTAL DE LONGITU MAYOR O IGUAL A 10 M</v>
          </cell>
          <cell r="E243" t="str">
            <v>ML</v>
          </cell>
          <cell r="F243">
            <v>168508</v>
          </cell>
          <cell r="H243" t="str">
            <v>3.6.6.20.2</v>
          </cell>
        </row>
        <row r="244">
          <cell r="A244" t="str">
            <v>675.1</v>
          </cell>
          <cell r="B244" t="str">
            <v>675-07</v>
          </cell>
          <cell r="D244" t="str">
            <v>GEOTEXTIL PARA PAVIMENTACION Y REPAVIMENTACION</v>
          </cell>
          <cell r="E244" t="str">
            <v>M²</v>
          </cell>
          <cell r="F244">
            <v>5906</v>
          </cell>
          <cell r="H244" t="str">
            <v> 3.6.8.2.6 </v>
          </cell>
          <cell r="I244" t="str">
            <v>NO INCLUIDO EN ESPECIFICACIONES 2007</v>
          </cell>
        </row>
        <row r="245">
          <cell r="A245" t="str">
            <v>675.2</v>
          </cell>
          <cell r="B245" t="str">
            <v>675-07</v>
          </cell>
          <cell r="D245" t="str">
            <v>EMULSION ASFALTICA PARA RETENCION DE GEOTEXTILES</v>
          </cell>
          <cell r="E245" t="str">
            <v>LT</v>
          </cell>
          <cell r="F245">
            <v>2864</v>
          </cell>
          <cell r="H245" t="str">
            <v>3.6.4.2</v>
          </cell>
          <cell r="I245" t="str">
            <v>NO INCLUIDO EN ESPECIFICACIONES 2007</v>
          </cell>
        </row>
        <row r="246">
          <cell r="A246" t="str">
            <v>675.3</v>
          </cell>
          <cell r="B246" t="str">
            <v>675-07</v>
          </cell>
          <cell r="D246" t="str">
            <v>CEMENTO ASFALTICO PARA RETENCION DE GEOTEXTILES</v>
          </cell>
          <cell r="E246" t="str">
            <v>KG</v>
          </cell>
          <cell r="F246">
            <v>2613</v>
          </cell>
          <cell r="H246" t="str">
            <v>3.6.4.1.2</v>
          </cell>
          <cell r="I246" t="str">
            <v>NO INCLUIDO EN ESPECIFICACIONES 2007</v>
          </cell>
        </row>
        <row r="247">
          <cell r="A247" t="str">
            <v>680.1</v>
          </cell>
          <cell r="B247" t="str">
            <v>680-07</v>
          </cell>
          <cell r="D247" t="str">
            <v>ESCAMAS EN CONCRETO</v>
          </cell>
          <cell r="E247" t="str">
            <v>M²</v>
          </cell>
          <cell r="F247">
            <v>330234</v>
          </cell>
          <cell r="G247" t="str">
            <v>3.6.6.20.1</v>
          </cell>
          <cell r="H247" t="str">
            <v>3.6.6.20.1</v>
          </cell>
        </row>
        <row r="248">
          <cell r="A248" t="str">
            <v>680.2</v>
          </cell>
          <cell r="B248" t="str">
            <v>680-07</v>
          </cell>
          <cell r="D248" t="str">
            <v>ARMADURA GALVANIZADA</v>
          </cell>
          <cell r="E248" t="str">
            <v>ML</v>
          </cell>
          <cell r="F248">
            <v>202127</v>
          </cell>
          <cell r="G248" t="str">
            <v>3.6.6.20.2</v>
          </cell>
          <cell r="H248" t="str">
            <v>3.6.6.20.2</v>
          </cell>
        </row>
        <row r="249">
          <cell r="A249" t="str">
            <v>680.3</v>
          </cell>
          <cell r="B249" t="str">
            <v>680-07</v>
          </cell>
          <cell r="D249" t="str">
            <v>RELLENO GRANULAR PARA TIERRA ARMADA</v>
          </cell>
          <cell r="E249" t="str">
            <v>M³</v>
          </cell>
          <cell r="F249">
            <v>159963</v>
          </cell>
          <cell r="G249" t="str">
            <v>3.6.6.20.3</v>
          </cell>
          <cell r="H249" t="str">
            <v>3.6.6.20.3</v>
          </cell>
        </row>
        <row r="250">
          <cell r="A250" t="str">
            <v>680P</v>
          </cell>
          <cell r="B250" t="str">
            <v>680-07</v>
          </cell>
          <cell r="D250" t="str">
            <v>EMPEDRADO PARA TALUDES</v>
          </cell>
          <cell r="E250" t="str">
            <v>M²</v>
          </cell>
          <cell r="F250">
            <v>56342.903174999999</v>
          </cell>
          <cell r="H250" t="str">
            <v>3.3.11.3</v>
          </cell>
        </row>
        <row r="251">
          <cell r="A251" t="str">
            <v>681.1</v>
          </cell>
          <cell r="B251" t="str">
            <v>681-07</v>
          </cell>
          <cell r="D251" t="str">
            <v>GAVIONES</v>
          </cell>
          <cell r="E251" t="str">
            <v>M³</v>
          </cell>
          <cell r="F251">
            <v>190725</v>
          </cell>
          <cell r="G251" t="str">
            <v>3.6.6.21.1</v>
          </cell>
          <cell r="H251" t="str">
            <v xml:space="preserve">3.6.6.21.1  </v>
          </cell>
        </row>
        <row r="252">
          <cell r="A252" t="str">
            <v>680.1P</v>
          </cell>
          <cell r="B252" t="str">
            <v>682-07</v>
          </cell>
          <cell r="D252" t="str">
            <v>MURO DE CONTENCION DE SUELO REFORZADO CON GEOTEXTIL</v>
          </cell>
          <cell r="E252" t="str">
            <v>M³</v>
          </cell>
          <cell r="F252">
            <v>170476</v>
          </cell>
          <cell r="G252" t="str">
            <v>3.6.6.22.1</v>
          </cell>
          <cell r="H252" t="str">
            <v>3.6.6.20.1 </v>
          </cell>
        </row>
        <row r="253">
          <cell r="A253" t="str">
            <v>682.1</v>
          </cell>
          <cell r="B253" t="str">
            <v>682-07</v>
          </cell>
          <cell r="D253" t="str">
            <v>COLCHOGAVIONES</v>
          </cell>
          <cell r="E253" t="str">
            <v>M³</v>
          </cell>
          <cell r="F253">
            <v>150562</v>
          </cell>
          <cell r="G253" t="str">
            <v>3.2.7.5.3</v>
          </cell>
          <cell r="H253" t="str">
            <v>3.2.7.5.3</v>
          </cell>
        </row>
        <row r="254">
          <cell r="A254" t="str">
            <v>690.1</v>
          </cell>
          <cell r="B254" t="str">
            <v>690-07</v>
          </cell>
          <cell r="D254" t="str">
            <v>IMPERMEABILIZACION DE ESTRUCTURAS</v>
          </cell>
          <cell r="E254" t="str">
            <v>M²</v>
          </cell>
          <cell r="F254">
            <v>35930</v>
          </cell>
          <cell r="H254" t="str">
            <v>3.6.7.1.1</v>
          </cell>
        </row>
        <row r="255">
          <cell r="A255" t="str">
            <v>700.1</v>
          </cell>
          <cell r="B255" t="str">
            <v>700-07</v>
          </cell>
          <cell r="D255" t="str">
            <v>LINEA DE DEMARCACION CON PINTURA EN FRIO</v>
          </cell>
          <cell r="E255" t="str">
            <v>ML</v>
          </cell>
          <cell r="F255">
            <v>1396</v>
          </cell>
          <cell r="G255" t="str">
            <v>3.6.7.1.3</v>
          </cell>
          <cell r="H255" t="str">
            <v>3.6.7.1.1</v>
          </cell>
        </row>
        <row r="256">
          <cell r="A256" t="str">
            <v>700.2</v>
          </cell>
          <cell r="B256" t="str">
            <v>700-07</v>
          </cell>
          <cell r="D256" t="str">
            <v>LINEA DE DEMARCACION CON RESINA TERMOPLASTICA</v>
          </cell>
          <cell r="E256" t="str">
            <v>ML</v>
          </cell>
          <cell r="F256">
            <v>8085</v>
          </cell>
          <cell r="H256" t="str">
            <v>3.6.7.1.6</v>
          </cell>
        </row>
        <row r="257">
          <cell r="A257" t="str">
            <v>700.3</v>
          </cell>
          <cell r="B257" t="str">
            <v>700-07</v>
          </cell>
          <cell r="D257" t="str">
            <v>MARCA VIAL CON PINTURA EN FRIO</v>
          </cell>
          <cell r="E257" t="str">
            <v>M²</v>
          </cell>
          <cell r="F257">
            <v>21512</v>
          </cell>
          <cell r="G257" t="str">
            <v>3,6,7,1,4</v>
          </cell>
          <cell r="H257" t="str">
            <v> 3.6.7.1.2</v>
          </cell>
        </row>
        <row r="258">
          <cell r="A258" t="str">
            <v>700.4</v>
          </cell>
          <cell r="B258" t="str">
            <v>700-07</v>
          </cell>
          <cell r="D258" t="str">
            <v>MARCA VIAL CON RESINA TERMOPLASTICA</v>
          </cell>
          <cell r="E258" t="str">
            <v>M²</v>
          </cell>
          <cell r="F258">
            <v>27537</v>
          </cell>
          <cell r="H258" t="str">
            <v>3.6.7.1.6</v>
          </cell>
        </row>
        <row r="259">
          <cell r="A259" t="str">
            <v>700P</v>
          </cell>
          <cell r="B259" t="str">
            <v>700-07</v>
          </cell>
          <cell r="C259" t="str">
            <v>700-07P</v>
          </cell>
          <cell r="D259" t="str">
            <v>BANDAS SONORAS REDUCTORAS DE VELOCIDAD</v>
          </cell>
          <cell r="E259" t="str">
            <v>M²</v>
          </cell>
          <cell r="F259">
            <v>316188.29803437501</v>
          </cell>
          <cell r="H259" t="str">
            <v>3.6.7</v>
          </cell>
        </row>
        <row r="260">
          <cell r="A260" t="str">
            <v>701.1</v>
          </cell>
          <cell r="B260" t="str">
            <v>701-07</v>
          </cell>
          <cell r="D260" t="str">
            <v>TACHAS REFLECTIVAS</v>
          </cell>
          <cell r="E260" t="str">
            <v>U</v>
          </cell>
          <cell r="F260">
            <v>9674</v>
          </cell>
          <cell r="G260" t="str">
            <v>3.6.7.2.1</v>
          </cell>
          <cell r="H260" t="str">
            <v>3.6.7.2.1</v>
          </cell>
        </row>
        <row r="261">
          <cell r="A261" t="str">
            <v>710.1</v>
          </cell>
          <cell r="B261" t="str">
            <v>710-07</v>
          </cell>
          <cell r="D261" t="str">
            <v>SEÑALES DE TRANSITO GRUPO 1 (75*75)</v>
          </cell>
          <cell r="E261" t="str">
            <v>U</v>
          </cell>
          <cell r="F261">
            <v>299478</v>
          </cell>
          <cell r="G261" t="str">
            <v>3.6.7.3.13</v>
          </cell>
          <cell r="H261" t="str">
            <v>3.6.7.3.13</v>
          </cell>
        </row>
        <row r="262">
          <cell r="A262" t="str">
            <v>710.2</v>
          </cell>
          <cell r="B262" t="str">
            <v>710-07</v>
          </cell>
          <cell r="D262" t="str">
            <v>SEÑALES DE TRANSITO GRUPO 2 (1.20*0.4)</v>
          </cell>
          <cell r="E262" t="str">
            <v>U</v>
          </cell>
          <cell r="F262">
            <v>286478</v>
          </cell>
          <cell r="H262" t="str">
            <v>3.6.7.3</v>
          </cell>
        </row>
        <row r="263">
          <cell r="A263" t="str">
            <v>710.3</v>
          </cell>
          <cell r="B263" t="str">
            <v>710-07</v>
          </cell>
          <cell r="D263" t="str">
            <v>SEÑALES DE TRANSITO GRUPO 3 (SP-54 LA FERREA)</v>
          </cell>
          <cell r="E263" t="str">
            <v>U</v>
          </cell>
          <cell r="F263">
            <v>364478</v>
          </cell>
          <cell r="H263" t="str">
            <v>3.6.7.3</v>
          </cell>
        </row>
        <row r="264">
          <cell r="A264" t="str">
            <v>710.4</v>
          </cell>
          <cell r="B264" t="str">
            <v>710-07</v>
          </cell>
          <cell r="D264" t="str">
            <v>SEÑALES DE TRANSITO GRUPO 4 (DELINEADOR DE CURVA)</v>
          </cell>
          <cell r="E264" t="str">
            <v>U</v>
          </cell>
          <cell r="F264">
            <v>363428</v>
          </cell>
          <cell r="H264" t="str">
            <v>3.6.7.3</v>
          </cell>
        </row>
        <row r="265">
          <cell r="A265" t="str">
            <v>710.5</v>
          </cell>
          <cell r="B265" t="str">
            <v>710-07</v>
          </cell>
          <cell r="D265" t="str">
            <v>SEÑALES DE TRANSITO GRUPO 5 (INFORMATIVAS)</v>
          </cell>
          <cell r="E265" t="str">
            <v>M²</v>
          </cell>
          <cell r="F265">
            <v>640676</v>
          </cell>
          <cell r="H265" t="str">
            <v>3.6.7.3</v>
          </cell>
        </row>
        <row r="266">
          <cell r="A266" t="str">
            <v>720.1</v>
          </cell>
          <cell r="B266" t="str">
            <v>720-07</v>
          </cell>
          <cell r="D266" t="str">
            <v>POSTE DE REFERENCIA</v>
          </cell>
          <cell r="E266" t="str">
            <v>U</v>
          </cell>
          <cell r="F266">
            <v>129560</v>
          </cell>
          <cell r="G266" t="str">
            <v>3,6,7,4,1</v>
          </cell>
          <cell r="H266" t="str">
            <v>3.6.7.4.1</v>
          </cell>
        </row>
        <row r="267">
          <cell r="A267" t="str">
            <v>730.1</v>
          </cell>
          <cell r="B267" t="str">
            <v>730-07</v>
          </cell>
          <cell r="D267" t="str">
            <v>DEFENSA METALICA</v>
          </cell>
          <cell r="E267" t="str">
            <v>ML</v>
          </cell>
          <cell r="F267">
            <v>184258</v>
          </cell>
          <cell r="G267" t="str">
            <v>3.6.7.5.1</v>
          </cell>
          <cell r="H267" t="str">
            <v>3.6.7.5.1</v>
          </cell>
        </row>
        <row r="268">
          <cell r="A268" t="str">
            <v>730.2</v>
          </cell>
          <cell r="B268" t="str">
            <v>730-07</v>
          </cell>
          <cell r="D268" t="str">
            <v>SECCION FINAL</v>
          </cell>
          <cell r="E268" t="str">
            <v>U</v>
          </cell>
          <cell r="F268">
            <v>79588</v>
          </cell>
          <cell r="G268" t="str">
            <v>3.6.7.5.2</v>
          </cell>
          <cell r="H268" t="str">
            <v>3.6.7.5.2</v>
          </cell>
        </row>
        <row r="269">
          <cell r="A269" t="str">
            <v>730.3</v>
          </cell>
          <cell r="B269" t="str">
            <v>730-07</v>
          </cell>
          <cell r="D269" t="str">
            <v>SECCION DE TOPE</v>
          </cell>
          <cell r="E269" t="str">
            <v>U</v>
          </cell>
          <cell r="F269">
            <v>93888</v>
          </cell>
          <cell r="G269" t="str">
            <v>3.6.7.5.3</v>
          </cell>
          <cell r="H269" t="str">
            <v>3.6.7.5.3</v>
          </cell>
        </row>
        <row r="270">
          <cell r="A270" t="str">
            <v>731.1</v>
          </cell>
          <cell r="B270" t="str">
            <v>731-07</v>
          </cell>
          <cell r="D270" t="str">
            <v>DEFENSA DE CONCRETO</v>
          </cell>
          <cell r="E270" t="str">
            <v>ML</v>
          </cell>
          <cell r="F270">
            <v>145243</v>
          </cell>
          <cell r="H270" t="str">
            <v>3.6.6.21</v>
          </cell>
        </row>
        <row r="271">
          <cell r="A271" t="str">
            <v>740.1</v>
          </cell>
          <cell r="B271" t="str">
            <v>740-07</v>
          </cell>
          <cell r="D271" t="str">
            <v>CAPTAFAROS</v>
          </cell>
          <cell r="E271" t="str">
            <v>U</v>
          </cell>
          <cell r="F271">
            <v>15863</v>
          </cell>
          <cell r="G271" t="str">
            <v>3.6.7.6.1</v>
          </cell>
          <cell r="H271" t="str">
            <v>3.6.7.6.1</v>
          </cell>
        </row>
        <row r="272">
          <cell r="A272" t="str">
            <v>741.1</v>
          </cell>
          <cell r="B272" t="str">
            <v>741-07</v>
          </cell>
          <cell r="D272" t="str">
            <v>DELINEADOR DE CORONA</v>
          </cell>
          <cell r="E272" t="str">
            <v>U</v>
          </cell>
          <cell r="F272">
            <v>515528</v>
          </cell>
          <cell r="H272" t="str">
            <v>3.6.7</v>
          </cell>
        </row>
        <row r="273">
          <cell r="A273" t="str">
            <v>800.1</v>
          </cell>
          <cell r="B273" t="str">
            <v>740-07</v>
          </cell>
          <cell r="D273" t="str">
            <v>CERCA DE ALAMBRE DE PUAS CON POSTES DE MADERA</v>
          </cell>
          <cell r="E273" t="str">
            <v>ML</v>
          </cell>
          <cell r="F273">
            <v>11390</v>
          </cell>
          <cell r="G273" t="str">
            <v>3.6.9.1.2</v>
          </cell>
          <cell r="H273" t="str">
            <v>3.6.9.1.4</v>
          </cell>
        </row>
        <row r="274">
          <cell r="A274" t="str">
            <v>800.2</v>
          </cell>
          <cell r="B274" t="str">
            <v>800-07</v>
          </cell>
          <cell r="D274" t="str">
            <v>CERCA DE ALAMBRE DE PUAS CON POSTES DE CONCRETO</v>
          </cell>
          <cell r="E274" t="str">
            <v>ML</v>
          </cell>
          <cell r="F274">
            <v>19221</v>
          </cell>
          <cell r="H274" t="str">
            <v>3.6.9.1.10</v>
          </cell>
        </row>
        <row r="275">
          <cell r="A275" t="str">
            <v>800.3</v>
          </cell>
          <cell r="B275" t="str">
            <v>800-07</v>
          </cell>
          <cell r="D275" t="str">
            <v>CERCAS DE MALLA CON POSTES DE MADERA</v>
          </cell>
          <cell r="E275" t="str">
            <v>ML</v>
          </cell>
          <cell r="F275">
            <v>75813</v>
          </cell>
          <cell r="H275" t="str">
            <v>3.6.9.1.6</v>
          </cell>
        </row>
        <row r="276">
          <cell r="A276" t="str">
            <v>800.4</v>
          </cell>
          <cell r="B276" t="str">
            <v>800-07</v>
          </cell>
          <cell r="D276" t="str">
            <v>CERCAS DE MALLA CON POSTES DE CONCRETO</v>
          </cell>
          <cell r="E276" t="str">
            <v>ML</v>
          </cell>
          <cell r="F276">
            <v>82619</v>
          </cell>
          <cell r="H276" t="str">
            <v>3.6.9.1.13</v>
          </cell>
        </row>
        <row r="277">
          <cell r="A277" t="str">
            <v>800P</v>
          </cell>
          <cell r="B277" t="str">
            <v>800-07</v>
          </cell>
          <cell r="D277" t="str">
            <v>CERRAMIENTO EN MALLA ESLABONADA</v>
          </cell>
          <cell r="E277" t="str">
            <v>ML</v>
          </cell>
          <cell r="F277">
            <v>150320.027</v>
          </cell>
          <cell r="H277" t="str">
            <v>3.6.9.1.30</v>
          </cell>
        </row>
        <row r="278">
          <cell r="A278" t="str">
            <v>801.1</v>
          </cell>
          <cell r="B278" t="str">
            <v>801-07</v>
          </cell>
          <cell r="D278" t="str">
            <v>ROCERIA</v>
          </cell>
          <cell r="E278" t="str">
            <v>HA</v>
          </cell>
          <cell r="F278">
            <v>724876.97916666663</v>
          </cell>
          <cell r="H278" t="str">
            <v>3.6.1.2</v>
          </cell>
        </row>
        <row r="279">
          <cell r="A279" t="str">
            <v>801.2</v>
          </cell>
          <cell r="D279" t="str">
            <v>LIMPIEZA DE BERMAS</v>
          </cell>
          <cell r="E279" t="str">
            <v>M²</v>
          </cell>
          <cell r="F279">
            <v>5514.5323133333341</v>
          </cell>
          <cell r="H279" t="str">
            <v>3.6.9.4.12</v>
          </cell>
        </row>
        <row r="280">
          <cell r="A280" t="str">
            <v>801.3</v>
          </cell>
          <cell r="D280" t="str">
            <v>LIMPIEZA A MANO DE CUNETAS EN TIERRA</v>
          </cell>
          <cell r="E280" t="str">
            <v>ML</v>
          </cell>
          <cell r="F280">
            <v>2709.0646266666668</v>
          </cell>
          <cell r="H280" t="str">
            <v>3.6.9.4.12</v>
          </cell>
        </row>
        <row r="281">
          <cell r="A281" t="str">
            <v>801.4</v>
          </cell>
          <cell r="D281" t="str">
            <v>LIMPIEZA A MANO DE CUNETAS EN CONCRETO</v>
          </cell>
          <cell r="E281" t="str">
            <v>ML</v>
          </cell>
          <cell r="F281">
            <v>1874.5323133333334</v>
          </cell>
          <cell r="H281" t="str">
            <v>3.6.9.4.12</v>
          </cell>
        </row>
        <row r="282">
          <cell r="A282" t="str">
            <v>801.5</v>
          </cell>
          <cell r="D282" t="str">
            <v>LIMPIEZA A MANO DE ENCOLES Y DESCOLES</v>
          </cell>
          <cell r="E282" t="str">
            <v>ML</v>
          </cell>
          <cell r="F282">
            <v>3434.5323133333331</v>
          </cell>
          <cell r="H282" t="str">
            <v>3.6.9.4.8</v>
          </cell>
        </row>
        <row r="283">
          <cell r="A283" t="str">
            <v>801.6</v>
          </cell>
          <cell r="D283" t="str">
            <v>LIMPIEZA A MANO DE ALCANTARILLAS DE TUBO DE 600 A 900 mm</v>
          </cell>
          <cell r="E283" t="str">
            <v>UN</v>
          </cell>
          <cell r="F283">
            <v>120359.694</v>
          </cell>
          <cell r="H283" t="str">
            <v>3.6.9.4.10</v>
          </cell>
        </row>
        <row r="284">
          <cell r="A284" t="str">
            <v>801.7</v>
          </cell>
          <cell r="D284" t="str">
            <v>LIMPIEZA A MANO DE PONTONES Y PUENTES</v>
          </cell>
          <cell r="E284" t="str">
            <v>ML</v>
          </cell>
          <cell r="F284">
            <v>31326.615666666668</v>
          </cell>
          <cell r="H284" t="str">
            <v>3.6.9.4</v>
          </cell>
        </row>
        <row r="285">
          <cell r="A285" t="str">
            <v>810.1</v>
          </cell>
          <cell r="B285" t="str">
            <v>810-07</v>
          </cell>
          <cell r="D285" t="str">
            <v>PROTECCION DE TALUDES CON BLOQUES DE CESPED</v>
          </cell>
          <cell r="E285" t="str">
            <v>M²</v>
          </cell>
          <cell r="F285">
            <v>11197</v>
          </cell>
          <cell r="H285" t="str">
            <v>3.6.9.2.1</v>
          </cell>
        </row>
        <row r="286">
          <cell r="A286" t="str">
            <v>810.1P</v>
          </cell>
          <cell r="B286" t="str">
            <v>810-07</v>
          </cell>
          <cell r="C286" t="str">
            <v>810-07P</v>
          </cell>
          <cell r="D286" t="str">
            <v>PROTECCION DE TALUDES CON BIOMANTO</v>
          </cell>
          <cell r="E286" t="str">
            <v>M²</v>
          </cell>
          <cell r="F286">
            <v>11473</v>
          </cell>
          <cell r="H286" t="str">
            <v> 3.6.9.2</v>
          </cell>
        </row>
        <row r="287">
          <cell r="A287" t="str">
            <v>810.2</v>
          </cell>
          <cell r="B287" t="str">
            <v>810-07</v>
          </cell>
          <cell r="D287" t="str">
            <v>PROTECCION DE TALUDES CON TIERRA ORGANICA</v>
          </cell>
          <cell r="E287" t="str">
            <v>M²</v>
          </cell>
          <cell r="F287">
            <v>9830</v>
          </cell>
          <cell r="H287" t="str">
            <v>3.6.9.2.2</v>
          </cell>
        </row>
        <row r="288">
          <cell r="A288" t="str">
            <v>815P</v>
          </cell>
          <cell r="B288" t="str">
            <v>815-07</v>
          </cell>
          <cell r="C288" t="str">
            <v>815-07P</v>
          </cell>
          <cell r="D288" t="str">
            <v>ARBORIZACION</v>
          </cell>
          <cell r="E288" t="str">
            <v>U</v>
          </cell>
          <cell r="F288">
            <v>38278</v>
          </cell>
          <cell r="H288" t="str">
            <v>3.2.10.3</v>
          </cell>
        </row>
        <row r="289">
          <cell r="A289" t="str">
            <v>900.1</v>
          </cell>
          <cell r="B289" t="str">
            <v>900-07</v>
          </cell>
          <cell r="D289" t="str">
            <v>TRANSPORTE DE MATERIALES PROVENIENTES DE LA EXPLAN, CANAL, PRESTA ENTRE 100 Y 1000 M</v>
          </cell>
          <cell r="E289" t="str">
            <v>M³-ESTACION</v>
          </cell>
          <cell r="F289">
            <v>975</v>
          </cell>
          <cell r="G289" t="str">
            <v>3.6.9.3.1</v>
          </cell>
          <cell r="H289" t="str">
            <v xml:space="preserve">3.6.9.3.1   </v>
          </cell>
        </row>
        <row r="290">
          <cell r="A290" t="str">
            <v>900.2</v>
          </cell>
          <cell r="B290" t="str">
            <v>900-07</v>
          </cell>
          <cell r="D290" t="str">
            <v>TRANSPORTE DE MATERIALES PROVENIENTES DE LA EXPLAN, CANAL, PRESTA MAYOR A 1000 M</v>
          </cell>
          <cell r="E290" t="str">
            <v>M³-KM</v>
          </cell>
          <cell r="F290">
            <v>1064</v>
          </cell>
          <cell r="G290" t="str">
            <v>3.6.9.3</v>
          </cell>
          <cell r="H290" t="str">
            <v xml:space="preserve">3.6.9.3.1   </v>
          </cell>
        </row>
        <row r="291">
          <cell r="A291" t="str">
            <v>900.3</v>
          </cell>
          <cell r="B291" t="str">
            <v>900-07</v>
          </cell>
          <cell r="D291" t="str">
            <v>TRANSPORTE DE MATERIAL PROVENIENTE DE DERRUMBES</v>
          </cell>
          <cell r="E291" t="str">
            <v>M³-KM</v>
          </cell>
          <cell r="F291">
            <v>1219</v>
          </cell>
          <cell r="H291" t="str">
            <v xml:space="preserve">3.6.9.3.1   </v>
          </cell>
        </row>
        <row r="303">
          <cell r="D303">
            <v>167955000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>
        <row r="1">
          <cell r="A1" t="str">
            <v>1P</v>
          </cell>
          <cell r="B1" t="str">
            <v>3.6.9 </v>
          </cell>
        </row>
        <row r="2">
          <cell r="A2" t="str">
            <v>200.1</v>
          </cell>
          <cell r="B2" t="str">
            <v>3.6.1.2.1</v>
          </cell>
        </row>
        <row r="3">
          <cell r="A3" t="str">
            <v>200.2</v>
          </cell>
          <cell r="B3" t="str">
            <v>3.6.1.2.3</v>
          </cell>
        </row>
        <row r="4">
          <cell r="A4" t="str">
            <v>200P1</v>
          </cell>
          <cell r="B4" t="str">
            <v>3.6.1.1.1 </v>
          </cell>
        </row>
        <row r="5">
          <cell r="A5" t="str">
            <v>200P2</v>
          </cell>
          <cell r="B5" t="str">
            <v> 3.6.1.1.2 </v>
          </cell>
        </row>
        <row r="6">
          <cell r="A6" t="str">
            <v>200P3</v>
          </cell>
          <cell r="B6" t="str">
            <v>3.2.1.17.1</v>
          </cell>
        </row>
        <row r="7">
          <cell r="A7" t="str">
            <v>201.1</v>
          </cell>
          <cell r="B7" t="str">
            <v>3.6.1.3.11</v>
          </cell>
        </row>
        <row r="8">
          <cell r="A8" t="str">
            <v>201.10</v>
          </cell>
          <cell r="B8" t="str">
            <v>3.6.1.3.35</v>
          </cell>
        </row>
        <row r="9">
          <cell r="A9" t="str">
            <v>201.11</v>
          </cell>
          <cell r="B9" t="str">
            <v>3.6.1.3</v>
          </cell>
        </row>
        <row r="10">
          <cell r="A10" t="str">
            <v>201.11P10</v>
          </cell>
          <cell r="B10" t="str">
            <v>3.6.1.3</v>
          </cell>
        </row>
        <row r="11">
          <cell r="A11" t="str">
            <v>201.11P7</v>
          </cell>
          <cell r="B11" t="str">
            <v>3.6.1.3</v>
          </cell>
        </row>
        <row r="12">
          <cell r="A12" t="str">
            <v>201.11P8</v>
          </cell>
          <cell r="B12" t="str">
            <v>3.6.1.3</v>
          </cell>
        </row>
        <row r="13">
          <cell r="A13" t="str">
            <v>201.11P9</v>
          </cell>
          <cell r="B13" t="str">
            <v>3.6.1.3</v>
          </cell>
        </row>
        <row r="14">
          <cell r="A14" t="str">
            <v>201.12</v>
          </cell>
          <cell r="B14" t="str">
            <v>3.6.1.3.47</v>
          </cell>
        </row>
        <row r="15">
          <cell r="A15" t="str">
            <v>201.13</v>
          </cell>
          <cell r="B15" t="str">
            <v>3.6.1.3</v>
          </cell>
        </row>
        <row r="16">
          <cell r="A16" t="str">
            <v>201.14</v>
          </cell>
          <cell r="B16" t="str">
            <v>3.6.1.3.9</v>
          </cell>
        </row>
        <row r="17">
          <cell r="A17" t="str">
            <v>201.15</v>
          </cell>
          <cell r="B17" t="str">
            <v>3.6.1.3</v>
          </cell>
        </row>
        <row r="18">
          <cell r="A18" t="str">
            <v>201.16</v>
          </cell>
          <cell r="B18" t="str">
            <v>3.6.1.3</v>
          </cell>
        </row>
        <row r="19">
          <cell r="A19" t="str">
            <v>201.17</v>
          </cell>
          <cell r="B19" t="str">
            <v>3.6.1.3</v>
          </cell>
        </row>
        <row r="20">
          <cell r="A20" t="str">
            <v>201.18</v>
          </cell>
          <cell r="B20" t="str">
            <v>3.6.1.3.1</v>
          </cell>
        </row>
        <row r="21">
          <cell r="A21" t="str">
            <v>201.19</v>
          </cell>
          <cell r="B21" t="str">
            <v>3.6.1.3</v>
          </cell>
        </row>
        <row r="22">
          <cell r="A22" t="str">
            <v>201.2</v>
          </cell>
          <cell r="B22" t="str">
            <v>3.6.1.3.11</v>
          </cell>
        </row>
        <row r="23">
          <cell r="A23" t="str">
            <v>201.20</v>
          </cell>
          <cell r="B23" t="str">
            <v>3.6.1.3</v>
          </cell>
        </row>
        <row r="24">
          <cell r="A24" t="str">
            <v>201.21</v>
          </cell>
          <cell r="B24" t="str">
            <v>3.6.1.3</v>
          </cell>
        </row>
        <row r="25">
          <cell r="A25" t="str">
            <v>201.22</v>
          </cell>
          <cell r="B25" t="str">
            <v>3.6.1.3.13</v>
          </cell>
        </row>
        <row r="26">
          <cell r="A26" t="str">
            <v>201.2P</v>
          </cell>
          <cell r="B26" t="str">
            <v>3.6.1.3.11</v>
          </cell>
        </row>
        <row r="27">
          <cell r="A27" t="str">
            <v>201.2P</v>
          </cell>
          <cell r="B27" t="str">
            <v>3.6.1.3.11</v>
          </cell>
        </row>
        <row r="28">
          <cell r="A28" t="str">
            <v>201.2P1</v>
          </cell>
          <cell r="B28" t="str">
            <v>3.6.1.3.13</v>
          </cell>
        </row>
        <row r="29">
          <cell r="A29" t="str">
            <v>201.2P2</v>
          </cell>
          <cell r="B29" t="str">
            <v>3.6.1.3.11</v>
          </cell>
        </row>
        <row r="30">
          <cell r="A30" t="str">
            <v>201.3</v>
          </cell>
          <cell r="B30" t="str">
            <v>3.6.1.3.15</v>
          </cell>
        </row>
        <row r="31">
          <cell r="A31" t="str">
            <v>201.3</v>
          </cell>
          <cell r="B31" t="str">
            <v>3.6.1.3.33</v>
          </cell>
        </row>
        <row r="32">
          <cell r="A32" t="str">
            <v>201.3P</v>
          </cell>
          <cell r="B32" t="str">
            <v>3.6.1.3.15</v>
          </cell>
        </row>
        <row r="33">
          <cell r="A33" t="str">
            <v>201.4</v>
          </cell>
          <cell r="B33" t="str">
            <v>3.6.1.3.14</v>
          </cell>
        </row>
        <row r="34">
          <cell r="A34" t="str">
            <v>201.5</v>
          </cell>
          <cell r="B34" t="str">
            <v>3.3.1.1</v>
          </cell>
        </row>
        <row r="35">
          <cell r="A35" t="str">
            <v>201.6</v>
          </cell>
          <cell r="B35" t="str">
            <v>3.6.1.3.11</v>
          </cell>
        </row>
        <row r="36">
          <cell r="A36" t="str">
            <v>201.6P</v>
          </cell>
          <cell r="B36" t="str">
            <v>3.6.1.3</v>
          </cell>
        </row>
        <row r="37">
          <cell r="A37" t="str">
            <v>201.7</v>
          </cell>
          <cell r="B37" t="str">
            <v xml:space="preserve">3.6.1.3.13  </v>
          </cell>
        </row>
        <row r="38">
          <cell r="A38" t="str">
            <v>201.7.2</v>
          </cell>
          <cell r="B38" t="str">
            <v>3.6.1.3.12</v>
          </cell>
        </row>
        <row r="39">
          <cell r="A39" t="str">
            <v>201.7.2P</v>
          </cell>
          <cell r="B39" t="str">
            <v>3.6.1.3.11</v>
          </cell>
        </row>
        <row r="40">
          <cell r="A40" t="str">
            <v>201.7.3</v>
          </cell>
          <cell r="B40" t="str">
            <v>3.6.1.3.14</v>
          </cell>
        </row>
        <row r="41">
          <cell r="A41" t="str">
            <v>201.7.3P</v>
          </cell>
          <cell r="B41" t="str">
            <v>3.6.1.3.11</v>
          </cell>
        </row>
        <row r="42">
          <cell r="A42" t="str">
            <v>201.7.4</v>
          </cell>
          <cell r="B42" t="str">
            <v>3.2.1.3.5</v>
          </cell>
        </row>
        <row r="43">
          <cell r="A43" t="str">
            <v>201.7.4P</v>
          </cell>
          <cell r="B43" t="str">
            <v>3.6.1.3.11</v>
          </cell>
        </row>
        <row r="44">
          <cell r="A44" t="str">
            <v>201.8</v>
          </cell>
          <cell r="B44" t="str">
            <v>3.6.1.3.15</v>
          </cell>
        </row>
        <row r="45">
          <cell r="A45" t="str">
            <v>201.8P</v>
          </cell>
          <cell r="B45" t="str">
            <v>3.6.1.3</v>
          </cell>
        </row>
        <row r="46">
          <cell r="A46" t="str">
            <v>201.9</v>
          </cell>
          <cell r="B46" t="str">
            <v>3.6.1.3.33</v>
          </cell>
        </row>
        <row r="47">
          <cell r="A47" t="str">
            <v>210.1</v>
          </cell>
          <cell r="B47" t="str">
            <v>3.6.2.1.1 </v>
          </cell>
        </row>
        <row r="48">
          <cell r="A48" t="str">
            <v>210.1.1</v>
          </cell>
          <cell r="B48" t="str">
            <v xml:space="preserve">3.6.2.1.1 </v>
          </cell>
        </row>
        <row r="49">
          <cell r="A49" t="str">
            <v>210.1.1</v>
          </cell>
          <cell r="B49" t="str">
            <v xml:space="preserve">3.6.2.1.1 </v>
          </cell>
        </row>
        <row r="50">
          <cell r="A50" t="str">
            <v>210.1.1 Y 210.1.2</v>
          </cell>
          <cell r="B50" t="str">
            <v>3.6.1.3.11</v>
          </cell>
        </row>
        <row r="51">
          <cell r="A51" t="str">
            <v>210.1.2</v>
          </cell>
          <cell r="B51" t="str">
            <v>3.6.2.1.3 </v>
          </cell>
        </row>
        <row r="52">
          <cell r="A52" t="str">
            <v>210.2</v>
          </cell>
          <cell r="B52" t="str">
            <v>3.6.2.1.3</v>
          </cell>
        </row>
        <row r="53">
          <cell r="A53" t="str">
            <v>210.2 OTRA</v>
          </cell>
          <cell r="B53" t="str">
            <v>3.6.1.3.11</v>
          </cell>
        </row>
        <row r="54">
          <cell r="A54" t="str">
            <v>210.2 OTRA</v>
          </cell>
          <cell r="B54" t="str">
            <v>3.6.2.1.3 </v>
          </cell>
        </row>
        <row r="55">
          <cell r="A55" t="str">
            <v>210.2.1</v>
          </cell>
          <cell r="B55" t="str">
            <v>3.6.2.1.3</v>
          </cell>
        </row>
        <row r="56">
          <cell r="A56" t="str">
            <v>210.2.1 Y 210.2.3</v>
          </cell>
          <cell r="B56" t="str">
            <v>3.6.2.1.3</v>
          </cell>
        </row>
        <row r="57">
          <cell r="A57" t="str">
            <v>210.2.2</v>
          </cell>
          <cell r="B57" t="str">
            <v>3.6.2.1.5</v>
          </cell>
        </row>
        <row r="58">
          <cell r="A58" t="str">
            <v>210.2.2 Y 210.2.4</v>
          </cell>
          <cell r="B58" t="str">
            <v>3.6.2.1.5</v>
          </cell>
        </row>
        <row r="59">
          <cell r="A59" t="str">
            <v>210.2.3</v>
          </cell>
          <cell r="B59" t="str">
            <v>3.6.2.1.5</v>
          </cell>
        </row>
        <row r="60">
          <cell r="A60" t="str">
            <v>210.2.4</v>
          </cell>
          <cell r="B60" t="str">
            <v>3.6.2.1.5</v>
          </cell>
        </row>
        <row r="61">
          <cell r="A61" t="str">
            <v>210.3</v>
          </cell>
          <cell r="B61" t="str">
            <v>3.6.2.1.5</v>
          </cell>
        </row>
        <row r="62">
          <cell r="A62" t="str">
            <v>211.1</v>
          </cell>
          <cell r="B62" t="str">
            <v xml:space="preserve">3.6.2.2.1  </v>
          </cell>
        </row>
        <row r="63">
          <cell r="A63" t="str">
            <v>211.1P</v>
          </cell>
          <cell r="B63" t="str">
            <v>3.6.2.2</v>
          </cell>
        </row>
        <row r="64">
          <cell r="A64" t="str">
            <v>211.1P1</v>
          </cell>
          <cell r="B64" t="str">
            <v>3.6.1.3</v>
          </cell>
        </row>
        <row r="65">
          <cell r="A65" t="str">
            <v>220.1</v>
          </cell>
          <cell r="B65" t="str">
            <v>3.6.2.3.1</v>
          </cell>
        </row>
        <row r="66">
          <cell r="A66" t="str">
            <v>221.1</v>
          </cell>
          <cell r="B66" t="str">
            <v>3.6.2.4.2</v>
          </cell>
        </row>
        <row r="67">
          <cell r="A67" t="str">
            <v>221.2</v>
          </cell>
          <cell r="B67" t="str">
            <v>3.6.2.4.1</v>
          </cell>
        </row>
        <row r="68">
          <cell r="A68" t="str">
            <v>225.1P</v>
          </cell>
          <cell r="B68" t="str">
            <v>3.2.8.1.1 </v>
          </cell>
        </row>
        <row r="69">
          <cell r="A69" t="str">
            <v>225.2P</v>
          </cell>
          <cell r="B69" t="str">
            <v> 3.2.8.1.2 </v>
          </cell>
        </row>
        <row r="70">
          <cell r="A70" t="str">
            <v>225P</v>
          </cell>
          <cell r="B70" t="str">
            <v>3.2.8.1.1 </v>
          </cell>
        </row>
        <row r="71">
          <cell r="A71" t="str">
            <v>230.1</v>
          </cell>
          <cell r="B71" t="str">
            <v>3.6.2.5.1</v>
          </cell>
        </row>
        <row r="72">
          <cell r="A72" t="str">
            <v>230.2</v>
          </cell>
          <cell r="B72" t="str">
            <v>3.6.2.5.2</v>
          </cell>
        </row>
        <row r="73">
          <cell r="A73" t="str">
            <v>231.1</v>
          </cell>
          <cell r="B73" t="str">
            <v>3.6.8.2 </v>
          </cell>
        </row>
        <row r="74">
          <cell r="A74" t="str">
            <v>232.1</v>
          </cell>
          <cell r="B74" t="str">
            <v>3.6.8.2 </v>
          </cell>
        </row>
        <row r="75">
          <cell r="A75" t="str">
            <v>234.1</v>
          </cell>
          <cell r="B75" t="str">
            <v>3.6.8.2 </v>
          </cell>
        </row>
        <row r="76">
          <cell r="A76" t="str">
            <v>310.1</v>
          </cell>
          <cell r="B76" t="str">
            <v>3.6.3.1.1</v>
          </cell>
        </row>
        <row r="77">
          <cell r="A77" t="str">
            <v>311.1</v>
          </cell>
          <cell r="B77" t="str">
            <v>3.6.3.2.1</v>
          </cell>
        </row>
        <row r="78">
          <cell r="A78" t="str">
            <v>311.1P1</v>
          </cell>
          <cell r="B78" t="str">
            <v>3.6.3.2</v>
          </cell>
        </row>
        <row r="79">
          <cell r="A79" t="str">
            <v>311.1P2</v>
          </cell>
          <cell r="B79" t="str">
            <v>3.6.3.2</v>
          </cell>
        </row>
        <row r="80">
          <cell r="A80" t="str">
            <v>311.1P3</v>
          </cell>
          <cell r="B80" t="str">
            <v>3.6.3.2</v>
          </cell>
        </row>
        <row r="81">
          <cell r="A81" t="str">
            <v>311P1</v>
          </cell>
          <cell r="B81" t="str">
            <v>3.6.3.2</v>
          </cell>
        </row>
        <row r="82">
          <cell r="A82" t="str">
            <v>311P2</v>
          </cell>
          <cell r="B82" t="str">
            <v>3.6.3.2</v>
          </cell>
        </row>
        <row r="83">
          <cell r="A83" t="str">
            <v>311P3</v>
          </cell>
          <cell r="B83" t="str">
            <v>3.6.3.2</v>
          </cell>
        </row>
        <row r="84">
          <cell r="A84" t="str">
            <v>312.1</v>
          </cell>
          <cell r="B84" t="str">
            <v>3.6.3.2</v>
          </cell>
        </row>
        <row r="85">
          <cell r="A85" t="str">
            <v>312.2</v>
          </cell>
          <cell r="B85" t="str">
            <v>3.6.3.2</v>
          </cell>
        </row>
        <row r="86">
          <cell r="A86" t="str">
            <v>312.3</v>
          </cell>
          <cell r="B86" t="str">
            <v>3.6.3.2</v>
          </cell>
        </row>
        <row r="87">
          <cell r="A87" t="str">
            <v>312.4</v>
          </cell>
          <cell r="B87" t="str">
            <v>3.6.3.3</v>
          </cell>
        </row>
        <row r="88">
          <cell r="A88" t="str">
            <v>320.1</v>
          </cell>
          <cell r="B88" t="str">
            <v xml:space="preserve"> 3.6.3.4.2</v>
          </cell>
        </row>
        <row r="89">
          <cell r="A89" t="str">
            <v>320.2</v>
          </cell>
          <cell r="B89" t="str">
            <v>3.6.3.4.4</v>
          </cell>
        </row>
        <row r="90">
          <cell r="A90" t="str">
            <v>320.3</v>
          </cell>
          <cell r="B90" t="str">
            <v> 3.6.3.4.4</v>
          </cell>
        </row>
        <row r="91">
          <cell r="A91" t="str">
            <v>320.4</v>
          </cell>
          <cell r="B91" t="str">
            <v>3.6.3.4.7</v>
          </cell>
        </row>
        <row r="92">
          <cell r="A92" t="str">
            <v>330.1</v>
          </cell>
          <cell r="B92" t="str">
            <v>3.6.3.6.2</v>
          </cell>
        </row>
        <row r="93">
          <cell r="A93" t="str">
            <v>330.2</v>
          </cell>
          <cell r="B93" t="str">
            <v>3.6.3.6.3</v>
          </cell>
        </row>
        <row r="94">
          <cell r="A94" t="str">
            <v>340.1</v>
          </cell>
          <cell r="B94" t="str">
            <v>3.6.3.7.1</v>
          </cell>
        </row>
        <row r="95">
          <cell r="A95" t="str">
            <v>340.2</v>
          </cell>
          <cell r="B95" t="str">
            <v>3.6.3.7.3</v>
          </cell>
        </row>
        <row r="96">
          <cell r="A96" t="str">
            <v>340.3</v>
          </cell>
          <cell r="B96" t="str">
            <v>3.6.3.7.5</v>
          </cell>
        </row>
        <row r="97">
          <cell r="A97" t="str">
            <v>340P</v>
          </cell>
          <cell r="B97" t="str">
            <v>3.6.3.7</v>
          </cell>
        </row>
        <row r="98">
          <cell r="A98" t="str">
            <v>341.1</v>
          </cell>
          <cell r="B98" t="str">
            <v>3.6.3.7</v>
          </cell>
        </row>
        <row r="99">
          <cell r="A99" t="str">
            <v>341.1P</v>
          </cell>
          <cell r="B99" t="str">
            <v> 3.6.3.7.17</v>
          </cell>
        </row>
        <row r="100">
          <cell r="A100" t="str">
            <v>341.2</v>
          </cell>
          <cell r="B100" t="str">
            <v>3.6.4.1.8</v>
          </cell>
        </row>
        <row r="101">
          <cell r="A101" t="str">
            <v>342.1</v>
          </cell>
          <cell r="B101" t="str">
            <v>3.6.4.1</v>
          </cell>
        </row>
        <row r="102">
          <cell r="A102" t="str">
            <v>342P</v>
          </cell>
          <cell r="B102" t="str">
            <v>3.6.3.7.16 </v>
          </cell>
        </row>
        <row r="103">
          <cell r="A103" t="str">
            <v>410.1</v>
          </cell>
          <cell r="B103" t="str">
            <v>3.6.4.1.1</v>
          </cell>
        </row>
        <row r="104">
          <cell r="A104" t="str">
            <v>410.2</v>
          </cell>
          <cell r="B104" t="str">
            <v>3.6.4.1.2</v>
          </cell>
        </row>
        <row r="105">
          <cell r="A105" t="str">
            <v>411.1</v>
          </cell>
          <cell r="B105" t="str">
            <v>3.6.4.2.1</v>
          </cell>
        </row>
        <row r="106">
          <cell r="A106" t="str">
            <v>411.2</v>
          </cell>
          <cell r="B106" t="str">
            <v>3.6.4.2.2</v>
          </cell>
        </row>
        <row r="107">
          <cell r="A107" t="str">
            <v>411.3</v>
          </cell>
          <cell r="B107" t="str">
            <v>3.6.4.2.3</v>
          </cell>
        </row>
        <row r="108">
          <cell r="A108" t="str">
            <v>413.1</v>
          </cell>
          <cell r="B108" t="str">
            <v>3.6.2.1</v>
          </cell>
        </row>
        <row r="109">
          <cell r="A109" t="str">
            <v>414.1</v>
          </cell>
          <cell r="B109" t="str">
            <v>3.6.4.1.3</v>
          </cell>
        </row>
        <row r="110">
          <cell r="A110" t="str">
            <v>414.2</v>
          </cell>
          <cell r="B110" t="str">
            <v>3.6.4.1.4</v>
          </cell>
        </row>
        <row r="111">
          <cell r="A111" t="str">
            <v>414.3</v>
          </cell>
          <cell r="B111" t="str">
            <v>3.6.4.1.5</v>
          </cell>
        </row>
        <row r="112">
          <cell r="A112" t="str">
            <v>414.4</v>
          </cell>
          <cell r="B112" t="str">
            <v>3.6.4.1.6</v>
          </cell>
        </row>
        <row r="113">
          <cell r="A113" t="str">
            <v>414.5</v>
          </cell>
          <cell r="B113" t="str">
            <v>3.6.4.1</v>
          </cell>
        </row>
        <row r="114">
          <cell r="A114" t="str">
            <v>415.1</v>
          </cell>
          <cell r="B114" t="str">
            <v>3.6.4.2.5</v>
          </cell>
        </row>
        <row r="115">
          <cell r="A115" t="str">
            <v>416.2</v>
          </cell>
          <cell r="B115" t="str">
            <v>3.6.4</v>
          </cell>
        </row>
        <row r="116">
          <cell r="A116" t="str">
            <v>420.1</v>
          </cell>
          <cell r="B116" t="str">
            <v xml:space="preserve">3.6.4.3.1 </v>
          </cell>
        </row>
        <row r="117">
          <cell r="A117" t="str">
            <v>420.2</v>
          </cell>
          <cell r="B117" t="str">
            <v>3.6.4.3.2</v>
          </cell>
        </row>
        <row r="118">
          <cell r="A118" t="str">
            <v>421.1</v>
          </cell>
          <cell r="B118" t="str">
            <v>3.6.4.4.2</v>
          </cell>
        </row>
        <row r="119">
          <cell r="A119" t="str">
            <v>421.2</v>
          </cell>
          <cell r="B119" t="str">
            <v>3.6.4.4.3</v>
          </cell>
        </row>
        <row r="120">
          <cell r="A120" t="str">
            <v>421.3</v>
          </cell>
          <cell r="B120" t="str">
            <v>3.6.4.4.4</v>
          </cell>
        </row>
        <row r="121">
          <cell r="A121" t="str">
            <v>421.4</v>
          </cell>
          <cell r="B121" t="str">
            <v>3.6.4.4.5</v>
          </cell>
        </row>
        <row r="122">
          <cell r="A122" t="str">
            <v>430.1</v>
          </cell>
          <cell r="B122" t="str">
            <v>3.6.4.5.1</v>
          </cell>
        </row>
        <row r="123">
          <cell r="A123" t="str">
            <v>430.2</v>
          </cell>
          <cell r="B123" t="str">
            <v>3.6.4.5.2</v>
          </cell>
        </row>
        <row r="124">
          <cell r="A124" t="str">
            <v>431.1</v>
          </cell>
          <cell r="B124" t="str">
            <v>3.6.4.6.1</v>
          </cell>
        </row>
        <row r="125">
          <cell r="A125" t="str">
            <v>431.2</v>
          </cell>
          <cell r="B125" t="str">
            <v>3.6.4.6.2</v>
          </cell>
        </row>
        <row r="126">
          <cell r="A126" t="str">
            <v>432.1</v>
          </cell>
          <cell r="B126" t="str">
            <v>3.6.4.7.1</v>
          </cell>
        </row>
        <row r="127">
          <cell r="A127" t="str">
            <v>432.2</v>
          </cell>
          <cell r="B127" t="str">
            <v>3.6.4.7.1</v>
          </cell>
        </row>
        <row r="128">
          <cell r="A128" t="str">
            <v>433.1</v>
          </cell>
          <cell r="B128" t="str">
            <v>3.6.4.8.1</v>
          </cell>
        </row>
        <row r="129">
          <cell r="A129" t="str">
            <v>433.2</v>
          </cell>
          <cell r="B129" t="str">
            <v>3.6.4.8.2</v>
          </cell>
        </row>
        <row r="130">
          <cell r="A130" t="str">
            <v>433.3</v>
          </cell>
          <cell r="B130" t="str">
            <v>3.6.4.8.3</v>
          </cell>
        </row>
        <row r="131">
          <cell r="A131" t="str">
            <v>433.4</v>
          </cell>
          <cell r="B131" t="str">
            <v>3.6.4.8.4</v>
          </cell>
        </row>
        <row r="132">
          <cell r="A132" t="str">
            <v>433.5</v>
          </cell>
          <cell r="B132" t="str">
            <v>3.6.4.8.5</v>
          </cell>
        </row>
        <row r="133">
          <cell r="A133" t="str">
            <v>433.6</v>
          </cell>
          <cell r="B133" t="str">
            <v>3.6.4.8.6</v>
          </cell>
        </row>
        <row r="134">
          <cell r="A134" t="str">
            <v>433.7</v>
          </cell>
          <cell r="B134" t="str">
            <v>3.6.4.8.7</v>
          </cell>
        </row>
        <row r="135">
          <cell r="A135" t="str">
            <v>433.8</v>
          </cell>
          <cell r="B135" t="str">
            <v>3.6.4.8.8</v>
          </cell>
        </row>
        <row r="136">
          <cell r="A136" t="str">
            <v>440.1</v>
          </cell>
          <cell r="B136" t="str">
            <v>3.6.4.9.1</v>
          </cell>
        </row>
        <row r="137">
          <cell r="A137" t="str">
            <v>440.1P</v>
          </cell>
          <cell r="B137" t="str">
            <v>3.6.4.9</v>
          </cell>
        </row>
        <row r="138">
          <cell r="A138" t="str">
            <v>440.2</v>
          </cell>
          <cell r="B138" t="str">
            <v>3.6.4.9.2</v>
          </cell>
        </row>
        <row r="139">
          <cell r="A139" t="str">
            <v>440.2P</v>
          </cell>
          <cell r="B139" t="str">
            <v>3.6.4.9</v>
          </cell>
        </row>
        <row r="140">
          <cell r="A140" t="str">
            <v>440.3</v>
          </cell>
          <cell r="B140" t="str">
            <v>3.6.4.9.3</v>
          </cell>
        </row>
        <row r="141">
          <cell r="A141" t="str">
            <v>440.3P</v>
          </cell>
          <cell r="B141" t="str">
            <v>3.6.4.9</v>
          </cell>
        </row>
        <row r="142">
          <cell r="A142" t="str">
            <v>440.4</v>
          </cell>
          <cell r="B142" t="str">
            <v>3.6.4.9.4</v>
          </cell>
        </row>
        <row r="143">
          <cell r="A143" t="str">
            <v>441.1</v>
          </cell>
          <cell r="B143" t="str">
            <v>3.6.4.10.1</v>
          </cell>
        </row>
        <row r="144">
          <cell r="A144" t="str">
            <v>441.1P</v>
          </cell>
          <cell r="B144" t="str">
            <v>3.6.4.10</v>
          </cell>
        </row>
        <row r="145">
          <cell r="A145" t="str">
            <v>441.2</v>
          </cell>
          <cell r="B145" t="str">
            <v>3.6.4.10.2</v>
          </cell>
        </row>
        <row r="146">
          <cell r="A146" t="str">
            <v>441.2P</v>
          </cell>
          <cell r="B146" t="str">
            <v>3.6.4.10</v>
          </cell>
        </row>
        <row r="147">
          <cell r="A147" t="str">
            <v>441.3</v>
          </cell>
          <cell r="B147" t="str">
            <v>3.6.4.10.3</v>
          </cell>
        </row>
        <row r="148">
          <cell r="A148" t="str">
            <v>441.3P</v>
          </cell>
          <cell r="B148" t="str">
            <v>3.6.4.10</v>
          </cell>
        </row>
        <row r="149">
          <cell r="A149" t="str">
            <v>441.4</v>
          </cell>
          <cell r="B149" t="str">
            <v>3.6.4.10.4</v>
          </cell>
        </row>
        <row r="150">
          <cell r="A150" t="str">
            <v>450.1</v>
          </cell>
          <cell r="B150" t="str">
            <v>3.6.4.11.2</v>
          </cell>
        </row>
        <row r="151">
          <cell r="A151" t="str">
            <v>450.1.1</v>
          </cell>
          <cell r="B151" t="str">
            <v>3.6.4.11</v>
          </cell>
        </row>
        <row r="152">
          <cell r="A152" t="str">
            <v>450.1.1P</v>
          </cell>
          <cell r="B152" t="str">
            <v>3.6.4</v>
          </cell>
        </row>
        <row r="153">
          <cell r="A153" t="str">
            <v>450.1.2</v>
          </cell>
          <cell r="B153" t="str">
            <v>3.6.4.11</v>
          </cell>
        </row>
        <row r="154">
          <cell r="A154" t="str">
            <v>450.1.2P</v>
          </cell>
          <cell r="B154" t="str">
            <v>3.6.4</v>
          </cell>
        </row>
        <row r="155">
          <cell r="A155" t="str">
            <v>450.1P</v>
          </cell>
          <cell r="B155" t="str">
            <v>3.6.4.11</v>
          </cell>
        </row>
        <row r="156">
          <cell r="A156" t="str">
            <v>450.2</v>
          </cell>
          <cell r="B156" t="str">
            <v>3.6.4.11.3</v>
          </cell>
        </row>
        <row r="157">
          <cell r="A157" t="str">
            <v>450.2P</v>
          </cell>
          <cell r="B157" t="str">
            <v>3.6.4.11</v>
          </cell>
        </row>
        <row r="158">
          <cell r="A158" t="str">
            <v>450.3</v>
          </cell>
          <cell r="B158" t="str">
            <v>3.6.4.11.4</v>
          </cell>
        </row>
        <row r="159">
          <cell r="A159" t="str">
            <v>450.3P</v>
          </cell>
          <cell r="B159" t="str">
            <v>3.6.4.11</v>
          </cell>
        </row>
        <row r="160">
          <cell r="A160" t="str">
            <v>450.4</v>
          </cell>
          <cell r="B160" t="str">
            <v>3.6.4</v>
          </cell>
        </row>
        <row r="161">
          <cell r="A161" t="str">
            <v>450.4P</v>
          </cell>
          <cell r="B161" t="str">
            <v>3.6.4</v>
          </cell>
        </row>
        <row r="162">
          <cell r="A162" t="str">
            <v>450.5</v>
          </cell>
          <cell r="B162" t="str">
            <v>3.6.4</v>
          </cell>
        </row>
        <row r="163">
          <cell r="A163" t="str">
            <v>450.6</v>
          </cell>
          <cell r="B163" t="str">
            <v>3.6.4</v>
          </cell>
        </row>
        <row r="164">
          <cell r="A164" t="str">
            <v>450.7</v>
          </cell>
          <cell r="B164" t="str">
            <v>3.6.4</v>
          </cell>
        </row>
        <row r="165">
          <cell r="A165" t="str">
            <v>450.8</v>
          </cell>
          <cell r="B165" t="str">
            <v>3.6.4</v>
          </cell>
        </row>
        <row r="166">
          <cell r="A166" t="str">
            <v>450.9</v>
          </cell>
          <cell r="B166" t="str">
            <v>3.6.4.11.5</v>
          </cell>
        </row>
        <row r="167">
          <cell r="A167" t="str">
            <v>450.9P</v>
          </cell>
          <cell r="B167" t="str">
            <v>3.6.4.11.5</v>
          </cell>
        </row>
        <row r="168">
          <cell r="A168" t="str">
            <v>451.1</v>
          </cell>
          <cell r="B168" t="str">
            <v>3.6.4.12.1</v>
          </cell>
        </row>
        <row r="169">
          <cell r="A169" t="str">
            <v>451.1P</v>
          </cell>
          <cell r="B169" t="str">
            <v>3.6.4.12</v>
          </cell>
        </row>
        <row r="170">
          <cell r="A170" t="str">
            <v>451.2</v>
          </cell>
          <cell r="B170" t="str">
            <v>3.6.4.12.2</v>
          </cell>
        </row>
        <row r="171">
          <cell r="A171" t="str">
            <v>451.2P</v>
          </cell>
          <cell r="B171" t="str">
            <v>3.6.4.12</v>
          </cell>
        </row>
        <row r="172">
          <cell r="A172" t="str">
            <v>451.3</v>
          </cell>
          <cell r="B172" t="str">
            <v>3.6.4.12.3</v>
          </cell>
        </row>
        <row r="173">
          <cell r="A173" t="str">
            <v>451.3P</v>
          </cell>
          <cell r="B173" t="str">
            <v>3.6.4.12</v>
          </cell>
        </row>
        <row r="174">
          <cell r="A174" t="str">
            <v>451.4</v>
          </cell>
          <cell r="B174" t="str">
            <v>3.6.4.12</v>
          </cell>
        </row>
        <row r="175">
          <cell r="A175" t="str">
            <v>452.1</v>
          </cell>
          <cell r="B175" t="str">
            <v>3.6.4.13.1</v>
          </cell>
        </row>
        <row r="176">
          <cell r="A176" t="str">
            <v>452.1P</v>
          </cell>
          <cell r="B176" t="str">
            <v>3.6.4.13.1 </v>
          </cell>
        </row>
        <row r="177">
          <cell r="A177" t="str">
            <v>452.2</v>
          </cell>
          <cell r="B177" t="str">
            <v>3.6.4.13.2</v>
          </cell>
        </row>
        <row r="178">
          <cell r="A178" t="str">
            <v>452.2P</v>
          </cell>
          <cell r="B178" t="str">
            <v>3.6.4.13.2</v>
          </cell>
        </row>
        <row r="179">
          <cell r="A179" t="str">
            <v>452.3</v>
          </cell>
          <cell r="B179" t="str">
            <v>3.6.4.13.7</v>
          </cell>
        </row>
        <row r="180">
          <cell r="A180" t="str">
            <v>452.3P</v>
          </cell>
          <cell r="B180" t="str">
            <v>3.6.4.13.7</v>
          </cell>
        </row>
        <row r="181">
          <cell r="A181" t="str">
            <v>452.4</v>
          </cell>
          <cell r="B181" t="str">
            <v>3.6.4.13.8</v>
          </cell>
        </row>
        <row r="182">
          <cell r="A182" t="str">
            <v>452.4P</v>
          </cell>
          <cell r="B182" t="str">
            <v>3.6.4.13.8 </v>
          </cell>
        </row>
        <row r="183">
          <cell r="A183" t="str">
            <v>453.1</v>
          </cell>
          <cell r="B183" t="str">
            <v>3.6.4.13.7</v>
          </cell>
        </row>
        <row r="184">
          <cell r="A184" t="str">
            <v>460.1</v>
          </cell>
          <cell r="B184" t="str">
            <v>3.6.4.15.2</v>
          </cell>
        </row>
        <row r="185">
          <cell r="A185" t="str">
            <v>460.2</v>
          </cell>
          <cell r="B185" t="str">
            <v>3.6.4.15.2</v>
          </cell>
        </row>
        <row r="186">
          <cell r="A186" t="str">
            <v>460P</v>
          </cell>
          <cell r="B186" t="str">
            <v>3.6.4.15</v>
          </cell>
        </row>
        <row r="187">
          <cell r="A187" t="str">
            <v>461.1</v>
          </cell>
          <cell r="B187" t="str">
            <v>3.6.4.16.1</v>
          </cell>
        </row>
        <row r="188">
          <cell r="A188" t="str">
            <v>461.2</v>
          </cell>
          <cell r="B188" t="str">
            <v>3.6.4.16.2</v>
          </cell>
        </row>
        <row r="189">
          <cell r="A189" t="str">
            <v>462.1</v>
          </cell>
          <cell r="B189" t="str">
            <v>3.6.4.17.1 </v>
          </cell>
        </row>
        <row r="190">
          <cell r="A190" t="str">
            <v>462.1.1</v>
          </cell>
          <cell r="B190" t="str">
            <v>3.6.4.17.3</v>
          </cell>
        </row>
        <row r="191">
          <cell r="A191" t="str">
            <v>462.1.2</v>
          </cell>
          <cell r="B191" t="str">
            <v>3.6.4.17.4</v>
          </cell>
        </row>
        <row r="192">
          <cell r="A192" t="str">
            <v>462.1.3</v>
          </cell>
          <cell r="B192" t="str">
            <v>3.6.4.17</v>
          </cell>
        </row>
        <row r="193">
          <cell r="A193" t="str">
            <v>462.1.4</v>
          </cell>
          <cell r="B193" t="str">
            <v> 3.6.4.17.4 </v>
          </cell>
        </row>
        <row r="194">
          <cell r="A194" t="str">
            <v>462.1P</v>
          </cell>
          <cell r="B194" t="str">
            <v>3.6.4.17</v>
          </cell>
        </row>
        <row r="195">
          <cell r="A195" t="str">
            <v>462.2</v>
          </cell>
          <cell r="B195" t="str">
            <v>3.6.4.17</v>
          </cell>
        </row>
        <row r="196">
          <cell r="A196" t="str">
            <v>462.2P</v>
          </cell>
          <cell r="B196" t="str">
            <v>3.6.4.17</v>
          </cell>
        </row>
        <row r="197">
          <cell r="A197" t="str">
            <v>462.3</v>
          </cell>
          <cell r="B197" t="str">
            <v> 3.6.4.17.3 </v>
          </cell>
        </row>
        <row r="198">
          <cell r="A198" t="str">
            <v>462.3P</v>
          </cell>
          <cell r="B198" t="str">
            <v>3.6.4.17</v>
          </cell>
        </row>
        <row r="199">
          <cell r="A199" t="str">
            <v>462.4</v>
          </cell>
          <cell r="B199" t="str">
            <v> 3.6.4.17.4 </v>
          </cell>
        </row>
        <row r="200">
          <cell r="A200" t="str">
            <v>462.4P</v>
          </cell>
          <cell r="B200" t="str">
            <v>3.6.4.17</v>
          </cell>
        </row>
        <row r="201">
          <cell r="A201" t="str">
            <v>462.5</v>
          </cell>
          <cell r="B201" t="str">
            <v>3.6.4.17</v>
          </cell>
        </row>
        <row r="202">
          <cell r="A202" t="str">
            <v>464.1</v>
          </cell>
          <cell r="B202" t="str">
            <v>3.6.8</v>
          </cell>
        </row>
        <row r="203">
          <cell r="A203" t="str">
            <v>464.1P</v>
          </cell>
          <cell r="B203" t="str">
            <v> 3.6.8.4.6 </v>
          </cell>
        </row>
        <row r="204">
          <cell r="A204" t="str">
            <v>464.2</v>
          </cell>
          <cell r="B204" t="str">
            <v>3.6.4.8 </v>
          </cell>
        </row>
        <row r="205">
          <cell r="A205" t="str">
            <v>464.2</v>
          </cell>
          <cell r="B205" t="str">
            <v> 3.6.8.4</v>
          </cell>
        </row>
        <row r="206">
          <cell r="A206" t="str">
            <v>464.3</v>
          </cell>
          <cell r="B206" t="str">
            <v>3.6.4.2</v>
          </cell>
        </row>
        <row r="207">
          <cell r="A207" t="str">
            <v>464.4</v>
          </cell>
          <cell r="B207" t="str">
            <v> 3.6.4.2.5 </v>
          </cell>
        </row>
        <row r="208">
          <cell r="A208" t="str">
            <v>465.1</v>
          </cell>
          <cell r="B208" t="str">
            <v>3.6.2.1</v>
          </cell>
        </row>
        <row r="209">
          <cell r="A209" t="str">
            <v>466.1</v>
          </cell>
          <cell r="B209" t="str">
            <v>3.6.4.7</v>
          </cell>
        </row>
        <row r="210">
          <cell r="A210" t="str">
            <v>466.2</v>
          </cell>
          <cell r="B210" t="str">
            <v>3.6.4.7</v>
          </cell>
        </row>
        <row r="211">
          <cell r="A211" t="str">
            <v>470.2 P</v>
          </cell>
          <cell r="B211" t="str">
            <v>3.6.4</v>
          </cell>
        </row>
        <row r="212">
          <cell r="A212" t="str">
            <v>500.1</v>
          </cell>
          <cell r="B212" t="str">
            <v>3.6.5.1</v>
          </cell>
        </row>
        <row r="213">
          <cell r="A213" t="str">
            <v>500.1P</v>
          </cell>
          <cell r="B213" t="str">
            <v>3.6.5.1</v>
          </cell>
        </row>
        <row r="214">
          <cell r="A214" t="str">
            <v>501.1</v>
          </cell>
          <cell r="B214" t="str">
            <v>1.35.1.1.3</v>
          </cell>
        </row>
        <row r="215">
          <cell r="A215" t="str">
            <v>510.1</v>
          </cell>
          <cell r="B215" t="str">
            <v>3.6.5.2.10</v>
          </cell>
        </row>
        <row r="216">
          <cell r="A216" t="str">
            <v>510.1P1</v>
          </cell>
          <cell r="B216" t="str">
            <v>3.6.5.2</v>
          </cell>
        </row>
        <row r="217">
          <cell r="A217" t="str">
            <v>510.1P2</v>
          </cell>
          <cell r="B217" t="str">
            <v>3.6.5.2.2</v>
          </cell>
        </row>
        <row r="218">
          <cell r="A218" t="str">
            <v>510.1P3</v>
          </cell>
          <cell r="B218" t="str">
            <v>3.6.5.2</v>
          </cell>
        </row>
        <row r="219">
          <cell r="A219" t="str">
            <v>510.2</v>
          </cell>
          <cell r="B219" t="str">
            <v>3.6.5.2</v>
          </cell>
        </row>
        <row r="220">
          <cell r="A220" t="str">
            <v>510.3</v>
          </cell>
          <cell r="B220" t="str">
            <v>3.6.5.2</v>
          </cell>
        </row>
        <row r="221">
          <cell r="A221" t="str">
            <v>510.4</v>
          </cell>
          <cell r="B221" t="str">
            <v>3.6.5.2</v>
          </cell>
        </row>
        <row r="222">
          <cell r="A222" t="str">
            <v>510P1</v>
          </cell>
          <cell r="B222" t="str">
            <v>3.6.5.2</v>
          </cell>
        </row>
        <row r="223">
          <cell r="A223" t="str">
            <v>510P2</v>
          </cell>
          <cell r="B223" t="str">
            <v>3.6.5.2.2</v>
          </cell>
        </row>
        <row r="224">
          <cell r="A224" t="str">
            <v>510P3</v>
          </cell>
          <cell r="B224" t="str">
            <v>3.6.5.2</v>
          </cell>
        </row>
        <row r="225">
          <cell r="A225" t="str">
            <v>600.1</v>
          </cell>
          <cell r="B225" t="str">
            <v>3.6.6.1.9</v>
          </cell>
        </row>
        <row r="226">
          <cell r="A226" t="str">
            <v>600.2</v>
          </cell>
          <cell r="B226" t="str">
            <v>3.6.6.1.9</v>
          </cell>
        </row>
        <row r="227">
          <cell r="A227" t="str">
            <v>600.2P</v>
          </cell>
          <cell r="B227" t="str">
            <v>3.6.6.1</v>
          </cell>
        </row>
        <row r="228">
          <cell r="A228" t="str">
            <v>600.3</v>
          </cell>
          <cell r="B228" t="str">
            <v>3.6.6.1.9</v>
          </cell>
        </row>
        <row r="229">
          <cell r="A229" t="str">
            <v>600.4</v>
          </cell>
          <cell r="B229" t="str">
            <v xml:space="preserve">3.6.6.1.10  </v>
          </cell>
        </row>
        <row r="230">
          <cell r="A230" t="str">
            <v>600.4P</v>
          </cell>
          <cell r="B230" t="str">
            <v>3.6.6.1</v>
          </cell>
        </row>
        <row r="231">
          <cell r="A231" t="str">
            <v>600.5</v>
          </cell>
          <cell r="B231" t="str">
            <v>3.6.6.1.11</v>
          </cell>
        </row>
        <row r="232">
          <cell r="A232" t="str">
            <v>600.5P</v>
          </cell>
          <cell r="B232" t="str">
            <v>3.6.6.1</v>
          </cell>
        </row>
        <row r="233">
          <cell r="A233" t="str">
            <v>610.1</v>
          </cell>
          <cell r="B233" t="str">
            <v xml:space="preserve">3.6.6.2.1   </v>
          </cell>
        </row>
        <row r="234">
          <cell r="A234" t="str">
            <v>610.1P</v>
          </cell>
          <cell r="B234" t="str">
            <v>3.6.2.4.2</v>
          </cell>
        </row>
        <row r="235">
          <cell r="A235" t="str">
            <v>610.2</v>
          </cell>
          <cell r="B235" t="str">
            <v>3.6.6.2.4</v>
          </cell>
        </row>
        <row r="236">
          <cell r="A236" t="str">
            <v>620.1</v>
          </cell>
          <cell r="B236" t="str">
            <v>3.6.6.3.1</v>
          </cell>
        </row>
        <row r="237">
          <cell r="A237" t="str">
            <v>620.2</v>
          </cell>
          <cell r="B237" t="str">
            <v>3.6.6.3.2</v>
          </cell>
        </row>
        <row r="238">
          <cell r="A238" t="str">
            <v>620.3</v>
          </cell>
          <cell r="B238" t="str">
            <v>3.6.6.4.6</v>
          </cell>
        </row>
        <row r="239">
          <cell r="A239" t="str">
            <v>620.4</v>
          </cell>
          <cell r="B239" t="str">
            <v>3.6.6.4</v>
          </cell>
        </row>
        <row r="240">
          <cell r="A240" t="str">
            <v>620.1P</v>
          </cell>
          <cell r="B240" t="str">
            <v>3.6.6.4</v>
          </cell>
        </row>
        <row r="241">
          <cell r="A241" t="str">
            <v>620P</v>
          </cell>
          <cell r="B241" t="str">
            <v>3.6.6.4</v>
          </cell>
        </row>
        <row r="242">
          <cell r="A242" t="str">
            <v>621.1</v>
          </cell>
          <cell r="B242" t="str">
            <v>3.6.6.4.1</v>
          </cell>
        </row>
        <row r="243">
          <cell r="A243" t="str">
            <v>621.1.2</v>
          </cell>
          <cell r="B243" t="str">
            <v>3.6.6.4.1</v>
          </cell>
        </row>
        <row r="244">
          <cell r="A244" t="str">
            <v>621.1 P</v>
          </cell>
          <cell r="B244" t="str">
            <v>3.6.6.4</v>
          </cell>
        </row>
        <row r="245">
          <cell r="A245" t="str">
            <v>621.1P</v>
          </cell>
          <cell r="B245" t="str">
            <v>3.6.6.4</v>
          </cell>
        </row>
        <row r="246">
          <cell r="A246" t="str">
            <v>621.1P2</v>
          </cell>
          <cell r="B246" t="str">
            <v>3.6.6.4</v>
          </cell>
        </row>
        <row r="247">
          <cell r="A247" t="str">
            <v>621.1P3</v>
          </cell>
          <cell r="B247" t="str">
            <v>3.6.6.4</v>
          </cell>
        </row>
        <row r="248">
          <cell r="A248" t="str">
            <v>621.1P4</v>
          </cell>
          <cell r="B248" t="str">
            <v>3.6.6.4</v>
          </cell>
        </row>
        <row r="249">
          <cell r="A249" t="str">
            <v>621.1P5</v>
          </cell>
          <cell r="B249" t="str">
            <v>3.6.6.4</v>
          </cell>
        </row>
        <row r="250">
          <cell r="A250" t="str">
            <v>621.1P6</v>
          </cell>
          <cell r="B250" t="str">
            <v>3.6.6.4</v>
          </cell>
        </row>
        <row r="251">
          <cell r="A251" t="str">
            <v>621.1P7</v>
          </cell>
          <cell r="B251" t="str">
            <v>3.6.6.4</v>
          </cell>
        </row>
        <row r="252">
          <cell r="A252" t="str">
            <v>621.2</v>
          </cell>
          <cell r="B252" t="str">
            <v>3.6.6.4.2</v>
          </cell>
        </row>
        <row r="253">
          <cell r="A253" t="str">
            <v>621.3</v>
          </cell>
          <cell r="B253" t="str">
            <v>3.6.6.4.3</v>
          </cell>
        </row>
        <row r="254">
          <cell r="A254" t="str">
            <v>621.4</v>
          </cell>
          <cell r="B254" t="str">
            <v xml:space="preserve"> 3.6.6.4.4</v>
          </cell>
        </row>
        <row r="255">
          <cell r="A255" t="str">
            <v>621.5</v>
          </cell>
          <cell r="B255" t="str">
            <v>3.6.6.5.5</v>
          </cell>
        </row>
        <row r="256">
          <cell r="A256" t="str">
            <v>621.5P</v>
          </cell>
          <cell r="B256" t="str">
            <v>3.6.6.4.5</v>
          </cell>
        </row>
        <row r="257">
          <cell r="A257" t="str">
            <v>621.6</v>
          </cell>
          <cell r="B257" t="str">
            <v xml:space="preserve"> 3.6.6.4.6 </v>
          </cell>
        </row>
        <row r="258">
          <cell r="A258" t="str">
            <v>621.7</v>
          </cell>
          <cell r="B258" t="str">
            <v>3.6.6.4</v>
          </cell>
        </row>
        <row r="259">
          <cell r="A259" t="str">
            <v>622.1</v>
          </cell>
          <cell r="B259" t="str">
            <v>3.6.6.5.1</v>
          </cell>
        </row>
        <row r="260">
          <cell r="A260" t="str">
            <v>622.2</v>
          </cell>
          <cell r="B260" t="str">
            <v>3.6.6.5.3</v>
          </cell>
        </row>
        <row r="261">
          <cell r="A261" t="str">
            <v>622.3</v>
          </cell>
          <cell r="B261" t="str">
            <v>3.6.6.5.2</v>
          </cell>
        </row>
        <row r="262">
          <cell r="A262" t="str">
            <v>622.4</v>
          </cell>
          <cell r="B262" t="str">
            <v>3.6.6.5.4 </v>
          </cell>
        </row>
        <row r="263">
          <cell r="A263" t="str">
            <v>622.5</v>
          </cell>
          <cell r="B263" t="str">
            <v>3.6.6.5.5</v>
          </cell>
        </row>
        <row r="264">
          <cell r="A264" t="str">
            <v>623.1</v>
          </cell>
          <cell r="B264" t="str">
            <v>3.6.6.8</v>
          </cell>
        </row>
        <row r="265">
          <cell r="A265" t="str">
            <v>623.2</v>
          </cell>
          <cell r="B265" t="str">
            <v>3.6.6.8</v>
          </cell>
        </row>
        <row r="266">
          <cell r="A266" t="str">
            <v>630.1</v>
          </cell>
          <cell r="B266" t="str">
            <v>3.6.6.6.8</v>
          </cell>
        </row>
        <row r="267">
          <cell r="A267" t="str">
            <v>630.1.5P</v>
          </cell>
          <cell r="B267" t="str">
            <v>3.3.6.10</v>
          </cell>
        </row>
        <row r="268">
          <cell r="A268" t="str">
            <v>630.2</v>
          </cell>
          <cell r="B268" t="str">
            <v>3.6.6.6.17</v>
          </cell>
        </row>
        <row r="269">
          <cell r="A269" t="str">
            <v>630.2P</v>
          </cell>
          <cell r="B269" t="str">
            <v> 3.3.6.10.2 </v>
          </cell>
        </row>
        <row r="270">
          <cell r="A270" t="str">
            <v>630.3</v>
          </cell>
          <cell r="B270" t="str">
            <v xml:space="preserve"> 3.6.6.6.26</v>
          </cell>
        </row>
        <row r="271">
          <cell r="A271" t="str">
            <v>630.4</v>
          </cell>
          <cell r="B271" t="str">
            <v xml:space="preserve">3.6.6.6.35 </v>
          </cell>
        </row>
        <row r="272">
          <cell r="A272" t="str">
            <v>630.4 P</v>
          </cell>
          <cell r="B272" t="str">
            <v>3.3.5.3.6</v>
          </cell>
        </row>
        <row r="273">
          <cell r="A273" t="str">
            <v>630.4 P</v>
          </cell>
          <cell r="B273" t="str">
            <v>3.6.6.6</v>
          </cell>
        </row>
        <row r="274">
          <cell r="A274" t="str">
            <v>630.4.1 P</v>
          </cell>
          <cell r="B274" t="str">
            <v>3.3.5.3.6</v>
          </cell>
        </row>
        <row r="275">
          <cell r="A275" t="str">
            <v>630.4.2 P</v>
          </cell>
          <cell r="B275" t="str">
            <v>3.6.6.21.2</v>
          </cell>
        </row>
        <row r="276">
          <cell r="A276" t="str">
            <v>630.5</v>
          </cell>
          <cell r="B276" t="str">
            <v>3.6.6.6.44</v>
          </cell>
        </row>
        <row r="277">
          <cell r="A277" t="str">
            <v>630.6</v>
          </cell>
          <cell r="B277" t="str">
            <v>3.6.6.6.46</v>
          </cell>
        </row>
        <row r="278">
          <cell r="A278" t="str">
            <v>630.7</v>
          </cell>
          <cell r="B278" t="str">
            <v>3.6.6.6.47</v>
          </cell>
        </row>
        <row r="279">
          <cell r="A279" t="str">
            <v>630.7 P</v>
          </cell>
          <cell r="B279" t="str">
            <v>3.6.6.6</v>
          </cell>
        </row>
        <row r="280">
          <cell r="A280" t="str">
            <v>6302P</v>
          </cell>
          <cell r="B280" t="str">
            <v>3.3.5.2</v>
          </cell>
        </row>
        <row r="281">
          <cell r="A281" t="str">
            <v>630P</v>
          </cell>
          <cell r="B281" t="str">
            <v>3.3.5.3.6</v>
          </cell>
        </row>
        <row r="282">
          <cell r="A282" t="str">
            <v>631.1</v>
          </cell>
          <cell r="B282" t="str">
            <v>3.6.6.21.2</v>
          </cell>
        </row>
        <row r="283">
          <cell r="A283" t="str">
            <v>631P</v>
          </cell>
          <cell r="B283" t="str">
            <v>3.6.6.21.2</v>
          </cell>
        </row>
        <row r="284">
          <cell r="A284" t="str">
            <v>631P</v>
          </cell>
          <cell r="B284" t="str">
            <v>3.6.6.21.2</v>
          </cell>
        </row>
        <row r="285">
          <cell r="A285" t="str">
            <v>632.1</v>
          </cell>
          <cell r="B285" t="str">
            <v>3.6.6.7.1</v>
          </cell>
        </row>
        <row r="286">
          <cell r="A286" t="str">
            <v>632.2</v>
          </cell>
          <cell r="B286" t="str">
            <v>3.6.6.7.2</v>
          </cell>
        </row>
        <row r="287">
          <cell r="A287" t="str">
            <v>632.2</v>
          </cell>
          <cell r="B287" t="str">
            <v>3.6.6.7</v>
          </cell>
        </row>
        <row r="288">
          <cell r="A288" t="str">
            <v>632.3</v>
          </cell>
          <cell r="B288" t="str">
            <v>3.6.6.7</v>
          </cell>
        </row>
        <row r="289">
          <cell r="A289" t="str">
            <v>632.4</v>
          </cell>
          <cell r="B289" t="str">
            <v>3.6.6.7</v>
          </cell>
        </row>
        <row r="290">
          <cell r="A290" t="str">
            <v>632P</v>
          </cell>
          <cell r="B290" t="str">
            <v>3.6.6.11</v>
          </cell>
        </row>
        <row r="291">
          <cell r="A291" t="str">
            <v>633.1</v>
          </cell>
          <cell r="B291" t="str">
            <v>3.6.6.7.2</v>
          </cell>
        </row>
        <row r="292">
          <cell r="A292" t="str">
            <v>633.3P</v>
          </cell>
          <cell r="B292" t="str">
            <v> 3.3.6.10.3 </v>
          </cell>
        </row>
        <row r="293">
          <cell r="A293" t="str">
            <v>640.1</v>
          </cell>
          <cell r="B293" t="str">
            <v>3.6.6.8.1 </v>
          </cell>
        </row>
        <row r="294">
          <cell r="A294" t="str">
            <v>640.1.1</v>
          </cell>
          <cell r="B294" t="str">
            <v>3.6.6.8.1 </v>
          </cell>
        </row>
        <row r="295">
          <cell r="A295" t="str">
            <v>640.1P</v>
          </cell>
          <cell r="B295" t="str">
            <v> 3.6.6.11</v>
          </cell>
        </row>
        <row r="296">
          <cell r="A296" t="str">
            <v>640.1P1</v>
          </cell>
          <cell r="B296" t="str">
            <v> 3.6.6.11.5</v>
          </cell>
        </row>
        <row r="297">
          <cell r="A297" t="str">
            <v>640.1P2</v>
          </cell>
          <cell r="B297" t="str">
            <v>3.6.6.11.3</v>
          </cell>
        </row>
        <row r="298">
          <cell r="A298" t="str">
            <v>640.2</v>
          </cell>
          <cell r="B298" t="str">
            <v> 3.6.6.8.2 </v>
          </cell>
        </row>
        <row r="299">
          <cell r="A299" t="str">
            <v>640.2</v>
          </cell>
          <cell r="B299" t="str">
            <v>3.6.6.11</v>
          </cell>
        </row>
        <row r="300">
          <cell r="A300" t="str">
            <v>640.3</v>
          </cell>
          <cell r="B300" t="str">
            <v> 3.6.6.8.3 </v>
          </cell>
        </row>
        <row r="301">
          <cell r="A301" t="str">
            <v>641.1</v>
          </cell>
          <cell r="B301" t="str">
            <v>3.6.6.9.1</v>
          </cell>
        </row>
        <row r="302">
          <cell r="A302" t="str">
            <v>641.1P</v>
          </cell>
          <cell r="B302" t="str">
            <v>3.6.6.9</v>
          </cell>
        </row>
        <row r="303">
          <cell r="A303" t="str">
            <v>641.2</v>
          </cell>
          <cell r="B303" t="str">
            <v>3.6.6.9</v>
          </cell>
        </row>
        <row r="304">
          <cell r="A304" t="str">
            <v>641P</v>
          </cell>
          <cell r="B304" t="str">
            <v>3.6.6.9</v>
          </cell>
        </row>
        <row r="305">
          <cell r="A305" t="str">
            <v>642.1</v>
          </cell>
          <cell r="B305" t="str">
            <v>3.6.6.10.1</v>
          </cell>
        </row>
        <row r="306">
          <cell r="A306" t="str">
            <v>642.2</v>
          </cell>
          <cell r="B306" t="str">
            <v>3.6.6.10.2</v>
          </cell>
        </row>
        <row r="307">
          <cell r="A307" t="str">
            <v>642P1</v>
          </cell>
          <cell r="B307" t="str">
            <v>3.6.6.10</v>
          </cell>
        </row>
        <row r="308">
          <cell r="A308" t="str">
            <v>642P2</v>
          </cell>
          <cell r="B308" t="str">
            <v>3.6.6.10</v>
          </cell>
        </row>
        <row r="309">
          <cell r="A309" t="str">
            <v>642P3</v>
          </cell>
          <cell r="B309" t="str">
            <v>3.6.6.10</v>
          </cell>
        </row>
        <row r="310">
          <cell r="A310" t="str">
            <v>650.1</v>
          </cell>
          <cell r="B310" t="str">
            <v>3.6.6.11.1</v>
          </cell>
        </row>
        <row r="311">
          <cell r="A311" t="str">
            <v>650.2</v>
          </cell>
          <cell r="B311" t="str">
            <v>3.6.6.11.2</v>
          </cell>
        </row>
        <row r="312">
          <cell r="A312" t="str">
            <v>650.3</v>
          </cell>
          <cell r="B312" t="str">
            <v>3.6.6.11.7</v>
          </cell>
        </row>
        <row r="313">
          <cell r="A313" t="str">
            <v>650.3 OTRO</v>
          </cell>
          <cell r="B313" t="str">
            <v>3.6.6.11.7</v>
          </cell>
        </row>
        <row r="314">
          <cell r="A314" t="str">
            <v>650.3P</v>
          </cell>
          <cell r="B314" t="str">
            <v>3.6.6.11</v>
          </cell>
        </row>
        <row r="315">
          <cell r="A315" t="str">
            <v>650.4</v>
          </cell>
          <cell r="B315" t="str">
            <v>3.6.6.11.6</v>
          </cell>
        </row>
        <row r="316">
          <cell r="A316" t="str">
            <v>650.5P</v>
          </cell>
          <cell r="B316" t="str">
            <v>3.6.9 </v>
          </cell>
        </row>
        <row r="317">
          <cell r="A317" t="str">
            <v>651.1P</v>
          </cell>
          <cell r="B317" t="str">
            <v>3.6.7.5</v>
          </cell>
        </row>
        <row r="318">
          <cell r="A318" t="str">
            <v>651.2P</v>
          </cell>
          <cell r="B318" t="str">
            <v>3.6.7.5.1</v>
          </cell>
        </row>
        <row r="319">
          <cell r="A319" t="str">
            <v>660.1</v>
          </cell>
          <cell r="B319" t="str">
            <v>3.6.6.12.9 </v>
          </cell>
        </row>
        <row r="320">
          <cell r="A320" t="str">
            <v>660.1</v>
          </cell>
          <cell r="B320" t="str">
            <v>3.6.6.12.7</v>
          </cell>
        </row>
        <row r="321">
          <cell r="A321" t="str">
            <v>660.2</v>
          </cell>
          <cell r="B321" t="str">
            <v>3.6.6.12.8</v>
          </cell>
        </row>
        <row r="322">
          <cell r="A322" t="str">
            <v>660.3</v>
          </cell>
          <cell r="B322" t="str">
            <v>3.6.6.12.9</v>
          </cell>
        </row>
        <row r="323">
          <cell r="A323" t="str">
            <v>661 OTRO</v>
          </cell>
          <cell r="B323" t="str">
            <v>3.6.6.13</v>
          </cell>
        </row>
        <row r="324">
          <cell r="A324" t="str">
            <v>661.1</v>
          </cell>
          <cell r="B324" t="str">
            <v>3.6.6.13.4</v>
          </cell>
        </row>
        <row r="325">
          <cell r="A325" t="str">
            <v>661.1.1</v>
          </cell>
          <cell r="B325" t="str">
            <v>3.6.6.13</v>
          </cell>
        </row>
        <row r="326">
          <cell r="A326" t="str">
            <v>661.1.2</v>
          </cell>
          <cell r="B326" t="str">
            <v>3.6.6.13</v>
          </cell>
        </row>
        <row r="327">
          <cell r="A327" t="str">
            <v>661.1P</v>
          </cell>
          <cell r="B327" t="str">
            <v>3.6.6.13</v>
          </cell>
        </row>
        <row r="328">
          <cell r="A328" t="str">
            <v>661.2</v>
          </cell>
          <cell r="B328" t="str">
            <v>3.6.6.13.20</v>
          </cell>
        </row>
        <row r="329">
          <cell r="A329" t="str">
            <v>661.3</v>
          </cell>
          <cell r="B329" t="str">
            <v> 3.6.6.13.4 </v>
          </cell>
        </row>
        <row r="330">
          <cell r="A330" t="str">
            <v>662.1</v>
          </cell>
          <cell r="B330" t="str">
            <v>3.3.14.19.1</v>
          </cell>
        </row>
        <row r="331">
          <cell r="A331" t="str">
            <v>662.2</v>
          </cell>
          <cell r="B331" t="str">
            <v>3.6.6.14</v>
          </cell>
        </row>
        <row r="332">
          <cell r="A332" t="str">
            <v>670.1</v>
          </cell>
          <cell r="B332" t="str">
            <v>3.6.6.15.2</v>
          </cell>
        </row>
        <row r="333">
          <cell r="A333" t="str">
            <v>670.1P</v>
          </cell>
          <cell r="B333" t="str">
            <v>3.6.6.15.2</v>
          </cell>
        </row>
        <row r="334">
          <cell r="A334" t="str">
            <v>670.2</v>
          </cell>
          <cell r="B334" t="str">
            <v>3.6.6.15.2</v>
          </cell>
        </row>
        <row r="335">
          <cell r="A335" t="str">
            <v>671.1</v>
          </cell>
          <cell r="B335" t="str">
            <v>3.6.6.16.1</v>
          </cell>
        </row>
        <row r="336">
          <cell r="A336" t="str">
            <v>671.2</v>
          </cell>
          <cell r="B336" t="str">
            <v> 3.6.6.16.8</v>
          </cell>
        </row>
        <row r="337">
          <cell r="A337" t="str">
            <v>672.1</v>
          </cell>
          <cell r="B337" t="str">
            <v>3.6.6.19.2</v>
          </cell>
        </row>
        <row r="338">
          <cell r="A338" t="str">
            <v>672.2</v>
          </cell>
          <cell r="B338" t="str">
            <v>3.6.6.19</v>
          </cell>
        </row>
        <row r="339">
          <cell r="A339" t="str">
            <v>673.1</v>
          </cell>
          <cell r="B339" t="str">
            <v>3.6.6.19.2</v>
          </cell>
        </row>
        <row r="340">
          <cell r="A340" t="str">
            <v>673.2</v>
          </cell>
          <cell r="B340" t="str">
            <v>3.6.8.1.2</v>
          </cell>
        </row>
        <row r="341">
          <cell r="A341" t="str">
            <v>673.2P</v>
          </cell>
          <cell r="B341" t="str">
            <v>3.6.8.1</v>
          </cell>
        </row>
        <row r="342">
          <cell r="A342" t="str">
            <v>673.3</v>
          </cell>
          <cell r="B342" t="str">
            <v>3.6.8.1.2</v>
          </cell>
        </row>
        <row r="343">
          <cell r="A343" t="str">
            <v>673.4P</v>
          </cell>
          <cell r="B343" t="str">
            <v>3.6.8.3.6</v>
          </cell>
        </row>
        <row r="344">
          <cell r="A344" t="str">
            <v>674.1</v>
          </cell>
          <cell r="B344" t="str">
            <v>3.6.6.20.1</v>
          </cell>
        </row>
        <row r="345">
          <cell r="A345" t="str">
            <v>674.1P</v>
          </cell>
          <cell r="B345" t="str">
            <v>3.6.6.20.1</v>
          </cell>
        </row>
        <row r="346">
          <cell r="A346" t="str">
            <v>674.2</v>
          </cell>
          <cell r="B346" t="str">
            <v>3.6.6.20.2</v>
          </cell>
        </row>
        <row r="347">
          <cell r="A347" t="str">
            <v>674P</v>
          </cell>
          <cell r="B347" t="str">
            <v> 3.6.6.14</v>
          </cell>
        </row>
        <row r="348">
          <cell r="A348" t="str">
            <v>675.1</v>
          </cell>
          <cell r="B348" t="str">
            <v> 3.6.8.2.6 </v>
          </cell>
        </row>
        <row r="349">
          <cell r="A349" t="str">
            <v>675.2</v>
          </cell>
          <cell r="B349" t="str">
            <v>3.6.4.2</v>
          </cell>
        </row>
        <row r="350">
          <cell r="A350" t="str">
            <v>675.3</v>
          </cell>
          <cell r="B350" t="str">
            <v>3.6.4.1.2</v>
          </cell>
        </row>
        <row r="351">
          <cell r="A351" t="str">
            <v>676.1</v>
          </cell>
          <cell r="B351" t="str">
            <v> 3.6.8.2.2 </v>
          </cell>
        </row>
        <row r="352">
          <cell r="A352" t="str">
            <v>680.1</v>
          </cell>
          <cell r="B352" t="str">
            <v>3.6.6.20.1</v>
          </cell>
        </row>
        <row r="353">
          <cell r="A353" t="str">
            <v>680.1P</v>
          </cell>
          <cell r="B353" t="str">
            <v>3.6.6.20.1 </v>
          </cell>
        </row>
        <row r="354">
          <cell r="A354" t="str">
            <v>680.2</v>
          </cell>
          <cell r="B354" t="str">
            <v>3.6.6.20.2</v>
          </cell>
        </row>
        <row r="355">
          <cell r="A355" t="str">
            <v>680.3</v>
          </cell>
          <cell r="B355" t="str">
            <v>3.6.6.20.3</v>
          </cell>
        </row>
        <row r="356">
          <cell r="A356" t="str">
            <v>680P</v>
          </cell>
          <cell r="B356" t="str">
            <v>3.3.11.3</v>
          </cell>
        </row>
        <row r="357">
          <cell r="A357" t="str">
            <v>681.1</v>
          </cell>
          <cell r="B357" t="str">
            <v xml:space="preserve">3.6.6.21.1  </v>
          </cell>
        </row>
        <row r="358">
          <cell r="A358" t="str">
            <v>681.1P</v>
          </cell>
          <cell r="B358" t="str">
            <v>3.6.6.21</v>
          </cell>
        </row>
        <row r="359">
          <cell r="A359" t="str">
            <v>681.2</v>
          </cell>
          <cell r="B359" t="str">
            <v>3.6.6.20.2</v>
          </cell>
        </row>
        <row r="360">
          <cell r="A360" t="str">
            <v>681.2P</v>
          </cell>
          <cell r="B360" t="str">
            <v>3.6.6.21</v>
          </cell>
        </row>
        <row r="361">
          <cell r="A361" t="str">
            <v>682.1</v>
          </cell>
          <cell r="B361" t="str">
            <v>3.2.7.5.3</v>
          </cell>
        </row>
        <row r="362">
          <cell r="A362" t="str">
            <v>682.1</v>
          </cell>
          <cell r="B362" t="str">
            <v>3.2.7.5.3</v>
          </cell>
        </row>
        <row r="363">
          <cell r="A363" t="str">
            <v>682P</v>
          </cell>
          <cell r="B363" t="str">
            <v>3.2.7.5</v>
          </cell>
        </row>
        <row r="364">
          <cell r="A364" t="str">
            <v>682P</v>
          </cell>
          <cell r="B364" t="str">
            <v>3,6,6,22,1</v>
          </cell>
        </row>
        <row r="365">
          <cell r="A365" t="str">
            <v>683P</v>
          </cell>
          <cell r="B365" t="str">
            <v> 3.6.6.14</v>
          </cell>
        </row>
        <row r="366">
          <cell r="A366" t="str">
            <v>690.1</v>
          </cell>
          <cell r="B366" t="str">
            <v>3.6.7.1.1</v>
          </cell>
        </row>
        <row r="367">
          <cell r="A367" t="str">
            <v>700.1</v>
          </cell>
          <cell r="B367" t="str">
            <v>3.6.7.1.1</v>
          </cell>
        </row>
        <row r="368">
          <cell r="A368" t="str">
            <v>700.2</v>
          </cell>
          <cell r="B368" t="str">
            <v>3.6.7.1.6</v>
          </cell>
        </row>
        <row r="369">
          <cell r="A369" t="str">
            <v>700.3</v>
          </cell>
          <cell r="B369" t="str">
            <v> 3.6.7.1.2</v>
          </cell>
        </row>
        <row r="370">
          <cell r="A370" t="str">
            <v>700.4</v>
          </cell>
          <cell r="B370" t="str">
            <v>3.6.7.1.6</v>
          </cell>
        </row>
        <row r="371">
          <cell r="A371" t="str">
            <v>700.5P</v>
          </cell>
          <cell r="B371" t="str">
            <v>3.6.7.1.6</v>
          </cell>
        </row>
        <row r="372">
          <cell r="A372" t="str">
            <v>700.6P</v>
          </cell>
          <cell r="B372" t="str">
            <v>3.6.7.1</v>
          </cell>
        </row>
        <row r="373">
          <cell r="A373" t="str">
            <v>700P</v>
          </cell>
          <cell r="B373" t="str">
            <v>3.6.7</v>
          </cell>
        </row>
        <row r="374">
          <cell r="A374" t="str">
            <v>701.1</v>
          </cell>
          <cell r="B374" t="str">
            <v>3.6.7.2.1</v>
          </cell>
        </row>
        <row r="375">
          <cell r="A375" t="str">
            <v>701.2P</v>
          </cell>
          <cell r="B375" t="str">
            <v>3.6.7.6</v>
          </cell>
        </row>
        <row r="376">
          <cell r="A376" t="str">
            <v>701P</v>
          </cell>
          <cell r="B376" t="str">
            <v>3.6.7.2</v>
          </cell>
        </row>
        <row r="377">
          <cell r="A377" t="str">
            <v>710.1</v>
          </cell>
          <cell r="B377" t="str">
            <v>3.6.7.3.13</v>
          </cell>
        </row>
        <row r="378">
          <cell r="A378" t="str">
            <v>710.1.1</v>
          </cell>
          <cell r="B378" t="str">
            <v>3.6.7.3.39</v>
          </cell>
        </row>
        <row r="379">
          <cell r="A379" t="str">
            <v>710.1.2</v>
          </cell>
          <cell r="B379" t="str">
            <v>3.6.7.3</v>
          </cell>
        </row>
        <row r="380">
          <cell r="A380" t="str">
            <v>710.1.3</v>
          </cell>
          <cell r="B380" t="str">
            <v>3.6.7.3</v>
          </cell>
        </row>
        <row r="381">
          <cell r="A381" t="str">
            <v>710.1.4</v>
          </cell>
          <cell r="B381" t="str">
            <v>3.6.7.3</v>
          </cell>
        </row>
        <row r="382">
          <cell r="A382" t="str">
            <v>710.1.5</v>
          </cell>
          <cell r="B382" t="str">
            <v>3.6.7.3</v>
          </cell>
        </row>
        <row r="383">
          <cell r="A383" t="str">
            <v>710.2</v>
          </cell>
          <cell r="B383" t="str">
            <v>3.6.7.3</v>
          </cell>
        </row>
        <row r="384">
          <cell r="A384" t="str">
            <v>710.2.1</v>
          </cell>
          <cell r="B384" t="str">
            <v>3.6.7.3</v>
          </cell>
        </row>
        <row r="385">
          <cell r="A385" t="str">
            <v>710.3</v>
          </cell>
          <cell r="B385" t="str">
            <v>3.6.7.3</v>
          </cell>
        </row>
        <row r="386">
          <cell r="A386" t="str">
            <v>710.4</v>
          </cell>
          <cell r="B386" t="str">
            <v>3.6.7.3</v>
          </cell>
        </row>
        <row r="387">
          <cell r="A387" t="str">
            <v>710.5</v>
          </cell>
          <cell r="B387" t="str">
            <v>3.6.7.3</v>
          </cell>
        </row>
        <row r="388">
          <cell r="A388" t="str">
            <v>720.1</v>
          </cell>
          <cell r="B388" t="str">
            <v>3.6.7.4.1</v>
          </cell>
        </row>
        <row r="389">
          <cell r="A389" t="str">
            <v>730.1</v>
          </cell>
          <cell r="B389" t="str">
            <v>3.6.7.5.1</v>
          </cell>
        </row>
        <row r="390">
          <cell r="A390" t="str">
            <v>730.2</v>
          </cell>
          <cell r="B390" t="str">
            <v>3.6.7.5.2</v>
          </cell>
        </row>
        <row r="391">
          <cell r="A391" t="str">
            <v>730.2</v>
          </cell>
          <cell r="B391" t="str">
            <v>3.6.7.5.2</v>
          </cell>
        </row>
        <row r="392">
          <cell r="A392" t="str">
            <v>730.3</v>
          </cell>
          <cell r="B392" t="str">
            <v>3.6.7.5.3</v>
          </cell>
        </row>
        <row r="393">
          <cell r="A393" t="str">
            <v>731.1</v>
          </cell>
          <cell r="B393" t="str">
            <v>3.6.6.21</v>
          </cell>
        </row>
        <row r="394">
          <cell r="A394" t="str">
            <v>740.1</v>
          </cell>
          <cell r="B394" t="str">
            <v>3.6.7.6.1</v>
          </cell>
        </row>
        <row r="395">
          <cell r="A395" t="str">
            <v>741.1</v>
          </cell>
          <cell r="B395" t="str">
            <v>3.6.7</v>
          </cell>
        </row>
        <row r="396">
          <cell r="A396" t="str">
            <v>741.1P1</v>
          </cell>
          <cell r="B396" t="str">
            <v>3.6.7</v>
          </cell>
        </row>
        <row r="397">
          <cell r="A397" t="str">
            <v>741.1P2</v>
          </cell>
          <cell r="B397" t="str">
            <v>3.6.7</v>
          </cell>
        </row>
        <row r="398">
          <cell r="A398" t="str">
            <v>741.1P3</v>
          </cell>
          <cell r="B398" t="str">
            <v>3.6.7</v>
          </cell>
        </row>
        <row r="399">
          <cell r="A399" t="str">
            <v>800.1</v>
          </cell>
          <cell r="B399" t="str">
            <v>3.6.9.1.4</v>
          </cell>
        </row>
        <row r="400">
          <cell r="A400" t="str">
            <v>800.2</v>
          </cell>
          <cell r="B400" t="str">
            <v>3.6.9.1.10</v>
          </cell>
        </row>
        <row r="401">
          <cell r="A401" t="str">
            <v>800.3</v>
          </cell>
          <cell r="B401" t="str">
            <v>3.6.9.1.6</v>
          </cell>
        </row>
        <row r="402">
          <cell r="A402" t="str">
            <v>800.4</v>
          </cell>
          <cell r="B402" t="str">
            <v>3.6.9.1.13</v>
          </cell>
        </row>
        <row r="403">
          <cell r="A403" t="str">
            <v>800P</v>
          </cell>
          <cell r="B403" t="str">
            <v>3.6.9.1.30</v>
          </cell>
        </row>
        <row r="404">
          <cell r="A404" t="str">
            <v>801.1</v>
          </cell>
          <cell r="B404" t="str">
            <v>3.6.1.2</v>
          </cell>
        </row>
        <row r="405">
          <cell r="A405" t="str">
            <v>801.2</v>
          </cell>
          <cell r="B405" t="str">
            <v>3.6.9.4.12</v>
          </cell>
        </row>
        <row r="406">
          <cell r="A406" t="str">
            <v>801.3</v>
          </cell>
          <cell r="B406" t="str">
            <v>3.6.9.4.12</v>
          </cell>
        </row>
        <row r="407">
          <cell r="A407" t="str">
            <v>801.4</v>
          </cell>
          <cell r="B407" t="str">
            <v>3.6.9.4.12</v>
          </cell>
        </row>
        <row r="408">
          <cell r="A408" t="str">
            <v>801.5</v>
          </cell>
          <cell r="B408" t="str">
            <v>3.6.9.4.8</v>
          </cell>
        </row>
        <row r="409">
          <cell r="A409" t="str">
            <v>801.6</v>
          </cell>
          <cell r="B409" t="str">
            <v>3.6.9.4.10</v>
          </cell>
        </row>
        <row r="410">
          <cell r="A410" t="str">
            <v>801.7</v>
          </cell>
          <cell r="B410" t="str">
            <v>3.6.9.4</v>
          </cell>
        </row>
        <row r="411">
          <cell r="A411" t="str">
            <v>810.1</v>
          </cell>
          <cell r="B411" t="str">
            <v>3.6.9.2.1</v>
          </cell>
        </row>
        <row r="412">
          <cell r="A412" t="str">
            <v>810.1P</v>
          </cell>
          <cell r="B412" t="str">
            <v> 3.6.9.2</v>
          </cell>
        </row>
        <row r="413">
          <cell r="A413" t="str">
            <v>810.2</v>
          </cell>
          <cell r="B413" t="str">
            <v>3.6.9.2.2</v>
          </cell>
        </row>
        <row r="414">
          <cell r="A414" t="str">
            <v>810.3</v>
          </cell>
          <cell r="B414" t="str">
            <v>3.2.9.1.1</v>
          </cell>
        </row>
        <row r="415">
          <cell r="A415" t="str">
            <v>811.1</v>
          </cell>
          <cell r="B415" t="str">
            <v>3.2.10.1</v>
          </cell>
        </row>
        <row r="416">
          <cell r="A416" t="str">
            <v>811.1P1</v>
          </cell>
          <cell r="B416" t="str">
            <v>3.2.10.1</v>
          </cell>
        </row>
        <row r="417">
          <cell r="A417" t="str">
            <v>811.1P10</v>
          </cell>
          <cell r="B417" t="str">
            <v>3.2.10.1</v>
          </cell>
        </row>
        <row r="418">
          <cell r="A418" t="str">
            <v>811.1P11</v>
          </cell>
          <cell r="B418" t="str">
            <v>3.2.10.1</v>
          </cell>
        </row>
        <row r="419">
          <cell r="A419" t="str">
            <v>811.1P12</v>
          </cell>
          <cell r="B419" t="str">
            <v>3.2.10.1</v>
          </cell>
        </row>
        <row r="420">
          <cell r="A420" t="str">
            <v>811.1P13</v>
          </cell>
          <cell r="B420" t="str">
            <v>3.2.10.1</v>
          </cell>
        </row>
        <row r="421">
          <cell r="A421" t="str">
            <v>811.1P14</v>
          </cell>
          <cell r="B421" t="str">
            <v>3.2.10.1</v>
          </cell>
        </row>
        <row r="422">
          <cell r="A422" t="str">
            <v>811.1P2</v>
          </cell>
          <cell r="B422" t="str">
            <v>3.2.10.1</v>
          </cell>
        </row>
        <row r="423">
          <cell r="A423" t="str">
            <v>811.1P3</v>
          </cell>
          <cell r="B423" t="str">
            <v>3.2.10.1</v>
          </cell>
        </row>
        <row r="424">
          <cell r="A424" t="str">
            <v>811.1P4</v>
          </cell>
          <cell r="B424" t="str">
            <v>3.2.10.1</v>
          </cell>
        </row>
        <row r="425">
          <cell r="A425" t="str">
            <v>811.1P5</v>
          </cell>
          <cell r="B425" t="str">
            <v>3.2.10.1</v>
          </cell>
        </row>
        <row r="426">
          <cell r="A426" t="str">
            <v>811.1P6</v>
          </cell>
          <cell r="B426" t="str">
            <v>3.2.10.1</v>
          </cell>
        </row>
        <row r="427">
          <cell r="A427" t="str">
            <v>811.1P7</v>
          </cell>
          <cell r="B427" t="str">
            <v>3.2.10.1</v>
          </cell>
        </row>
        <row r="428">
          <cell r="A428" t="str">
            <v>811.1P8</v>
          </cell>
          <cell r="B428" t="str">
            <v>3.2.10.1</v>
          </cell>
        </row>
        <row r="429">
          <cell r="A429" t="str">
            <v>811.1P9</v>
          </cell>
          <cell r="B429" t="str">
            <v>3.2.10.1</v>
          </cell>
        </row>
        <row r="430">
          <cell r="A430" t="str">
            <v>812.1</v>
          </cell>
          <cell r="B430" t="str">
            <v> 3.3.6.10.3 </v>
          </cell>
        </row>
        <row r="431">
          <cell r="A431" t="str">
            <v>815P</v>
          </cell>
          <cell r="B431" t="str">
            <v>3.2.10.3</v>
          </cell>
        </row>
        <row r="432">
          <cell r="A432" t="str">
            <v>820P1</v>
          </cell>
          <cell r="B432" t="str">
            <v>3,6,8,2,2</v>
          </cell>
        </row>
        <row r="433">
          <cell r="A433" t="str">
            <v>900.1</v>
          </cell>
          <cell r="B433" t="str">
            <v xml:space="preserve">3.6.9.3.1   </v>
          </cell>
        </row>
        <row r="434">
          <cell r="A434" t="str">
            <v>900.2</v>
          </cell>
          <cell r="B434" t="str">
            <v xml:space="preserve">3.6.9.3.1   </v>
          </cell>
        </row>
        <row r="435">
          <cell r="A435" t="str">
            <v>900.3</v>
          </cell>
          <cell r="B435" t="str">
            <v xml:space="preserve">3.6.9.3.1   </v>
          </cell>
        </row>
        <row r="436">
          <cell r="A436" t="str">
            <v>900.3P</v>
          </cell>
          <cell r="B436" t="str">
            <v xml:space="preserve">3.6.9.3.1   </v>
          </cell>
        </row>
        <row r="437">
          <cell r="A437" t="str">
            <v>900.4P</v>
          </cell>
          <cell r="B437" t="str">
            <v xml:space="preserve">3.6.9.3.1   </v>
          </cell>
        </row>
        <row r="438">
          <cell r="A438" t="str">
            <v>trinchos de madera</v>
          </cell>
          <cell r="B438" t="str">
            <v>3.2.7.5.1</v>
          </cell>
        </row>
      </sheetData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CZNStudy"/>
      <sheetName val="CdelCOriginal"/>
      <sheetName val="CdelCNew"/>
      <sheetName val="NEW DATABASE"/>
      <sheetName val="Viabilidad"/>
    </sheetNames>
    <sheetDataSet>
      <sheetData sheetId="0" refreshError="1">
        <row r="18">
          <cell r="A18">
            <v>102</v>
          </cell>
          <cell r="F18">
            <v>102</v>
          </cell>
          <cell r="G18">
            <v>105</v>
          </cell>
          <cell r="H18">
            <v>105</v>
          </cell>
          <cell r="M18" t="str">
            <v>CDC</v>
          </cell>
        </row>
        <row r="19">
          <cell r="F19">
            <v>0</v>
          </cell>
          <cell r="G19">
            <v>0</v>
          </cell>
          <cell r="H19">
            <v>0</v>
          </cell>
        </row>
        <row r="20">
          <cell r="F20">
            <v>0</v>
          </cell>
          <cell r="G20">
            <v>0</v>
          </cell>
          <cell r="H20">
            <v>0</v>
          </cell>
        </row>
        <row r="21">
          <cell r="F21">
            <v>57</v>
          </cell>
          <cell r="G21">
            <v>54</v>
          </cell>
          <cell r="H21">
            <v>54</v>
          </cell>
        </row>
        <row r="22">
          <cell r="F22">
            <v>11.97</v>
          </cell>
          <cell r="G22">
            <v>11.88</v>
          </cell>
          <cell r="H22">
            <v>11.88</v>
          </cell>
        </row>
        <row r="23">
          <cell r="F23">
            <v>0.1</v>
          </cell>
          <cell r="G23">
            <v>6.3025210084033653E-2</v>
          </cell>
          <cell r="H23">
            <v>6.3025210084033653E-2</v>
          </cell>
        </row>
        <row r="24">
          <cell r="F24">
            <v>1.1969999999999998</v>
          </cell>
          <cell r="G24">
            <v>0.72</v>
          </cell>
          <cell r="H24">
            <v>0.72</v>
          </cell>
        </row>
        <row r="25">
          <cell r="F25">
            <v>6.16</v>
          </cell>
          <cell r="G25">
            <v>6.6699999999999946</v>
          </cell>
          <cell r="H25">
            <v>6.6699999999999946</v>
          </cell>
        </row>
        <row r="26">
          <cell r="F26">
            <v>1.9498049999999998</v>
          </cell>
          <cell r="G26">
            <v>0</v>
          </cell>
          <cell r="H26">
            <v>0</v>
          </cell>
        </row>
        <row r="27">
          <cell r="F27">
            <v>15.428457</v>
          </cell>
          <cell r="G27">
            <v>0.80722222222222206</v>
          </cell>
          <cell r="H27">
            <v>0.80722222222222206</v>
          </cell>
        </row>
        <row r="28">
          <cell r="F28">
            <v>8.5691430000000004</v>
          </cell>
          <cell r="G28">
            <v>0</v>
          </cell>
          <cell r="H28">
            <v>0</v>
          </cell>
        </row>
        <row r="29">
          <cell r="F29">
            <v>0</v>
          </cell>
          <cell r="G29">
            <v>23.751944444444447</v>
          </cell>
          <cell r="H29">
            <v>23.751944444444447</v>
          </cell>
        </row>
        <row r="30">
          <cell r="F30">
            <v>0</v>
          </cell>
          <cell r="G30">
            <v>9.8836111111111151</v>
          </cell>
          <cell r="H30">
            <v>9.8836111111111151</v>
          </cell>
        </row>
        <row r="31">
          <cell r="F31">
            <v>0.8</v>
          </cell>
          <cell r="G31">
            <v>0</v>
          </cell>
          <cell r="H31">
            <v>0</v>
          </cell>
        </row>
        <row r="32">
          <cell r="F32">
            <v>5.333333333333333</v>
          </cell>
          <cell r="G32">
            <v>0</v>
          </cell>
          <cell r="H32">
            <v>0</v>
          </cell>
        </row>
        <row r="33">
          <cell r="F33">
            <v>50.607738333333337</v>
          </cell>
          <cell r="G33">
            <v>53.712777777777781</v>
          </cell>
          <cell r="H33">
            <v>53.712777777777781</v>
          </cell>
        </row>
        <row r="34">
          <cell r="A34">
            <v>103</v>
          </cell>
          <cell r="F34">
            <v>103</v>
          </cell>
          <cell r="G34">
            <v>106</v>
          </cell>
          <cell r="H34">
            <v>106</v>
          </cell>
          <cell r="M34" t="str">
            <v>CDC</v>
          </cell>
        </row>
        <row r="35">
          <cell r="F35">
            <v>0</v>
          </cell>
          <cell r="G35">
            <v>0</v>
          </cell>
          <cell r="H35">
            <v>0</v>
          </cell>
        </row>
        <row r="36">
          <cell r="F36">
            <v>0</v>
          </cell>
          <cell r="G36">
            <v>0</v>
          </cell>
          <cell r="H36">
            <v>0</v>
          </cell>
        </row>
        <row r="37">
          <cell r="F37">
            <v>104</v>
          </cell>
          <cell r="G37">
            <v>99.425454545454571</v>
          </cell>
          <cell r="H37">
            <v>99.425454545454571</v>
          </cell>
        </row>
        <row r="38">
          <cell r="F38">
            <v>21.84</v>
          </cell>
          <cell r="G38">
            <v>21.873600000000007</v>
          </cell>
          <cell r="H38">
            <v>21.873600000000007</v>
          </cell>
        </row>
        <row r="39">
          <cell r="F39">
            <v>0.1</v>
          </cell>
          <cell r="G39">
            <v>8.3072546230440983E-2</v>
          </cell>
          <cell r="H39">
            <v>8.3072546230440983E-2</v>
          </cell>
        </row>
        <row r="40">
          <cell r="F40">
            <v>2.1840000000000002</v>
          </cell>
          <cell r="G40">
            <v>1.4920499999999992</v>
          </cell>
          <cell r="H40">
            <v>1.4920499999999992</v>
          </cell>
        </row>
        <row r="41">
          <cell r="F41">
            <v>10.07</v>
          </cell>
          <cell r="G41">
            <v>11.980500000000005</v>
          </cell>
          <cell r="H41">
            <v>11.980500000000005</v>
          </cell>
        </row>
        <row r="42">
          <cell r="F42">
            <v>1.9498049999999998</v>
          </cell>
          <cell r="G42">
            <v>0</v>
          </cell>
          <cell r="H42">
            <v>0</v>
          </cell>
        </row>
        <row r="43">
          <cell r="F43">
            <v>11.068893000000001</v>
          </cell>
          <cell r="G43">
            <v>0.4838968509671765</v>
          </cell>
          <cell r="H43">
            <v>0.4838968509671765</v>
          </cell>
        </row>
        <row r="44">
          <cell r="F44">
            <v>9.5990400000000005</v>
          </cell>
          <cell r="G44">
            <v>0</v>
          </cell>
          <cell r="H44">
            <v>0</v>
          </cell>
        </row>
        <row r="45">
          <cell r="F45">
            <v>0</v>
          </cell>
          <cell r="G45">
            <v>26.215</v>
          </cell>
          <cell r="H45">
            <v>26.215</v>
          </cell>
        </row>
        <row r="46">
          <cell r="F46">
            <v>0</v>
          </cell>
          <cell r="G46">
            <v>5.1076374999999992</v>
          </cell>
          <cell r="H46">
            <v>5.1076374999999992</v>
          </cell>
        </row>
        <row r="47">
          <cell r="F47">
            <v>0.8</v>
          </cell>
          <cell r="G47">
            <v>0</v>
          </cell>
          <cell r="H47">
            <v>0</v>
          </cell>
        </row>
        <row r="48">
          <cell r="F48">
            <v>5.333333333333333</v>
          </cell>
          <cell r="G48">
            <v>0</v>
          </cell>
          <cell r="H48">
            <v>0</v>
          </cell>
        </row>
        <row r="49">
          <cell r="F49">
            <v>62.04507133333334</v>
          </cell>
          <cell r="G49">
            <v>67.152684350967178</v>
          </cell>
          <cell r="H49">
            <v>67.152684350967178</v>
          </cell>
        </row>
        <row r="50">
          <cell r="A50">
            <v>104</v>
          </cell>
          <cell r="F50">
            <v>104</v>
          </cell>
          <cell r="M50" t="str">
            <v>CZN</v>
          </cell>
        </row>
        <row r="51">
          <cell r="F51">
            <v>0</v>
          </cell>
          <cell r="G51" t="e">
            <v>#N/A</v>
          </cell>
          <cell r="H51" t="e">
            <v>#N/A</v>
          </cell>
        </row>
        <row r="52">
          <cell r="F52">
            <v>0</v>
          </cell>
          <cell r="G52" t="e">
            <v>#N/A</v>
          </cell>
          <cell r="H52" t="e">
            <v>#N/A</v>
          </cell>
        </row>
        <row r="53">
          <cell r="F53">
            <v>110</v>
          </cell>
          <cell r="G53" t="e">
            <v>#N/A</v>
          </cell>
          <cell r="H53" t="e">
            <v>#N/A</v>
          </cell>
        </row>
        <row r="54">
          <cell r="F54">
            <v>23.1</v>
          </cell>
          <cell r="G54" t="e">
            <v>#N/A</v>
          </cell>
          <cell r="H54" t="e">
            <v>#N/A</v>
          </cell>
        </row>
        <row r="55">
          <cell r="F55">
            <v>0.1</v>
          </cell>
          <cell r="G55" t="e">
            <v>#N/A</v>
          </cell>
          <cell r="H55" t="e">
            <v>#N/A</v>
          </cell>
        </row>
        <row r="56">
          <cell r="F56">
            <v>2.31</v>
          </cell>
          <cell r="G56" t="e">
            <v>#N/A</v>
          </cell>
          <cell r="H56" t="e">
            <v>#N/A</v>
          </cell>
        </row>
        <row r="57">
          <cell r="F57">
            <v>11.78</v>
          </cell>
          <cell r="G57" t="e">
            <v>#N/A</v>
          </cell>
          <cell r="H57" t="e">
            <v>#N/A</v>
          </cell>
        </row>
        <row r="58">
          <cell r="F58">
            <v>1.9498049999999998</v>
          </cell>
          <cell r="G58" t="e">
            <v>#N/A</v>
          </cell>
          <cell r="H58" t="e">
            <v>#N/A</v>
          </cell>
        </row>
        <row r="59">
          <cell r="F59">
            <v>16.508349000000003</v>
          </cell>
          <cell r="G59" t="e">
            <v>#N/A</v>
          </cell>
          <cell r="H59" t="e">
            <v>#N/A</v>
          </cell>
        </row>
        <row r="60">
          <cell r="F60">
            <v>17.688231000000002</v>
          </cell>
          <cell r="G60" t="e">
            <v>#N/A</v>
          </cell>
          <cell r="H60" t="e">
            <v>#N/A</v>
          </cell>
        </row>
        <row r="61">
          <cell r="F61">
            <v>0</v>
          </cell>
          <cell r="G61" t="e">
            <v>#N/A</v>
          </cell>
          <cell r="H61" t="e">
            <v>#N/A</v>
          </cell>
        </row>
        <row r="62">
          <cell r="F62">
            <v>0</v>
          </cell>
          <cell r="G62" t="e">
            <v>#N/A</v>
          </cell>
          <cell r="H62" t="e">
            <v>#N/A</v>
          </cell>
        </row>
        <row r="63">
          <cell r="F63">
            <v>0.8</v>
          </cell>
          <cell r="G63" t="e">
            <v>#N/A</v>
          </cell>
          <cell r="H63" t="e">
            <v>#N/A</v>
          </cell>
        </row>
        <row r="64">
          <cell r="F64">
            <v>5.333333333333333</v>
          </cell>
          <cell r="G64" t="e">
            <v>#N/A</v>
          </cell>
          <cell r="H64" t="e">
            <v>#N/A</v>
          </cell>
        </row>
        <row r="65">
          <cell r="F65">
            <v>78.669718333333336</v>
          </cell>
          <cell r="G65" t="e">
            <v>#N/A</v>
          </cell>
          <cell r="H65" t="e">
            <v>#N/A</v>
          </cell>
        </row>
        <row r="66">
          <cell r="A66">
            <v>105</v>
          </cell>
          <cell r="F66">
            <v>105</v>
          </cell>
          <cell r="G66">
            <v>107</v>
          </cell>
          <cell r="H66">
            <v>107</v>
          </cell>
          <cell r="M66" t="str">
            <v>CZN</v>
          </cell>
        </row>
        <row r="67">
          <cell r="F67">
            <v>0</v>
          </cell>
          <cell r="G67">
            <v>0</v>
          </cell>
          <cell r="H67">
            <v>0</v>
          </cell>
        </row>
        <row r="68">
          <cell r="F68">
            <v>0</v>
          </cell>
          <cell r="G68">
            <v>0</v>
          </cell>
          <cell r="H68">
            <v>0</v>
          </cell>
        </row>
        <row r="69">
          <cell r="F69">
            <v>122</v>
          </cell>
          <cell r="G69">
            <v>119.04</v>
          </cell>
          <cell r="H69">
            <v>119.04</v>
          </cell>
        </row>
        <row r="70">
          <cell r="F70">
            <v>25.62</v>
          </cell>
          <cell r="G70">
            <v>26.188800000000011</v>
          </cell>
          <cell r="H70">
            <v>26.188800000000011</v>
          </cell>
        </row>
        <row r="71">
          <cell r="F71">
            <v>0.1</v>
          </cell>
          <cell r="G71">
            <v>0.10522522522522527</v>
          </cell>
          <cell r="H71">
            <v>0.10522522522522527</v>
          </cell>
        </row>
        <row r="72">
          <cell r="F72">
            <v>2.5619999999999998</v>
          </cell>
          <cell r="G72">
            <v>1.7864</v>
          </cell>
          <cell r="H72">
            <v>1.7864</v>
          </cell>
        </row>
        <row r="73">
          <cell r="F73">
            <v>15.37</v>
          </cell>
          <cell r="G73">
            <v>14.343999999999998</v>
          </cell>
          <cell r="H73">
            <v>14.343999999999998</v>
          </cell>
        </row>
        <row r="74">
          <cell r="F74">
            <v>1.9498049999999998</v>
          </cell>
          <cell r="G74">
            <v>0</v>
          </cell>
          <cell r="H74">
            <v>0</v>
          </cell>
        </row>
        <row r="75">
          <cell r="F75">
            <v>16.928307</v>
          </cell>
          <cell r="G75">
            <v>0.57935949503553075</v>
          </cell>
          <cell r="H75">
            <v>0.57935949503553075</v>
          </cell>
        </row>
        <row r="76">
          <cell r="F76">
            <v>14.668533</v>
          </cell>
          <cell r="G76">
            <v>0</v>
          </cell>
          <cell r="H76">
            <v>0</v>
          </cell>
        </row>
        <row r="77">
          <cell r="F77">
            <v>0</v>
          </cell>
          <cell r="G77">
            <v>31.38666666666667</v>
          </cell>
          <cell r="H77">
            <v>31.38666666666667</v>
          </cell>
        </row>
        <row r="78">
          <cell r="F78">
            <v>0</v>
          </cell>
          <cell r="G78">
            <v>6.1152666666666677</v>
          </cell>
          <cell r="H78">
            <v>6.1152666666666677</v>
          </cell>
        </row>
        <row r="79">
          <cell r="F79">
            <v>0.8</v>
          </cell>
          <cell r="G79">
            <v>0</v>
          </cell>
          <cell r="H79">
            <v>0</v>
          </cell>
        </row>
        <row r="80">
          <cell r="F80">
            <v>5.333333333333333</v>
          </cell>
          <cell r="G80">
            <v>0</v>
          </cell>
          <cell r="H80">
            <v>0</v>
          </cell>
        </row>
        <row r="81">
          <cell r="F81">
            <v>82.431978333333319</v>
          </cell>
          <cell r="G81">
            <v>80.400492828368883</v>
          </cell>
          <cell r="H81">
            <v>80.400492828368883</v>
          </cell>
        </row>
        <row r="82">
          <cell r="A82">
            <v>106</v>
          </cell>
          <cell r="F82">
            <v>106</v>
          </cell>
          <cell r="G82">
            <v>109</v>
          </cell>
          <cell r="H82">
            <v>109</v>
          </cell>
          <cell r="M82" t="str">
            <v>CDC</v>
          </cell>
        </row>
        <row r="83">
          <cell r="F83">
            <v>0</v>
          </cell>
          <cell r="G83">
            <v>0</v>
          </cell>
          <cell r="H83">
            <v>0</v>
          </cell>
        </row>
        <row r="84">
          <cell r="F84">
            <v>0</v>
          </cell>
          <cell r="G84">
            <v>0</v>
          </cell>
          <cell r="H84">
            <v>0</v>
          </cell>
        </row>
        <row r="85">
          <cell r="F85">
            <v>131</v>
          </cell>
          <cell r="G85">
            <v>123</v>
          </cell>
          <cell r="H85">
            <v>123</v>
          </cell>
        </row>
        <row r="86">
          <cell r="F86">
            <v>27.51</v>
          </cell>
          <cell r="G86">
            <v>27.06</v>
          </cell>
          <cell r="H86">
            <v>27.06</v>
          </cell>
        </row>
        <row r="87">
          <cell r="F87">
            <v>0.1</v>
          </cell>
          <cell r="G87">
            <v>6.5213342308370864E-2</v>
          </cell>
          <cell r="H87">
            <v>6.5213342308370864E-2</v>
          </cell>
        </row>
        <row r="88">
          <cell r="F88">
            <v>2.7509999999999999</v>
          </cell>
          <cell r="G88">
            <v>1.51</v>
          </cell>
          <cell r="H88">
            <v>1.51</v>
          </cell>
        </row>
        <row r="89">
          <cell r="F89">
            <v>17.43</v>
          </cell>
          <cell r="G89">
            <v>16.3</v>
          </cell>
          <cell r="H89">
            <v>16.3</v>
          </cell>
        </row>
        <row r="90">
          <cell r="F90">
            <v>1.9498049999999998</v>
          </cell>
          <cell r="G90">
            <v>0</v>
          </cell>
          <cell r="H90">
            <v>0</v>
          </cell>
        </row>
        <row r="91">
          <cell r="F91">
            <v>20.277972000000002</v>
          </cell>
          <cell r="G91">
            <v>2.4605555555555547</v>
          </cell>
          <cell r="H91">
            <v>2.4605555555555547</v>
          </cell>
        </row>
        <row r="92">
          <cell r="F92">
            <v>17.578241999999999</v>
          </cell>
          <cell r="G92">
            <v>0</v>
          </cell>
          <cell r="H92">
            <v>0</v>
          </cell>
        </row>
        <row r="93">
          <cell r="F93">
            <v>0</v>
          </cell>
          <cell r="G93">
            <v>35.459444444444451</v>
          </cell>
          <cell r="H93">
            <v>35.459444444444451</v>
          </cell>
        </row>
        <row r="94">
          <cell r="F94">
            <v>0</v>
          </cell>
          <cell r="G94">
            <v>6.4505555555555523</v>
          </cell>
          <cell r="H94">
            <v>6.4505555555555523</v>
          </cell>
        </row>
        <row r="95">
          <cell r="F95">
            <v>0.8</v>
          </cell>
          <cell r="G95">
            <v>0</v>
          </cell>
          <cell r="H95">
            <v>0</v>
          </cell>
        </row>
        <row r="96">
          <cell r="F96">
            <v>5.333333333333333</v>
          </cell>
          <cell r="G96">
            <v>0</v>
          </cell>
          <cell r="H96">
            <v>0</v>
          </cell>
        </row>
        <row r="97">
          <cell r="F97">
            <v>92.830352333333337</v>
          </cell>
          <cell r="G97">
            <v>89.240555555555574</v>
          </cell>
          <cell r="H97">
            <v>89.240555555555574</v>
          </cell>
        </row>
        <row r="98">
          <cell r="A98">
            <v>107</v>
          </cell>
          <cell r="F98">
            <v>107</v>
          </cell>
          <cell r="M98" t="str">
            <v>CZN</v>
          </cell>
        </row>
        <row r="99">
          <cell r="F99">
            <v>0</v>
          </cell>
          <cell r="G99" t="e">
            <v>#N/A</v>
          </cell>
          <cell r="H99" t="e">
            <v>#N/A</v>
          </cell>
        </row>
        <row r="100">
          <cell r="F100">
            <v>0</v>
          </cell>
          <cell r="G100" t="e">
            <v>#N/A</v>
          </cell>
          <cell r="H100" t="e">
            <v>#N/A</v>
          </cell>
        </row>
        <row r="101">
          <cell r="F101">
            <v>151</v>
          </cell>
          <cell r="G101" t="e">
            <v>#N/A</v>
          </cell>
          <cell r="H101" t="e">
            <v>#N/A</v>
          </cell>
        </row>
        <row r="102">
          <cell r="F102">
            <v>31.71</v>
          </cell>
          <cell r="G102" t="e">
            <v>#N/A</v>
          </cell>
          <cell r="H102" t="e">
            <v>#N/A</v>
          </cell>
        </row>
        <row r="103">
          <cell r="F103">
            <v>0.1</v>
          </cell>
          <cell r="G103" t="e">
            <v>#N/A</v>
          </cell>
          <cell r="H103" t="e">
            <v>#N/A</v>
          </cell>
        </row>
        <row r="104">
          <cell r="F104">
            <v>3.1709999999999998</v>
          </cell>
          <cell r="G104" t="e">
            <v>#N/A</v>
          </cell>
          <cell r="H104" t="e">
            <v>#N/A</v>
          </cell>
        </row>
        <row r="105">
          <cell r="F105">
            <v>23.55</v>
          </cell>
          <cell r="G105" t="e">
            <v>#N/A</v>
          </cell>
          <cell r="H105" t="e">
            <v>#N/A</v>
          </cell>
        </row>
        <row r="106">
          <cell r="F106">
            <v>1.9498049999999998</v>
          </cell>
          <cell r="G106" t="e">
            <v>#N/A</v>
          </cell>
          <cell r="H106" t="e">
            <v>#N/A</v>
          </cell>
        </row>
        <row r="107">
          <cell r="F107">
            <v>25.997399999999999</v>
          </cell>
          <cell r="G107" t="e">
            <v>#N/A</v>
          </cell>
          <cell r="H107" t="e">
            <v>#N/A</v>
          </cell>
        </row>
        <row r="108">
          <cell r="F108">
            <v>22.527747000000002</v>
          </cell>
          <cell r="G108" t="e">
            <v>#N/A</v>
          </cell>
          <cell r="H108" t="e">
            <v>#N/A</v>
          </cell>
        </row>
        <row r="109">
          <cell r="F109">
            <v>0</v>
          </cell>
          <cell r="G109" t="e">
            <v>#N/A</v>
          </cell>
          <cell r="H109" t="e">
            <v>#N/A</v>
          </cell>
        </row>
        <row r="110">
          <cell r="F110">
            <v>0</v>
          </cell>
          <cell r="G110" t="e">
            <v>#N/A</v>
          </cell>
          <cell r="H110" t="e">
            <v>#N/A</v>
          </cell>
        </row>
        <row r="111">
          <cell r="F111">
            <v>0.8</v>
          </cell>
          <cell r="G111" t="e">
            <v>#N/A</v>
          </cell>
          <cell r="H111" t="e">
            <v>#N/A</v>
          </cell>
        </row>
        <row r="112">
          <cell r="F112">
            <v>5.333333333333333</v>
          </cell>
          <cell r="G112" t="e">
            <v>#N/A</v>
          </cell>
          <cell r="H112" t="e">
            <v>#N/A</v>
          </cell>
        </row>
        <row r="113">
          <cell r="F113">
            <v>114.23928533333333</v>
          </cell>
          <cell r="G113" t="e">
            <v>#N/A</v>
          </cell>
          <cell r="H113" t="e">
            <v>#N/A</v>
          </cell>
        </row>
        <row r="114">
          <cell r="A114">
            <v>108</v>
          </cell>
          <cell r="F114">
            <v>108</v>
          </cell>
          <cell r="M114" t="str">
            <v>CZN</v>
          </cell>
        </row>
        <row r="115">
          <cell r="F115">
            <v>0</v>
          </cell>
          <cell r="G115" t="e">
            <v>#N/A</v>
          </cell>
          <cell r="H115" t="e">
            <v>#N/A</v>
          </cell>
        </row>
        <row r="116">
          <cell r="F116">
            <v>0</v>
          </cell>
          <cell r="G116" t="e">
            <v>#N/A</v>
          </cell>
          <cell r="H116" t="e">
            <v>#N/A</v>
          </cell>
        </row>
        <row r="117">
          <cell r="F117">
            <v>72</v>
          </cell>
          <cell r="G117" t="e">
            <v>#N/A</v>
          </cell>
          <cell r="H117" t="e">
            <v>#N/A</v>
          </cell>
        </row>
        <row r="118">
          <cell r="F118">
            <v>15.12</v>
          </cell>
          <cell r="G118" t="e">
            <v>#N/A</v>
          </cell>
          <cell r="H118" t="e">
            <v>#N/A</v>
          </cell>
        </row>
        <row r="119">
          <cell r="F119">
            <v>0.1</v>
          </cell>
          <cell r="G119" t="e">
            <v>#N/A</v>
          </cell>
          <cell r="H119" t="e">
            <v>#N/A</v>
          </cell>
        </row>
        <row r="120">
          <cell r="F120">
            <v>1.512</v>
          </cell>
          <cell r="G120" t="e">
            <v>#N/A</v>
          </cell>
          <cell r="H120" t="e">
            <v>#N/A</v>
          </cell>
        </row>
        <row r="121">
          <cell r="F121">
            <v>8.83</v>
          </cell>
          <cell r="G121" t="e">
            <v>#N/A</v>
          </cell>
          <cell r="H121" t="e">
            <v>#N/A</v>
          </cell>
        </row>
        <row r="122">
          <cell r="F122">
            <v>1.9498049999999998</v>
          </cell>
          <cell r="G122" t="e">
            <v>#N/A</v>
          </cell>
          <cell r="H122" t="e">
            <v>#N/A</v>
          </cell>
        </row>
        <row r="123">
          <cell r="F123">
            <v>42.705728999999998</v>
          </cell>
          <cell r="G123" t="e">
            <v>#N/A</v>
          </cell>
          <cell r="H123" t="e">
            <v>#N/A</v>
          </cell>
        </row>
        <row r="124">
          <cell r="F124">
            <v>29.657033999999999</v>
          </cell>
          <cell r="G124" t="e">
            <v>#N/A</v>
          </cell>
          <cell r="H124" t="e">
            <v>#N/A</v>
          </cell>
        </row>
        <row r="125">
          <cell r="F125">
            <v>0</v>
          </cell>
          <cell r="G125" t="e">
            <v>#N/A</v>
          </cell>
          <cell r="H125" t="e">
            <v>#N/A</v>
          </cell>
        </row>
        <row r="126">
          <cell r="F126">
            <v>0</v>
          </cell>
          <cell r="G126" t="e">
            <v>#N/A</v>
          </cell>
          <cell r="H126" t="e">
            <v>#N/A</v>
          </cell>
        </row>
        <row r="127">
          <cell r="F127">
            <v>1.2</v>
          </cell>
          <cell r="G127" t="e">
            <v>#N/A</v>
          </cell>
          <cell r="H127" t="e">
            <v>#N/A</v>
          </cell>
        </row>
        <row r="128">
          <cell r="F128">
            <v>8</v>
          </cell>
          <cell r="G128" t="e">
            <v>#N/A</v>
          </cell>
          <cell r="H128" t="e">
            <v>#N/A</v>
          </cell>
        </row>
        <row r="129">
          <cell r="F129">
            <v>107.77456799999999</v>
          </cell>
          <cell r="G129" t="e">
            <v>#N/A</v>
          </cell>
          <cell r="H129" t="e">
            <v>#N/A</v>
          </cell>
        </row>
        <row r="130">
          <cell r="A130">
            <v>109</v>
          </cell>
          <cell r="F130">
            <v>109</v>
          </cell>
          <cell r="G130">
            <v>300</v>
          </cell>
          <cell r="H130">
            <v>300</v>
          </cell>
          <cell r="M130" t="str">
            <v>CDC</v>
          </cell>
        </row>
        <row r="131">
          <cell r="F131">
            <v>0</v>
          </cell>
          <cell r="G131">
            <v>0</v>
          </cell>
          <cell r="H131">
            <v>0</v>
          </cell>
        </row>
        <row r="132">
          <cell r="F132">
            <v>0</v>
          </cell>
          <cell r="G132">
            <v>0</v>
          </cell>
          <cell r="H132">
            <v>0</v>
          </cell>
        </row>
        <row r="133">
          <cell r="F133">
            <v>34</v>
          </cell>
          <cell r="G133">
            <v>27.045454545454529</v>
          </cell>
          <cell r="H133">
            <v>27.045454545454529</v>
          </cell>
        </row>
        <row r="134">
          <cell r="F134">
            <v>7.14</v>
          </cell>
          <cell r="G134">
            <v>5.95</v>
          </cell>
          <cell r="H134">
            <v>5.95</v>
          </cell>
        </row>
        <row r="135">
          <cell r="F135">
            <v>0.1</v>
          </cell>
          <cell r="G135">
            <v>6.848112379280076E-2</v>
          </cell>
          <cell r="H135">
            <v>6.848112379280076E-2</v>
          </cell>
        </row>
        <row r="136">
          <cell r="F136">
            <v>0.71399999999999997</v>
          </cell>
          <cell r="G136">
            <v>0.40746268656716428</v>
          </cell>
          <cell r="H136">
            <v>0.40746268656716428</v>
          </cell>
        </row>
        <row r="137">
          <cell r="F137">
            <v>2.2799999999999998</v>
          </cell>
          <cell r="G137">
            <v>1.28</v>
          </cell>
          <cell r="H137">
            <v>1.28</v>
          </cell>
        </row>
        <row r="138">
          <cell r="F138">
            <v>1.7098289999999998</v>
          </cell>
          <cell r="G138">
            <v>0</v>
          </cell>
          <cell r="H138">
            <v>0</v>
          </cell>
        </row>
        <row r="139">
          <cell r="F139">
            <v>8.5691430000000004</v>
          </cell>
          <cell r="G139">
            <v>0.34</v>
          </cell>
          <cell r="H139">
            <v>0.34</v>
          </cell>
        </row>
        <row r="140">
          <cell r="F140">
            <v>5.1394859999999989</v>
          </cell>
          <cell r="G140">
            <v>0</v>
          </cell>
          <cell r="H140">
            <v>0</v>
          </cell>
        </row>
        <row r="141">
          <cell r="F141">
            <v>0</v>
          </cell>
          <cell r="G141">
            <v>14.75777777777777</v>
          </cell>
          <cell r="H141">
            <v>14.75777777777777</v>
          </cell>
        </row>
        <row r="142">
          <cell r="F142">
            <v>0</v>
          </cell>
          <cell r="G142">
            <v>11.017222222222228</v>
          </cell>
          <cell r="H142">
            <v>11.017222222222228</v>
          </cell>
        </row>
        <row r="143">
          <cell r="F143">
            <v>0.8</v>
          </cell>
          <cell r="G143">
            <v>0</v>
          </cell>
          <cell r="H143">
            <v>0</v>
          </cell>
        </row>
        <row r="144">
          <cell r="F144">
            <v>5.333333333333333</v>
          </cell>
          <cell r="G144">
            <v>0</v>
          </cell>
          <cell r="H144">
            <v>0</v>
          </cell>
        </row>
        <row r="145">
          <cell r="F145">
            <v>30.885791333333326</v>
          </cell>
          <cell r="G145">
            <v>33.752462686567164</v>
          </cell>
          <cell r="H145">
            <v>33.752462686567164</v>
          </cell>
        </row>
        <row r="146">
          <cell r="A146">
            <v>110</v>
          </cell>
          <cell r="F146">
            <v>110</v>
          </cell>
          <cell r="G146">
            <v>158</v>
          </cell>
          <cell r="H146">
            <v>158</v>
          </cell>
          <cell r="M146" t="str">
            <v>CDC</v>
          </cell>
        </row>
        <row r="147">
          <cell r="F147">
            <v>0</v>
          </cell>
          <cell r="G147">
            <v>0</v>
          </cell>
          <cell r="H147">
            <v>0</v>
          </cell>
        </row>
        <row r="148">
          <cell r="F148">
            <v>0</v>
          </cell>
          <cell r="G148">
            <v>0</v>
          </cell>
          <cell r="H148">
            <v>0</v>
          </cell>
        </row>
        <row r="149">
          <cell r="F149">
            <v>48</v>
          </cell>
          <cell r="G149">
            <v>42</v>
          </cell>
          <cell r="H149">
            <v>42</v>
          </cell>
        </row>
        <row r="150">
          <cell r="F150">
            <v>10.08</v>
          </cell>
          <cell r="G150">
            <v>9.24</v>
          </cell>
          <cell r="H150">
            <v>9.24</v>
          </cell>
        </row>
        <row r="151">
          <cell r="F151">
            <v>0.1</v>
          </cell>
          <cell r="G151">
            <v>6.0917435044318347E-2</v>
          </cell>
          <cell r="H151">
            <v>6.0917435044318347E-2</v>
          </cell>
        </row>
        <row r="152">
          <cell r="F152">
            <v>1.008</v>
          </cell>
          <cell r="G152">
            <v>0.45</v>
          </cell>
          <cell r="H152">
            <v>0.45</v>
          </cell>
        </row>
        <row r="153">
          <cell r="F153">
            <v>4.53</v>
          </cell>
          <cell r="G153">
            <v>2.13</v>
          </cell>
          <cell r="H153">
            <v>2.13</v>
          </cell>
        </row>
        <row r="154">
          <cell r="F154">
            <v>2.1697830000000002</v>
          </cell>
          <cell r="G154">
            <v>0.53</v>
          </cell>
          <cell r="H154">
            <v>0.53</v>
          </cell>
        </row>
        <row r="155">
          <cell r="F155">
            <v>8.1291870000000017</v>
          </cell>
          <cell r="G155">
            <v>0.96444444444444477</v>
          </cell>
          <cell r="H155">
            <v>0.96444444444444477</v>
          </cell>
        </row>
        <row r="156">
          <cell r="F156">
            <v>5.4194579999999997</v>
          </cell>
          <cell r="G156">
            <v>0</v>
          </cell>
          <cell r="H156">
            <v>0</v>
          </cell>
        </row>
        <row r="157">
          <cell r="F157">
            <v>0</v>
          </cell>
          <cell r="G157">
            <v>16.03</v>
          </cell>
          <cell r="H157">
            <v>16.03</v>
          </cell>
        </row>
        <row r="158">
          <cell r="F158">
            <v>0</v>
          </cell>
          <cell r="G158">
            <v>8.9433333333333351</v>
          </cell>
          <cell r="H158">
            <v>8.9433333333333351</v>
          </cell>
        </row>
        <row r="159">
          <cell r="F159">
            <v>0.8</v>
          </cell>
          <cell r="G159">
            <v>0</v>
          </cell>
          <cell r="H159">
            <v>0</v>
          </cell>
        </row>
        <row r="160">
          <cell r="F160">
            <v>5.333333333333333</v>
          </cell>
          <cell r="G160">
            <v>0</v>
          </cell>
          <cell r="H160">
            <v>0</v>
          </cell>
        </row>
        <row r="161">
          <cell r="F161">
            <v>36.669761333333334</v>
          </cell>
          <cell r="G161">
            <v>38.287777777777777</v>
          </cell>
          <cell r="H161">
            <v>38.287777777777777</v>
          </cell>
        </row>
        <row r="162">
          <cell r="A162">
            <v>111</v>
          </cell>
          <cell r="F162">
            <v>111</v>
          </cell>
          <cell r="M162" t="str">
            <v>CZN</v>
          </cell>
        </row>
        <row r="163">
          <cell r="F163">
            <v>0</v>
          </cell>
          <cell r="G163" t="e">
            <v>#N/A</v>
          </cell>
          <cell r="H163" t="e">
            <v>#N/A</v>
          </cell>
        </row>
        <row r="164">
          <cell r="F164">
            <v>0</v>
          </cell>
          <cell r="G164" t="e">
            <v>#N/A</v>
          </cell>
          <cell r="H164" t="e">
            <v>#N/A</v>
          </cell>
        </row>
        <row r="165">
          <cell r="F165">
            <v>95</v>
          </cell>
          <cell r="G165" t="e">
            <v>#N/A</v>
          </cell>
          <cell r="H165" t="e">
            <v>#N/A</v>
          </cell>
        </row>
        <row r="166">
          <cell r="F166">
            <v>19.95</v>
          </cell>
          <cell r="G166" t="e">
            <v>#N/A</v>
          </cell>
          <cell r="H166" t="e">
            <v>#N/A</v>
          </cell>
        </row>
        <row r="167">
          <cell r="F167">
            <v>0.1</v>
          </cell>
          <cell r="G167" t="e">
            <v>#N/A</v>
          </cell>
          <cell r="H167" t="e">
            <v>#N/A</v>
          </cell>
        </row>
        <row r="168">
          <cell r="F168">
            <v>1.9950000000000001</v>
          </cell>
          <cell r="G168" t="e">
            <v>#N/A</v>
          </cell>
          <cell r="H168" t="e">
            <v>#N/A</v>
          </cell>
        </row>
        <row r="169">
          <cell r="F169">
            <v>5.46</v>
          </cell>
          <cell r="G169" t="e">
            <v>#N/A</v>
          </cell>
          <cell r="H169" t="e">
            <v>#N/A</v>
          </cell>
        </row>
        <row r="170">
          <cell r="F170">
            <v>3.7696230000000002</v>
          </cell>
          <cell r="G170" t="e">
            <v>#N/A</v>
          </cell>
          <cell r="H170" t="e">
            <v>#N/A</v>
          </cell>
        </row>
        <row r="171">
          <cell r="F171">
            <v>14.138586</v>
          </cell>
          <cell r="G171" t="e">
            <v>#N/A</v>
          </cell>
          <cell r="H171" t="e">
            <v>#N/A</v>
          </cell>
        </row>
        <row r="172">
          <cell r="F172">
            <v>9.4290570000000002</v>
          </cell>
          <cell r="G172" t="e">
            <v>#N/A</v>
          </cell>
          <cell r="H172" t="e">
            <v>#N/A</v>
          </cell>
        </row>
        <row r="173">
          <cell r="F173">
            <v>0</v>
          </cell>
          <cell r="G173" t="e">
            <v>#N/A</v>
          </cell>
          <cell r="H173" t="e">
            <v>#N/A</v>
          </cell>
        </row>
        <row r="174">
          <cell r="F174">
            <v>0</v>
          </cell>
          <cell r="G174" t="e">
            <v>#N/A</v>
          </cell>
          <cell r="H174" t="e">
            <v>#N/A</v>
          </cell>
        </row>
        <row r="175">
          <cell r="F175">
            <v>1.2</v>
          </cell>
          <cell r="G175" t="e">
            <v>#N/A</v>
          </cell>
          <cell r="H175" t="e">
            <v>#N/A</v>
          </cell>
        </row>
        <row r="176">
          <cell r="F176">
            <v>8</v>
          </cell>
          <cell r="G176" t="e">
            <v>#N/A</v>
          </cell>
          <cell r="H176" t="e">
            <v>#N/A</v>
          </cell>
        </row>
        <row r="177">
          <cell r="F177">
            <v>62.742266000000001</v>
          </cell>
          <cell r="G177" t="e">
            <v>#N/A</v>
          </cell>
          <cell r="H177" t="e">
            <v>#N/A</v>
          </cell>
        </row>
        <row r="178">
          <cell r="A178">
            <v>112</v>
          </cell>
          <cell r="F178">
            <v>112</v>
          </cell>
          <cell r="G178">
            <v>159</v>
          </cell>
          <cell r="H178">
            <v>159</v>
          </cell>
          <cell r="M178" t="str">
            <v>CDC</v>
          </cell>
        </row>
        <row r="179">
          <cell r="F179">
            <v>0</v>
          </cell>
          <cell r="G179">
            <v>0</v>
          </cell>
          <cell r="H179">
            <v>0</v>
          </cell>
        </row>
        <row r="180">
          <cell r="F180">
            <v>0</v>
          </cell>
          <cell r="G180">
            <v>0</v>
          </cell>
          <cell r="H180">
            <v>0</v>
          </cell>
        </row>
        <row r="181">
          <cell r="F181">
            <v>81</v>
          </cell>
          <cell r="G181">
            <v>73</v>
          </cell>
          <cell r="H181">
            <v>73</v>
          </cell>
        </row>
        <row r="182">
          <cell r="F182">
            <v>17.010000000000002</v>
          </cell>
          <cell r="G182">
            <v>16.059999999999999</v>
          </cell>
          <cell r="H182">
            <v>16.059999999999999</v>
          </cell>
        </row>
        <row r="183">
          <cell r="F183">
            <v>0.1</v>
          </cell>
          <cell r="G183">
            <v>5.6500127815491276E-2</v>
          </cell>
          <cell r="H183">
            <v>5.6500127815491276E-2</v>
          </cell>
        </row>
        <row r="184">
          <cell r="F184">
            <v>1.7009999999999998</v>
          </cell>
          <cell r="G184">
            <v>0.84</v>
          </cell>
          <cell r="H184">
            <v>0.84</v>
          </cell>
        </row>
        <row r="185">
          <cell r="F185">
            <v>8.1199999999999992</v>
          </cell>
          <cell r="G185">
            <v>4.13</v>
          </cell>
          <cell r="H185">
            <v>4.13</v>
          </cell>
        </row>
        <row r="186">
          <cell r="F186">
            <v>4.4195580000000003</v>
          </cell>
          <cell r="G186">
            <v>1.29</v>
          </cell>
          <cell r="H186">
            <v>1.29</v>
          </cell>
        </row>
        <row r="187">
          <cell r="F187">
            <v>11.038895999999999</v>
          </cell>
          <cell r="G187">
            <v>0.96444444444444477</v>
          </cell>
          <cell r="H187">
            <v>0.96444444444444477</v>
          </cell>
        </row>
        <row r="188">
          <cell r="F188">
            <v>11.038895999999999</v>
          </cell>
          <cell r="G188">
            <v>0</v>
          </cell>
          <cell r="H188">
            <v>0</v>
          </cell>
        </row>
        <row r="189">
          <cell r="F189">
            <v>0</v>
          </cell>
          <cell r="G189">
            <v>23.992777777777786</v>
          </cell>
          <cell r="H189">
            <v>23.992777777777786</v>
          </cell>
        </row>
        <row r="190">
          <cell r="F190">
            <v>0</v>
          </cell>
          <cell r="G190">
            <v>6.093333333333331</v>
          </cell>
          <cell r="H190">
            <v>6.093333333333331</v>
          </cell>
        </row>
        <row r="191">
          <cell r="F191">
            <v>1.2</v>
          </cell>
          <cell r="G191">
            <v>0</v>
          </cell>
          <cell r="H191">
            <v>0</v>
          </cell>
        </row>
        <row r="192">
          <cell r="F192">
            <v>8</v>
          </cell>
          <cell r="G192">
            <v>0</v>
          </cell>
          <cell r="H192">
            <v>0</v>
          </cell>
        </row>
        <row r="193">
          <cell r="F193">
            <v>61.328350000000007</v>
          </cell>
          <cell r="G193">
            <v>53.370555555555562</v>
          </cell>
          <cell r="H193">
            <v>53.370555555555562</v>
          </cell>
        </row>
        <row r="194">
          <cell r="A194">
            <v>113</v>
          </cell>
          <cell r="F194">
            <v>113</v>
          </cell>
          <cell r="G194">
            <v>160</v>
          </cell>
          <cell r="H194">
            <v>160</v>
          </cell>
          <cell r="M194" t="str">
            <v>CZN</v>
          </cell>
        </row>
        <row r="195">
          <cell r="F195">
            <v>0</v>
          </cell>
          <cell r="G195">
            <v>0</v>
          </cell>
          <cell r="H195">
            <v>0</v>
          </cell>
        </row>
        <row r="196">
          <cell r="F196">
            <v>0</v>
          </cell>
          <cell r="G196">
            <v>0</v>
          </cell>
          <cell r="H196">
            <v>0</v>
          </cell>
        </row>
        <row r="197">
          <cell r="F197">
            <v>159</v>
          </cell>
          <cell r="G197">
            <v>0</v>
          </cell>
          <cell r="H197">
            <v>0</v>
          </cell>
        </row>
        <row r="198">
          <cell r="F198">
            <v>33.39</v>
          </cell>
          <cell r="G198">
            <v>0</v>
          </cell>
          <cell r="H198">
            <v>0</v>
          </cell>
        </row>
        <row r="199">
          <cell r="F199">
            <v>0.1</v>
          </cell>
          <cell r="G199">
            <v>0</v>
          </cell>
          <cell r="H199">
            <v>0</v>
          </cell>
        </row>
        <row r="200">
          <cell r="F200">
            <v>3.3390000000000004</v>
          </cell>
          <cell r="G200">
            <v>0</v>
          </cell>
          <cell r="H200">
            <v>0</v>
          </cell>
        </row>
        <row r="201">
          <cell r="F201">
            <v>21.84</v>
          </cell>
          <cell r="G201">
            <v>0</v>
          </cell>
          <cell r="H201">
            <v>0</v>
          </cell>
        </row>
        <row r="202">
          <cell r="F202">
            <v>4.8795120000000001</v>
          </cell>
          <cell r="G202">
            <v>0</v>
          </cell>
          <cell r="H202">
            <v>0</v>
          </cell>
        </row>
        <row r="203">
          <cell r="F203">
            <v>12.208779000000002</v>
          </cell>
          <cell r="G203">
            <v>0</v>
          </cell>
          <cell r="H203">
            <v>0</v>
          </cell>
        </row>
        <row r="204">
          <cell r="F204">
            <v>24.407559000000003</v>
          </cell>
          <cell r="G204">
            <v>0</v>
          </cell>
          <cell r="H204">
            <v>0</v>
          </cell>
        </row>
        <row r="205">
          <cell r="F205">
            <v>0</v>
          </cell>
          <cell r="G205">
            <v>0</v>
          </cell>
          <cell r="H205">
            <v>0</v>
          </cell>
        </row>
        <row r="206">
          <cell r="F206">
            <v>0</v>
          </cell>
          <cell r="G206">
            <v>0</v>
          </cell>
          <cell r="H206">
            <v>0</v>
          </cell>
        </row>
        <row r="207">
          <cell r="F207">
            <v>1.2</v>
          </cell>
          <cell r="G207">
            <v>0</v>
          </cell>
          <cell r="H207">
            <v>0</v>
          </cell>
        </row>
        <row r="208">
          <cell r="F208">
            <v>8</v>
          </cell>
          <cell r="G208">
            <v>0</v>
          </cell>
          <cell r="H208">
            <v>0</v>
          </cell>
        </row>
        <row r="209">
          <cell r="F209">
            <v>108.06485000000001</v>
          </cell>
          <cell r="G209">
            <v>0</v>
          </cell>
          <cell r="H209">
            <v>0</v>
          </cell>
        </row>
        <row r="210">
          <cell r="A210">
            <v>114</v>
          </cell>
          <cell r="F210">
            <v>114</v>
          </cell>
          <cell r="M210" t="str">
            <v>CZN</v>
          </cell>
        </row>
        <row r="211">
          <cell r="F211">
            <v>0</v>
          </cell>
          <cell r="G211" t="e">
            <v>#N/A</v>
          </cell>
          <cell r="H211" t="e">
            <v>#N/A</v>
          </cell>
        </row>
        <row r="212">
          <cell r="F212">
            <v>0</v>
          </cell>
          <cell r="G212" t="e">
            <v>#N/A</v>
          </cell>
          <cell r="H212" t="e">
            <v>#N/A</v>
          </cell>
        </row>
        <row r="213">
          <cell r="F213">
            <v>168</v>
          </cell>
          <cell r="G213" t="e">
            <v>#N/A</v>
          </cell>
          <cell r="H213" t="e">
            <v>#N/A</v>
          </cell>
        </row>
        <row r="214">
          <cell r="F214">
            <v>35.28</v>
          </cell>
          <cell r="G214" t="e">
            <v>#N/A</v>
          </cell>
          <cell r="H214" t="e">
            <v>#N/A</v>
          </cell>
        </row>
        <row r="215">
          <cell r="F215">
            <v>0.1</v>
          </cell>
          <cell r="G215" t="e">
            <v>#N/A</v>
          </cell>
          <cell r="H215" t="e">
            <v>#N/A</v>
          </cell>
        </row>
        <row r="216">
          <cell r="F216">
            <v>3.5280000000000005</v>
          </cell>
          <cell r="G216" t="e">
            <v>#N/A</v>
          </cell>
          <cell r="H216" t="e">
            <v>#N/A</v>
          </cell>
        </row>
        <row r="217">
          <cell r="F217">
            <v>21.84</v>
          </cell>
          <cell r="G217" t="e">
            <v>#N/A</v>
          </cell>
          <cell r="H217" t="e">
            <v>#N/A</v>
          </cell>
        </row>
        <row r="218">
          <cell r="F218">
            <v>6.0593939999999993</v>
          </cell>
          <cell r="G218" t="e">
            <v>#N/A</v>
          </cell>
          <cell r="H218" t="e">
            <v>#N/A</v>
          </cell>
        </row>
        <row r="219">
          <cell r="F219">
            <v>15.148484999999999</v>
          </cell>
          <cell r="G219" t="e">
            <v>#N/A</v>
          </cell>
          <cell r="H219" t="e">
            <v>#N/A</v>
          </cell>
        </row>
        <row r="220">
          <cell r="F220">
            <v>30.296969999999998</v>
          </cell>
          <cell r="G220" t="e">
            <v>#N/A</v>
          </cell>
          <cell r="H220" t="e">
            <v>#N/A</v>
          </cell>
        </row>
        <row r="221">
          <cell r="F221">
            <v>0</v>
          </cell>
          <cell r="G221" t="e">
            <v>#N/A</v>
          </cell>
          <cell r="H221" t="e">
            <v>#N/A</v>
          </cell>
        </row>
        <row r="222">
          <cell r="F222">
            <v>0</v>
          </cell>
          <cell r="G222" t="e">
            <v>#N/A</v>
          </cell>
          <cell r="H222" t="e">
            <v>#N/A</v>
          </cell>
        </row>
        <row r="223">
          <cell r="F223">
            <v>1.6</v>
          </cell>
          <cell r="G223" t="e">
            <v>#N/A</v>
          </cell>
          <cell r="H223" t="e">
            <v>#N/A</v>
          </cell>
        </row>
        <row r="224">
          <cell r="F224">
            <v>10.666666666666666</v>
          </cell>
          <cell r="G224" t="e">
            <v>#N/A</v>
          </cell>
          <cell r="H224" t="e">
            <v>#N/A</v>
          </cell>
        </row>
        <row r="225">
          <cell r="F225">
            <v>122.81951566666666</v>
          </cell>
          <cell r="G225" t="e">
            <v>#N/A</v>
          </cell>
          <cell r="H225" t="e">
            <v>#N/A</v>
          </cell>
        </row>
        <row r="226">
          <cell r="A226">
            <v>115</v>
          </cell>
          <cell r="F226">
            <v>115</v>
          </cell>
          <cell r="M226" t="str">
            <v>CZN</v>
          </cell>
        </row>
        <row r="227">
          <cell r="F227">
            <v>0</v>
          </cell>
          <cell r="G227" t="e">
            <v>#N/A</v>
          </cell>
          <cell r="H227" t="e">
            <v>#N/A</v>
          </cell>
        </row>
        <row r="228">
          <cell r="F228">
            <v>0</v>
          </cell>
          <cell r="G228" t="e">
            <v>#N/A</v>
          </cell>
          <cell r="H228" t="e">
            <v>#N/A</v>
          </cell>
        </row>
        <row r="229">
          <cell r="F229">
            <v>201</v>
          </cell>
          <cell r="G229" t="e">
            <v>#N/A</v>
          </cell>
          <cell r="H229" t="e">
            <v>#N/A</v>
          </cell>
        </row>
        <row r="230">
          <cell r="F230">
            <v>42.21</v>
          </cell>
          <cell r="G230" t="e">
            <v>#N/A</v>
          </cell>
          <cell r="H230" t="e">
            <v>#N/A</v>
          </cell>
        </row>
        <row r="231">
          <cell r="F231">
            <v>0.1</v>
          </cell>
          <cell r="G231" t="e">
            <v>#N/A</v>
          </cell>
          <cell r="H231" t="e">
            <v>#N/A</v>
          </cell>
        </row>
        <row r="232">
          <cell r="F232">
            <v>4.2210000000000001</v>
          </cell>
          <cell r="G232" t="e">
            <v>#N/A</v>
          </cell>
          <cell r="H232" t="e">
            <v>#N/A</v>
          </cell>
        </row>
        <row r="233">
          <cell r="F233">
            <v>26.4</v>
          </cell>
          <cell r="G233" t="e">
            <v>#N/A</v>
          </cell>
          <cell r="H233" t="e">
            <v>#N/A</v>
          </cell>
        </row>
        <row r="234">
          <cell r="F234">
            <v>6.719328</v>
          </cell>
          <cell r="G234" t="e">
            <v>#N/A</v>
          </cell>
          <cell r="H234" t="e">
            <v>#N/A</v>
          </cell>
        </row>
        <row r="235">
          <cell r="F235">
            <v>16.79832</v>
          </cell>
          <cell r="G235" t="e">
            <v>#N/A</v>
          </cell>
          <cell r="H235" t="e">
            <v>#N/A</v>
          </cell>
        </row>
        <row r="236">
          <cell r="F236">
            <v>33.586641000000007</v>
          </cell>
          <cell r="G236" t="e">
            <v>#N/A</v>
          </cell>
          <cell r="H236" t="e">
            <v>#N/A</v>
          </cell>
        </row>
        <row r="237">
          <cell r="F237">
            <v>0</v>
          </cell>
          <cell r="G237" t="e">
            <v>#N/A</v>
          </cell>
          <cell r="H237" t="e">
            <v>#N/A</v>
          </cell>
        </row>
        <row r="238">
          <cell r="F238">
            <v>0</v>
          </cell>
          <cell r="G238" t="e">
            <v>#N/A</v>
          </cell>
          <cell r="H238" t="e">
            <v>#N/A</v>
          </cell>
        </row>
        <row r="239">
          <cell r="F239">
            <v>1.6</v>
          </cell>
          <cell r="G239" t="e">
            <v>#N/A</v>
          </cell>
          <cell r="H239" t="e">
            <v>#N/A</v>
          </cell>
        </row>
        <row r="240">
          <cell r="F240">
            <v>10.666666666666666</v>
          </cell>
          <cell r="G240" t="e">
            <v>#N/A</v>
          </cell>
          <cell r="H240" t="e">
            <v>#N/A</v>
          </cell>
        </row>
        <row r="241">
          <cell r="F241">
            <v>140.60195566666667</v>
          </cell>
          <cell r="G241" t="e">
            <v>#N/A</v>
          </cell>
          <cell r="H241" t="e">
            <v>#N/A</v>
          </cell>
        </row>
        <row r="242">
          <cell r="A242">
            <v>116</v>
          </cell>
          <cell r="F242">
            <v>116</v>
          </cell>
          <cell r="G242">
            <v>173</v>
          </cell>
          <cell r="H242">
            <v>173</v>
          </cell>
          <cell r="M242" t="str">
            <v>CDC</v>
          </cell>
        </row>
        <row r="243">
          <cell r="F243">
            <v>0</v>
          </cell>
          <cell r="G243">
            <v>0</v>
          </cell>
          <cell r="H243">
            <v>0</v>
          </cell>
        </row>
        <row r="244">
          <cell r="F244">
            <v>0</v>
          </cell>
          <cell r="G244">
            <v>0</v>
          </cell>
          <cell r="H244">
            <v>0</v>
          </cell>
        </row>
        <row r="245">
          <cell r="F245">
            <v>57</v>
          </cell>
          <cell r="G245">
            <v>42</v>
          </cell>
          <cell r="H245">
            <v>42</v>
          </cell>
        </row>
        <row r="246">
          <cell r="F246">
            <v>11.97</v>
          </cell>
          <cell r="G246">
            <v>9.24</v>
          </cell>
          <cell r="H246">
            <v>9.24</v>
          </cell>
        </row>
        <row r="247">
          <cell r="F247">
            <v>0.12</v>
          </cell>
          <cell r="G247">
            <v>6.9345668955678674E-2</v>
          </cell>
          <cell r="H247">
            <v>6.9345668955678674E-2</v>
          </cell>
        </row>
        <row r="248">
          <cell r="F248">
            <v>1.4363999999999999</v>
          </cell>
          <cell r="G248">
            <v>0.98</v>
          </cell>
          <cell r="H248">
            <v>0.98</v>
          </cell>
        </row>
        <row r="249">
          <cell r="F249">
            <v>0</v>
          </cell>
          <cell r="G249">
            <v>0</v>
          </cell>
          <cell r="H249">
            <v>0</v>
          </cell>
        </row>
        <row r="250">
          <cell r="F250">
            <v>4.0095989999999997</v>
          </cell>
          <cell r="G250">
            <v>1.35</v>
          </cell>
          <cell r="H250">
            <v>1.35</v>
          </cell>
        </row>
        <row r="251">
          <cell r="F251">
            <v>33.406658999999998</v>
          </cell>
          <cell r="G251">
            <v>0.8233333333333327</v>
          </cell>
          <cell r="H251">
            <v>0.8233333333333327</v>
          </cell>
        </row>
        <row r="252">
          <cell r="F252">
            <v>8.3491649999999993</v>
          </cell>
          <cell r="G252">
            <v>0</v>
          </cell>
          <cell r="H252">
            <v>0</v>
          </cell>
        </row>
        <row r="253">
          <cell r="F253">
            <v>0</v>
          </cell>
          <cell r="G253">
            <v>23.241388888888896</v>
          </cell>
          <cell r="H253">
            <v>23.241388888888896</v>
          </cell>
        </row>
        <row r="254">
          <cell r="F254">
            <v>0</v>
          </cell>
          <cell r="G254">
            <v>4.4430555555555546</v>
          </cell>
          <cell r="H254">
            <v>4.4430555555555546</v>
          </cell>
        </row>
        <row r="255">
          <cell r="F255">
            <v>1.6</v>
          </cell>
          <cell r="G255">
            <v>0</v>
          </cell>
          <cell r="H255">
            <v>0</v>
          </cell>
        </row>
        <row r="256">
          <cell r="F256">
            <v>10.666666666666666</v>
          </cell>
          <cell r="G256">
            <v>0</v>
          </cell>
          <cell r="H256">
            <v>0</v>
          </cell>
        </row>
        <row r="257">
          <cell r="F257">
            <v>69.838489666666661</v>
          </cell>
          <cell r="G257">
            <v>40.077777777777783</v>
          </cell>
          <cell r="H257">
            <v>40.077777777777783</v>
          </cell>
        </row>
        <row r="258">
          <cell r="A258">
            <v>117</v>
          </cell>
          <cell r="F258">
            <v>117</v>
          </cell>
          <cell r="G258">
            <v>176</v>
          </cell>
          <cell r="H258">
            <v>176</v>
          </cell>
          <cell r="M258" t="str">
            <v>CDC</v>
          </cell>
        </row>
        <row r="259">
          <cell r="F259">
            <v>0</v>
          </cell>
          <cell r="G259">
            <v>0</v>
          </cell>
          <cell r="H259">
            <v>0</v>
          </cell>
        </row>
        <row r="260">
          <cell r="F260">
            <v>0</v>
          </cell>
          <cell r="G260">
            <v>0</v>
          </cell>
          <cell r="H260">
            <v>0</v>
          </cell>
        </row>
        <row r="261">
          <cell r="F261">
            <v>57</v>
          </cell>
          <cell r="G261">
            <v>62</v>
          </cell>
          <cell r="H261">
            <v>62</v>
          </cell>
        </row>
        <row r="262">
          <cell r="F262">
            <v>11.97</v>
          </cell>
          <cell r="G262">
            <v>13.64</v>
          </cell>
          <cell r="H262">
            <v>13.64</v>
          </cell>
        </row>
        <row r="263">
          <cell r="F263">
            <v>0.12</v>
          </cell>
          <cell r="G263">
            <v>2.9582678768836922E-2</v>
          </cell>
          <cell r="H263">
            <v>2.9582678768836922E-2</v>
          </cell>
        </row>
        <row r="264">
          <cell r="F264">
            <v>1.4363999999999999</v>
          </cell>
          <cell r="G264">
            <v>2.7279999999999989</v>
          </cell>
          <cell r="H264">
            <v>2.7279999999999989</v>
          </cell>
        </row>
        <row r="265">
          <cell r="F265">
            <v>0</v>
          </cell>
          <cell r="G265">
            <v>0</v>
          </cell>
          <cell r="H265">
            <v>0</v>
          </cell>
        </row>
        <row r="266">
          <cell r="F266">
            <v>4.3095689999999998</v>
          </cell>
          <cell r="G266">
            <v>1.36</v>
          </cell>
          <cell r="H266">
            <v>1.36</v>
          </cell>
        </row>
        <row r="267">
          <cell r="F267">
            <v>17.938206000000001</v>
          </cell>
          <cell r="G267">
            <v>20.045555555555552</v>
          </cell>
          <cell r="H267">
            <v>20.045555555555552</v>
          </cell>
        </row>
        <row r="268">
          <cell r="F268">
            <v>7.1792819999999997</v>
          </cell>
          <cell r="G268">
            <v>0</v>
          </cell>
          <cell r="H268">
            <v>0</v>
          </cell>
        </row>
        <row r="269">
          <cell r="F269">
            <v>0</v>
          </cell>
          <cell r="G269">
            <v>0</v>
          </cell>
          <cell r="H269">
            <v>0</v>
          </cell>
        </row>
        <row r="270">
          <cell r="F270">
            <v>0</v>
          </cell>
          <cell r="G270">
            <v>6.4094444444444472</v>
          </cell>
          <cell r="H270">
            <v>6.4094444444444472</v>
          </cell>
        </row>
        <row r="271">
          <cell r="F271">
            <v>1.6</v>
          </cell>
          <cell r="G271">
            <v>0</v>
          </cell>
          <cell r="H271">
            <v>0</v>
          </cell>
        </row>
        <row r="272">
          <cell r="F272">
            <v>10.666666666666666</v>
          </cell>
          <cell r="G272">
            <v>0</v>
          </cell>
          <cell r="H272">
            <v>0</v>
          </cell>
        </row>
        <row r="273">
          <cell r="F273">
            <v>53.500123666666667</v>
          </cell>
          <cell r="G273">
            <v>44.182999999999993</v>
          </cell>
          <cell r="H273">
            <v>44.182999999999993</v>
          </cell>
        </row>
        <row r="274">
          <cell r="A274">
            <v>118</v>
          </cell>
          <cell r="F274">
            <v>118</v>
          </cell>
          <cell r="G274">
            <v>177</v>
          </cell>
          <cell r="H274">
            <v>177</v>
          </cell>
          <cell r="M274" t="str">
            <v>CZN</v>
          </cell>
        </row>
        <row r="275">
          <cell r="F275">
            <v>0</v>
          </cell>
          <cell r="G275">
            <v>0</v>
          </cell>
          <cell r="H275">
            <v>0</v>
          </cell>
        </row>
        <row r="276">
          <cell r="F276">
            <v>0</v>
          </cell>
          <cell r="G276">
            <v>0</v>
          </cell>
          <cell r="H276">
            <v>0</v>
          </cell>
        </row>
        <row r="277">
          <cell r="F277">
            <v>79</v>
          </cell>
          <cell r="G277">
            <v>0</v>
          </cell>
          <cell r="H277">
            <v>0</v>
          </cell>
        </row>
        <row r="278">
          <cell r="F278">
            <v>16.59</v>
          </cell>
          <cell r="G278">
            <v>0</v>
          </cell>
          <cell r="H278">
            <v>0</v>
          </cell>
        </row>
        <row r="279">
          <cell r="F279">
            <v>0.12</v>
          </cell>
          <cell r="G279">
            <v>0</v>
          </cell>
          <cell r="H279">
            <v>0</v>
          </cell>
        </row>
        <row r="280">
          <cell r="F280">
            <v>1.9907999999999999</v>
          </cell>
          <cell r="G280">
            <v>0</v>
          </cell>
          <cell r="H280">
            <v>0</v>
          </cell>
        </row>
        <row r="281">
          <cell r="F281">
            <v>0</v>
          </cell>
          <cell r="G281">
            <v>0</v>
          </cell>
          <cell r="H281">
            <v>0</v>
          </cell>
        </row>
        <row r="282">
          <cell r="F282">
            <v>4.8795120000000001</v>
          </cell>
          <cell r="G282">
            <v>0</v>
          </cell>
          <cell r="H282">
            <v>0</v>
          </cell>
        </row>
        <row r="283">
          <cell r="F283">
            <v>20.327967000000001</v>
          </cell>
          <cell r="G283">
            <v>0</v>
          </cell>
          <cell r="H283">
            <v>0</v>
          </cell>
        </row>
        <row r="284">
          <cell r="F284">
            <v>8.1291870000000017</v>
          </cell>
          <cell r="G284">
            <v>0</v>
          </cell>
          <cell r="H284">
            <v>0</v>
          </cell>
        </row>
        <row r="285">
          <cell r="F285">
            <v>0</v>
          </cell>
          <cell r="G285">
            <v>0</v>
          </cell>
          <cell r="H285">
            <v>0</v>
          </cell>
        </row>
        <row r="286">
          <cell r="F286">
            <v>0</v>
          </cell>
          <cell r="G286">
            <v>0</v>
          </cell>
          <cell r="H286">
            <v>0</v>
          </cell>
        </row>
        <row r="287">
          <cell r="F287">
            <v>2</v>
          </cell>
          <cell r="G287">
            <v>0</v>
          </cell>
          <cell r="H287">
            <v>0</v>
          </cell>
        </row>
        <row r="288">
          <cell r="F288">
            <v>13.333333333333334</v>
          </cell>
          <cell r="G288">
            <v>0</v>
          </cell>
          <cell r="H288">
            <v>0</v>
          </cell>
        </row>
        <row r="289">
          <cell r="F289">
            <v>65.250799333333333</v>
          </cell>
          <cell r="G289">
            <v>0</v>
          </cell>
          <cell r="H289">
            <v>0</v>
          </cell>
        </row>
        <row r="290">
          <cell r="A290">
            <v>119</v>
          </cell>
          <cell r="F290">
            <v>119</v>
          </cell>
          <cell r="G290">
            <v>178</v>
          </cell>
          <cell r="H290">
            <v>178</v>
          </cell>
          <cell r="M290" t="str">
            <v>CZN</v>
          </cell>
        </row>
        <row r="291">
          <cell r="F291">
            <v>0</v>
          </cell>
          <cell r="G291">
            <v>0</v>
          </cell>
          <cell r="H291">
            <v>0</v>
          </cell>
        </row>
        <row r="292">
          <cell r="F292">
            <v>0</v>
          </cell>
          <cell r="G292">
            <v>0</v>
          </cell>
          <cell r="H292">
            <v>0</v>
          </cell>
        </row>
        <row r="293">
          <cell r="F293">
            <v>107</v>
          </cell>
          <cell r="G293">
            <v>0</v>
          </cell>
          <cell r="H293">
            <v>0</v>
          </cell>
        </row>
        <row r="294">
          <cell r="F294">
            <v>22.47</v>
          </cell>
          <cell r="G294">
            <v>0</v>
          </cell>
          <cell r="H294">
            <v>0</v>
          </cell>
        </row>
        <row r="295">
          <cell r="F295">
            <v>0.12</v>
          </cell>
          <cell r="G295">
            <v>0</v>
          </cell>
          <cell r="H295">
            <v>0</v>
          </cell>
        </row>
        <row r="296">
          <cell r="F296">
            <v>2.6963999999999997</v>
          </cell>
          <cell r="G296">
            <v>0</v>
          </cell>
          <cell r="H296">
            <v>0</v>
          </cell>
        </row>
        <row r="297">
          <cell r="F297">
            <v>0</v>
          </cell>
          <cell r="G297">
            <v>0</v>
          </cell>
          <cell r="H297">
            <v>0</v>
          </cell>
        </row>
        <row r="298">
          <cell r="F298">
            <v>6.8393159999999993</v>
          </cell>
          <cell r="G298">
            <v>0</v>
          </cell>
          <cell r="H298">
            <v>0</v>
          </cell>
        </row>
        <row r="299">
          <cell r="F299">
            <v>28.487150999999997</v>
          </cell>
          <cell r="G299">
            <v>0</v>
          </cell>
          <cell r="H299">
            <v>0</v>
          </cell>
        </row>
        <row r="300">
          <cell r="F300">
            <v>11.398859999999999</v>
          </cell>
          <cell r="G300">
            <v>0</v>
          </cell>
          <cell r="H300">
            <v>0</v>
          </cell>
        </row>
        <row r="301">
          <cell r="F301">
            <v>0</v>
          </cell>
          <cell r="G301">
            <v>0</v>
          </cell>
          <cell r="H301">
            <v>0</v>
          </cell>
        </row>
        <row r="302">
          <cell r="F302">
            <v>0</v>
          </cell>
          <cell r="G302">
            <v>0</v>
          </cell>
          <cell r="H302">
            <v>0</v>
          </cell>
        </row>
        <row r="303">
          <cell r="F303">
            <v>2</v>
          </cell>
          <cell r="G303">
            <v>0</v>
          </cell>
          <cell r="H303">
            <v>0</v>
          </cell>
        </row>
        <row r="304">
          <cell r="F304">
            <v>13.333333333333334</v>
          </cell>
          <cell r="G304">
            <v>0</v>
          </cell>
          <cell r="H304">
            <v>0</v>
          </cell>
        </row>
        <row r="305">
          <cell r="F305">
            <v>85.225060333333332</v>
          </cell>
          <cell r="G305">
            <v>0</v>
          </cell>
          <cell r="H305">
            <v>0</v>
          </cell>
        </row>
        <row r="306">
          <cell r="A306">
            <v>120</v>
          </cell>
          <cell r="F306">
            <v>120</v>
          </cell>
          <cell r="M306" t="str">
            <v>CZN</v>
          </cell>
        </row>
        <row r="307">
          <cell r="F307">
            <v>0</v>
          </cell>
          <cell r="G307" t="e">
            <v>#N/A</v>
          </cell>
          <cell r="H307" t="e">
            <v>#N/A</v>
          </cell>
        </row>
        <row r="308">
          <cell r="F308">
            <v>0</v>
          </cell>
          <cell r="G308" t="e">
            <v>#N/A</v>
          </cell>
          <cell r="H308" t="e">
            <v>#N/A</v>
          </cell>
        </row>
        <row r="309">
          <cell r="F309">
            <v>109</v>
          </cell>
          <cell r="G309" t="e">
            <v>#N/A</v>
          </cell>
          <cell r="H309" t="e">
            <v>#N/A</v>
          </cell>
        </row>
        <row r="310">
          <cell r="F310">
            <v>22.89</v>
          </cell>
          <cell r="G310" t="e">
            <v>#N/A</v>
          </cell>
          <cell r="H310" t="e">
            <v>#N/A</v>
          </cell>
        </row>
        <row r="311">
          <cell r="F311">
            <v>0.12</v>
          </cell>
          <cell r="G311" t="e">
            <v>#N/A</v>
          </cell>
          <cell r="H311" t="e">
            <v>#N/A</v>
          </cell>
        </row>
        <row r="312">
          <cell r="F312">
            <v>2.7467999999999999</v>
          </cell>
          <cell r="G312" t="e">
            <v>#N/A</v>
          </cell>
          <cell r="H312" t="e">
            <v>#N/A</v>
          </cell>
        </row>
        <row r="313">
          <cell r="F313">
            <v>0</v>
          </cell>
          <cell r="G313" t="e">
            <v>#N/A</v>
          </cell>
          <cell r="H313" t="e">
            <v>#N/A</v>
          </cell>
        </row>
        <row r="314">
          <cell r="F314">
            <v>8.509148999999999</v>
          </cell>
          <cell r="G314" t="e">
            <v>#N/A</v>
          </cell>
          <cell r="H314" t="e">
            <v>#N/A</v>
          </cell>
        </row>
        <row r="315">
          <cell r="F315">
            <v>35.436456</v>
          </cell>
          <cell r="G315" t="e">
            <v>#N/A</v>
          </cell>
          <cell r="H315" t="e">
            <v>#N/A</v>
          </cell>
        </row>
        <row r="316">
          <cell r="F316">
            <v>14.178582</v>
          </cell>
          <cell r="G316" t="e">
            <v>#N/A</v>
          </cell>
          <cell r="H316" t="e">
            <v>#N/A</v>
          </cell>
        </row>
        <row r="317">
          <cell r="F317">
            <v>0</v>
          </cell>
          <cell r="G317" t="e">
            <v>#N/A</v>
          </cell>
          <cell r="H317" t="e">
            <v>#N/A</v>
          </cell>
        </row>
        <row r="318">
          <cell r="F318">
            <v>0</v>
          </cell>
          <cell r="G318" t="e">
            <v>#N/A</v>
          </cell>
          <cell r="H318" t="e">
            <v>#N/A</v>
          </cell>
        </row>
        <row r="319">
          <cell r="F319">
            <v>2.4</v>
          </cell>
          <cell r="G319" t="e">
            <v>#N/A</v>
          </cell>
          <cell r="H319" t="e">
            <v>#N/A</v>
          </cell>
        </row>
        <row r="320">
          <cell r="F320">
            <v>16</v>
          </cell>
          <cell r="G320" t="e">
            <v>#N/A</v>
          </cell>
          <cell r="H320" t="e">
            <v>#N/A</v>
          </cell>
        </row>
        <row r="321">
          <cell r="F321">
            <v>99.760987</v>
          </cell>
          <cell r="G321" t="e">
            <v>#N/A</v>
          </cell>
          <cell r="H321" t="e">
            <v>#N/A</v>
          </cell>
        </row>
        <row r="322">
          <cell r="A322">
            <v>121</v>
          </cell>
          <cell r="F322">
            <v>121</v>
          </cell>
          <cell r="G322">
            <v>179</v>
          </cell>
          <cell r="H322">
            <v>179</v>
          </cell>
          <cell r="M322" t="str">
            <v>CDC</v>
          </cell>
        </row>
        <row r="323">
          <cell r="F323">
            <v>0</v>
          </cell>
          <cell r="G323">
            <v>0</v>
          </cell>
          <cell r="H323">
            <v>0</v>
          </cell>
        </row>
        <row r="324">
          <cell r="F324">
            <v>0</v>
          </cell>
          <cell r="G324">
            <v>0</v>
          </cell>
          <cell r="H324">
            <v>0</v>
          </cell>
        </row>
        <row r="325">
          <cell r="F325">
            <v>139</v>
          </cell>
          <cell r="G325">
            <v>135</v>
          </cell>
          <cell r="H325">
            <v>135</v>
          </cell>
        </row>
        <row r="326">
          <cell r="F326">
            <v>29.19</v>
          </cell>
          <cell r="G326">
            <v>29.7</v>
          </cell>
          <cell r="H326">
            <v>29.7</v>
          </cell>
        </row>
        <row r="327">
          <cell r="F327">
            <v>0.12</v>
          </cell>
          <cell r="G327">
            <v>6.1303568692084198E-2</v>
          </cell>
          <cell r="H327">
            <v>6.1303568692084198E-2</v>
          </cell>
        </row>
        <row r="328">
          <cell r="F328">
            <v>3.5027999999999997</v>
          </cell>
          <cell r="G328">
            <v>5.94</v>
          </cell>
          <cell r="H328">
            <v>5.94</v>
          </cell>
        </row>
        <row r="329">
          <cell r="F329">
            <v>0</v>
          </cell>
          <cell r="G329">
            <v>7.128611111111109</v>
          </cell>
          <cell r="H329">
            <v>7.128611111111109</v>
          </cell>
        </row>
        <row r="330">
          <cell r="F330">
            <v>14.638536</v>
          </cell>
          <cell r="G330">
            <v>2.46</v>
          </cell>
          <cell r="H330">
            <v>2.46</v>
          </cell>
        </row>
        <row r="331">
          <cell r="F331">
            <v>60.993899999999996</v>
          </cell>
          <cell r="G331">
            <v>61.26305555555556</v>
          </cell>
          <cell r="H331">
            <v>61.26305555555556</v>
          </cell>
        </row>
        <row r="332">
          <cell r="F332">
            <v>24.397560000000002</v>
          </cell>
          <cell r="G332">
            <v>0</v>
          </cell>
          <cell r="H332">
            <v>0</v>
          </cell>
        </row>
        <row r="333">
          <cell r="F333">
            <v>0</v>
          </cell>
          <cell r="G333">
            <v>0</v>
          </cell>
          <cell r="H333">
            <v>0</v>
          </cell>
        </row>
        <row r="334">
          <cell r="F334">
            <v>0</v>
          </cell>
          <cell r="G334">
            <v>19.756388888888882</v>
          </cell>
          <cell r="H334">
            <v>19.756388888888882</v>
          </cell>
        </row>
        <row r="335">
          <cell r="F335">
            <v>2.4</v>
          </cell>
          <cell r="G335">
            <v>0</v>
          </cell>
          <cell r="H335">
            <v>0</v>
          </cell>
        </row>
        <row r="336">
          <cell r="F336">
            <v>16</v>
          </cell>
          <cell r="G336">
            <v>0</v>
          </cell>
          <cell r="H336">
            <v>0</v>
          </cell>
        </row>
        <row r="337">
          <cell r="F337">
            <v>148.72279599999999</v>
          </cell>
          <cell r="G337">
            <v>126.24805555555555</v>
          </cell>
          <cell r="H337">
            <v>126.24805555555555</v>
          </cell>
        </row>
        <row r="338">
          <cell r="A338">
            <v>122</v>
          </cell>
          <cell r="F338">
            <v>122</v>
          </cell>
          <cell r="G338">
            <v>192</v>
          </cell>
          <cell r="H338">
            <v>192</v>
          </cell>
          <cell r="M338" t="str">
            <v>CZN</v>
          </cell>
        </row>
        <row r="339">
          <cell r="F339">
            <v>0</v>
          </cell>
          <cell r="G339">
            <v>0</v>
          </cell>
          <cell r="H339">
            <v>0</v>
          </cell>
        </row>
        <row r="340">
          <cell r="F340">
            <v>0</v>
          </cell>
          <cell r="G340">
            <v>0</v>
          </cell>
          <cell r="H340">
            <v>0</v>
          </cell>
        </row>
        <row r="341">
          <cell r="F341">
            <v>160</v>
          </cell>
          <cell r="G341">
            <v>0</v>
          </cell>
          <cell r="H341">
            <v>0</v>
          </cell>
        </row>
        <row r="342">
          <cell r="F342">
            <v>33.6</v>
          </cell>
          <cell r="G342">
            <v>0</v>
          </cell>
          <cell r="H342">
            <v>0</v>
          </cell>
        </row>
        <row r="343">
          <cell r="F343">
            <v>0.12</v>
          </cell>
          <cell r="G343">
            <v>0</v>
          </cell>
          <cell r="H343">
            <v>0</v>
          </cell>
        </row>
        <row r="344">
          <cell r="F344">
            <v>4.032</v>
          </cell>
          <cell r="G344">
            <v>0</v>
          </cell>
          <cell r="H344">
            <v>0</v>
          </cell>
        </row>
        <row r="345">
          <cell r="F345">
            <v>0</v>
          </cell>
          <cell r="G345">
            <v>0</v>
          </cell>
          <cell r="H345">
            <v>0</v>
          </cell>
        </row>
        <row r="346">
          <cell r="F346">
            <v>14.638536</v>
          </cell>
          <cell r="G346">
            <v>0</v>
          </cell>
          <cell r="H346">
            <v>0</v>
          </cell>
        </row>
        <row r="347">
          <cell r="F347">
            <v>73.192679999999996</v>
          </cell>
          <cell r="G347">
            <v>0</v>
          </cell>
          <cell r="H347">
            <v>0</v>
          </cell>
        </row>
        <row r="348">
          <cell r="F348">
            <v>30.496949999999998</v>
          </cell>
          <cell r="G348">
            <v>0</v>
          </cell>
          <cell r="H348">
            <v>0</v>
          </cell>
        </row>
        <row r="349">
          <cell r="F349">
            <v>0</v>
          </cell>
          <cell r="G349">
            <v>0</v>
          </cell>
          <cell r="H349">
            <v>0</v>
          </cell>
        </row>
        <row r="350">
          <cell r="F350">
            <v>0</v>
          </cell>
          <cell r="G350">
            <v>0</v>
          </cell>
          <cell r="H350">
            <v>0</v>
          </cell>
        </row>
        <row r="351">
          <cell r="F351">
            <v>2.4</v>
          </cell>
          <cell r="G351">
            <v>0</v>
          </cell>
          <cell r="H351">
            <v>0</v>
          </cell>
        </row>
        <row r="352">
          <cell r="F352">
            <v>16</v>
          </cell>
          <cell r="G352">
            <v>0</v>
          </cell>
          <cell r="H352">
            <v>0</v>
          </cell>
        </row>
        <row r="353">
          <cell r="F353">
            <v>171.96016600000002</v>
          </cell>
          <cell r="G353">
            <v>0</v>
          </cell>
          <cell r="H353">
            <v>0</v>
          </cell>
        </row>
        <row r="354">
          <cell r="A354">
            <v>123</v>
          </cell>
          <cell r="F354">
            <v>123</v>
          </cell>
          <cell r="G354">
            <v>198</v>
          </cell>
          <cell r="H354">
            <v>198</v>
          </cell>
          <cell r="M354" t="str">
            <v>CDC</v>
          </cell>
        </row>
        <row r="355">
          <cell r="F355">
            <v>0</v>
          </cell>
          <cell r="G355">
            <v>0</v>
          </cell>
          <cell r="H355">
            <v>0</v>
          </cell>
        </row>
        <row r="356">
          <cell r="F356">
            <v>0</v>
          </cell>
          <cell r="G356">
            <v>0</v>
          </cell>
          <cell r="H356">
            <v>0</v>
          </cell>
        </row>
        <row r="357">
          <cell r="F357">
            <v>200</v>
          </cell>
          <cell r="G357">
            <v>223</v>
          </cell>
          <cell r="H357">
            <v>223</v>
          </cell>
        </row>
        <row r="358">
          <cell r="F358">
            <v>42</v>
          </cell>
          <cell r="G358">
            <v>49.06</v>
          </cell>
          <cell r="H358">
            <v>49.06</v>
          </cell>
        </row>
        <row r="359">
          <cell r="F359">
            <v>0.12</v>
          </cell>
          <cell r="G359">
            <v>0.18480171145021446</v>
          </cell>
          <cell r="H359">
            <v>0.18480171145021446</v>
          </cell>
        </row>
        <row r="360">
          <cell r="F360">
            <v>5.04</v>
          </cell>
          <cell r="G360">
            <v>9.65</v>
          </cell>
          <cell r="H360">
            <v>9.65</v>
          </cell>
        </row>
        <row r="361">
          <cell r="F361">
            <v>0</v>
          </cell>
          <cell r="G361">
            <v>5.7311111111111108</v>
          </cell>
          <cell r="H361">
            <v>5.7311111111111108</v>
          </cell>
        </row>
        <row r="362">
          <cell r="F362">
            <v>16.868313000000001</v>
          </cell>
          <cell r="G362">
            <v>4.83</v>
          </cell>
          <cell r="H362">
            <v>4.83</v>
          </cell>
        </row>
        <row r="363">
          <cell r="F363">
            <v>98.380161000000001</v>
          </cell>
          <cell r="G363">
            <v>1.4788888888888883</v>
          </cell>
          <cell r="H363">
            <v>1.4788888888888883</v>
          </cell>
        </row>
        <row r="364">
          <cell r="F364">
            <v>28.107188999999998</v>
          </cell>
          <cell r="G364">
            <v>0</v>
          </cell>
          <cell r="H364">
            <v>0</v>
          </cell>
        </row>
        <row r="365">
          <cell r="F365">
            <v>0</v>
          </cell>
          <cell r="G365">
            <v>80.011666666666684</v>
          </cell>
          <cell r="H365">
            <v>80.011666666666684</v>
          </cell>
        </row>
        <row r="366">
          <cell r="F366">
            <v>0</v>
          </cell>
          <cell r="G366">
            <v>68.144722222222214</v>
          </cell>
          <cell r="H366">
            <v>68.144722222222214</v>
          </cell>
        </row>
        <row r="367">
          <cell r="F367">
            <v>3</v>
          </cell>
          <cell r="G367">
            <v>0</v>
          </cell>
          <cell r="H367">
            <v>0</v>
          </cell>
        </row>
        <row r="368">
          <cell r="F368">
            <v>20</v>
          </cell>
          <cell r="G368">
            <v>0</v>
          </cell>
          <cell r="H368">
            <v>0</v>
          </cell>
        </row>
        <row r="369">
          <cell r="F369">
            <v>210.39566300000001</v>
          </cell>
          <cell r="G369">
            <v>218.9063888888889</v>
          </cell>
          <cell r="H369">
            <v>218.9063888888889</v>
          </cell>
        </row>
        <row r="370">
          <cell r="A370">
            <v>124</v>
          </cell>
          <cell r="F370">
            <v>124</v>
          </cell>
          <cell r="M370" t="str">
            <v>CZN</v>
          </cell>
        </row>
        <row r="371">
          <cell r="F371">
            <v>0</v>
          </cell>
          <cell r="G371" t="e">
            <v>#N/A</v>
          </cell>
          <cell r="H371" t="e">
            <v>#N/A</v>
          </cell>
        </row>
        <row r="372">
          <cell r="F372">
            <v>0</v>
          </cell>
          <cell r="G372" t="e">
            <v>#N/A</v>
          </cell>
          <cell r="H372" t="e">
            <v>#N/A</v>
          </cell>
        </row>
        <row r="373">
          <cell r="F373">
            <v>206</v>
          </cell>
          <cell r="G373" t="e">
            <v>#N/A</v>
          </cell>
          <cell r="H373" t="e">
            <v>#N/A</v>
          </cell>
        </row>
        <row r="374">
          <cell r="F374">
            <v>43.26</v>
          </cell>
          <cell r="G374" t="e">
            <v>#N/A</v>
          </cell>
          <cell r="H374" t="e">
            <v>#N/A</v>
          </cell>
        </row>
        <row r="375">
          <cell r="F375">
            <v>0.12</v>
          </cell>
          <cell r="G375" t="e">
            <v>#N/A</v>
          </cell>
          <cell r="H375" t="e">
            <v>#N/A</v>
          </cell>
        </row>
        <row r="376">
          <cell r="F376">
            <v>5.1911999999999994</v>
          </cell>
          <cell r="G376" t="e">
            <v>#N/A</v>
          </cell>
          <cell r="H376" t="e">
            <v>#N/A</v>
          </cell>
        </row>
        <row r="377">
          <cell r="F377">
            <v>0</v>
          </cell>
          <cell r="G377" t="e">
            <v>#N/A</v>
          </cell>
          <cell r="H377" t="e">
            <v>#N/A</v>
          </cell>
        </row>
        <row r="378">
          <cell r="F378">
            <v>17.918208000000003</v>
          </cell>
          <cell r="G378" t="e">
            <v>#N/A</v>
          </cell>
          <cell r="H378" t="e">
            <v>#N/A</v>
          </cell>
        </row>
        <row r="379">
          <cell r="F379">
            <v>89.581040999999999</v>
          </cell>
          <cell r="G379" t="e">
            <v>#N/A</v>
          </cell>
          <cell r="H379" t="e">
            <v>#N/A</v>
          </cell>
        </row>
        <row r="380">
          <cell r="F380">
            <v>29.857013999999999</v>
          </cell>
          <cell r="G380" t="e">
            <v>#N/A</v>
          </cell>
          <cell r="H380" t="e">
            <v>#N/A</v>
          </cell>
        </row>
        <row r="381">
          <cell r="F381">
            <v>0</v>
          </cell>
          <cell r="G381" t="e">
            <v>#N/A</v>
          </cell>
          <cell r="H381" t="e">
            <v>#N/A</v>
          </cell>
        </row>
        <row r="382">
          <cell r="F382">
            <v>0</v>
          </cell>
          <cell r="G382" t="e">
            <v>#N/A</v>
          </cell>
          <cell r="H382" t="e">
            <v>#N/A</v>
          </cell>
        </row>
        <row r="383">
          <cell r="F383">
            <v>2.4</v>
          </cell>
          <cell r="G383" t="e">
            <v>#N/A</v>
          </cell>
          <cell r="H383" t="e">
            <v>#N/A</v>
          </cell>
        </row>
        <row r="384">
          <cell r="F384">
            <v>16</v>
          </cell>
          <cell r="G384" t="e">
            <v>#N/A</v>
          </cell>
          <cell r="H384" t="e">
            <v>#N/A</v>
          </cell>
        </row>
        <row r="385">
          <cell r="F385">
            <v>201.80746299999998</v>
          </cell>
          <cell r="G385" t="e">
            <v>#N/A</v>
          </cell>
          <cell r="H385" t="e">
            <v>#N/A</v>
          </cell>
        </row>
        <row r="386">
          <cell r="A386">
            <v>125</v>
          </cell>
          <cell r="F386">
            <v>125</v>
          </cell>
          <cell r="M386" t="str">
            <v>CZN</v>
          </cell>
        </row>
        <row r="387">
          <cell r="F387">
            <v>0</v>
          </cell>
          <cell r="G387" t="e">
            <v>#N/A</v>
          </cell>
          <cell r="H387" t="e">
            <v>#N/A</v>
          </cell>
        </row>
        <row r="388">
          <cell r="F388">
            <v>0</v>
          </cell>
          <cell r="G388" t="e">
            <v>#N/A</v>
          </cell>
          <cell r="H388" t="e">
            <v>#N/A</v>
          </cell>
        </row>
        <row r="389">
          <cell r="F389">
            <v>250</v>
          </cell>
          <cell r="G389" t="e">
            <v>#N/A</v>
          </cell>
          <cell r="H389" t="e">
            <v>#N/A</v>
          </cell>
        </row>
        <row r="390">
          <cell r="F390">
            <v>52.5</v>
          </cell>
          <cell r="G390" t="e">
            <v>#N/A</v>
          </cell>
          <cell r="H390" t="e">
            <v>#N/A</v>
          </cell>
        </row>
        <row r="391">
          <cell r="F391">
            <v>0.12</v>
          </cell>
          <cell r="G391" t="e">
            <v>#N/A</v>
          </cell>
          <cell r="H391" t="e">
            <v>#N/A</v>
          </cell>
        </row>
        <row r="392">
          <cell r="F392">
            <v>6.3</v>
          </cell>
          <cell r="G392" t="e">
            <v>#N/A</v>
          </cell>
          <cell r="H392" t="e">
            <v>#N/A</v>
          </cell>
        </row>
        <row r="393">
          <cell r="F393">
            <v>0</v>
          </cell>
          <cell r="G393" t="e">
            <v>#N/A</v>
          </cell>
          <cell r="H393" t="e">
            <v>#N/A</v>
          </cell>
        </row>
        <row r="394">
          <cell r="F394">
            <v>24.617538</v>
          </cell>
          <cell r="G394" t="e">
            <v>#N/A</v>
          </cell>
          <cell r="H394" t="e">
            <v>#N/A</v>
          </cell>
        </row>
        <row r="395">
          <cell r="F395">
            <v>123.06769200000001</v>
          </cell>
          <cell r="G395" t="e">
            <v>#N/A</v>
          </cell>
          <cell r="H395" t="e">
            <v>#N/A</v>
          </cell>
        </row>
        <row r="396">
          <cell r="F396">
            <v>41.025897000000001</v>
          </cell>
          <cell r="G396" t="e">
            <v>#N/A</v>
          </cell>
          <cell r="H396" t="e">
            <v>#N/A</v>
          </cell>
        </row>
        <row r="397">
          <cell r="F397">
            <v>0</v>
          </cell>
          <cell r="G397" t="e">
            <v>#N/A</v>
          </cell>
          <cell r="H397" t="e">
            <v>#N/A</v>
          </cell>
        </row>
        <row r="398">
          <cell r="F398">
            <v>0</v>
          </cell>
          <cell r="G398" t="e">
            <v>#N/A</v>
          </cell>
          <cell r="H398" t="e">
            <v>#N/A</v>
          </cell>
        </row>
        <row r="399">
          <cell r="F399">
            <v>2.4</v>
          </cell>
          <cell r="G399" t="e">
            <v>#N/A</v>
          </cell>
          <cell r="H399" t="e">
            <v>#N/A</v>
          </cell>
        </row>
        <row r="400">
          <cell r="F400">
            <v>16</v>
          </cell>
          <cell r="G400" t="e">
            <v>#N/A</v>
          </cell>
          <cell r="H400" t="e">
            <v>#N/A</v>
          </cell>
        </row>
        <row r="401">
          <cell r="F401">
            <v>263.51112699999999</v>
          </cell>
          <cell r="G401" t="e">
            <v>#N/A</v>
          </cell>
          <cell r="H401" t="e">
            <v>#N/A</v>
          </cell>
        </row>
        <row r="402">
          <cell r="A402">
            <v>126</v>
          </cell>
          <cell r="F402">
            <v>126</v>
          </cell>
          <cell r="G402">
            <v>180</v>
          </cell>
          <cell r="H402">
            <v>180</v>
          </cell>
          <cell r="M402" t="str">
            <v>NOT TO BE USED</v>
          </cell>
        </row>
        <row r="403">
          <cell r="F403">
            <v>0</v>
          </cell>
          <cell r="G403">
            <v>0</v>
          </cell>
          <cell r="H403">
            <v>0</v>
          </cell>
        </row>
        <row r="404">
          <cell r="F404">
            <v>0</v>
          </cell>
          <cell r="G404">
            <v>0</v>
          </cell>
          <cell r="H404">
            <v>0</v>
          </cell>
        </row>
        <row r="405">
          <cell r="F405">
            <v>370</v>
          </cell>
          <cell r="G405">
            <v>0</v>
          </cell>
          <cell r="H405">
            <v>0</v>
          </cell>
        </row>
        <row r="406">
          <cell r="F406">
            <v>77.7</v>
          </cell>
          <cell r="G406">
            <v>0</v>
          </cell>
          <cell r="H406">
            <v>0</v>
          </cell>
        </row>
        <row r="407">
          <cell r="F407">
            <v>0.12</v>
          </cell>
          <cell r="G407">
            <v>0</v>
          </cell>
          <cell r="H407">
            <v>0</v>
          </cell>
        </row>
        <row r="408">
          <cell r="F408">
            <v>9.3239999999999998</v>
          </cell>
          <cell r="G408">
            <v>0</v>
          </cell>
          <cell r="H408">
            <v>0</v>
          </cell>
        </row>
        <row r="409">
          <cell r="F409">
            <v>0</v>
          </cell>
          <cell r="G409">
            <v>0</v>
          </cell>
          <cell r="H409">
            <v>0</v>
          </cell>
        </row>
        <row r="410">
          <cell r="F410">
            <v>26.927307000000003</v>
          </cell>
          <cell r="G410">
            <v>0</v>
          </cell>
          <cell r="H410">
            <v>0</v>
          </cell>
        </row>
        <row r="411">
          <cell r="F411">
            <v>134.62653599999999</v>
          </cell>
          <cell r="G411">
            <v>0</v>
          </cell>
          <cell r="H411">
            <v>0</v>
          </cell>
        </row>
        <row r="412">
          <cell r="F412">
            <v>89.751024000000001</v>
          </cell>
          <cell r="G412">
            <v>0</v>
          </cell>
          <cell r="H412">
            <v>0</v>
          </cell>
        </row>
        <row r="413">
          <cell r="F413">
            <v>0</v>
          </cell>
          <cell r="G413">
            <v>0</v>
          </cell>
          <cell r="H413">
            <v>0</v>
          </cell>
        </row>
        <row r="414">
          <cell r="F414">
            <v>0</v>
          </cell>
          <cell r="G414">
            <v>0</v>
          </cell>
          <cell r="H414">
            <v>0</v>
          </cell>
        </row>
        <row r="415">
          <cell r="F415">
            <v>2.4</v>
          </cell>
          <cell r="G415">
            <v>0</v>
          </cell>
          <cell r="H415">
            <v>0</v>
          </cell>
        </row>
        <row r="416">
          <cell r="F416">
            <v>16</v>
          </cell>
          <cell r="G416">
            <v>0</v>
          </cell>
          <cell r="H416">
            <v>0</v>
          </cell>
        </row>
        <row r="417">
          <cell r="F417">
            <v>354.32886699999995</v>
          </cell>
          <cell r="G417">
            <v>0</v>
          </cell>
          <cell r="H417">
            <v>0</v>
          </cell>
        </row>
        <row r="418">
          <cell r="A418">
            <v>127</v>
          </cell>
          <cell r="F418">
            <v>127</v>
          </cell>
          <cell r="G418">
            <v>200</v>
          </cell>
          <cell r="H418">
            <v>200</v>
          </cell>
          <cell r="M418" t="str">
            <v>CDC</v>
          </cell>
        </row>
        <row r="419">
          <cell r="F419">
            <v>0</v>
          </cell>
          <cell r="G419">
            <v>0</v>
          </cell>
          <cell r="H419">
            <v>0</v>
          </cell>
        </row>
        <row r="420">
          <cell r="F420">
            <v>0</v>
          </cell>
          <cell r="G420">
            <v>0</v>
          </cell>
          <cell r="H420">
            <v>0</v>
          </cell>
        </row>
        <row r="421">
          <cell r="F421">
            <v>370</v>
          </cell>
          <cell r="G421">
            <v>356.81818181818181</v>
          </cell>
          <cell r="H421">
            <v>356.81818181818181</v>
          </cell>
        </row>
        <row r="422">
          <cell r="F422">
            <v>77.7</v>
          </cell>
          <cell r="G422">
            <v>78.5</v>
          </cell>
          <cell r="H422">
            <v>78.5</v>
          </cell>
        </row>
        <row r="423">
          <cell r="F423">
            <v>0.12</v>
          </cell>
          <cell r="G423">
            <v>5.5024255024254995E-2</v>
          </cell>
          <cell r="H423">
            <v>5.5024255024254995E-2</v>
          </cell>
        </row>
        <row r="424">
          <cell r="F424">
            <v>9.3239999999999998</v>
          </cell>
          <cell r="G424">
            <v>14.88</v>
          </cell>
          <cell r="H424">
            <v>14.88</v>
          </cell>
        </row>
        <row r="425">
          <cell r="F425">
            <v>0</v>
          </cell>
          <cell r="G425">
            <v>13.755000000000001</v>
          </cell>
          <cell r="H425">
            <v>13.755000000000001</v>
          </cell>
        </row>
        <row r="426">
          <cell r="F426">
            <v>46.585341000000007</v>
          </cell>
          <cell r="G426">
            <v>7.7280000000000042</v>
          </cell>
          <cell r="H426">
            <v>7.7280000000000042</v>
          </cell>
        </row>
        <row r="427">
          <cell r="F427">
            <v>126.24737399999999</v>
          </cell>
          <cell r="G427">
            <v>2.3677777777777771</v>
          </cell>
          <cell r="H427">
            <v>2.3677777777777771</v>
          </cell>
        </row>
        <row r="428">
          <cell r="F428">
            <v>50.504948999999996</v>
          </cell>
          <cell r="G428">
            <v>0</v>
          </cell>
          <cell r="H428">
            <v>0</v>
          </cell>
        </row>
        <row r="429">
          <cell r="F429">
            <v>0</v>
          </cell>
          <cell r="G429">
            <v>128.01866666666669</v>
          </cell>
          <cell r="H429">
            <v>128.01866666666669</v>
          </cell>
        </row>
        <row r="430">
          <cell r="F430">
            <v>0</v>
          </cell>
          <cell r="G430">
            <v>109.03155555555554</v>
          </cell>
          <cell r="H430">
            <v>109.03155555555554</v>
          </cell>
        </row>
        <row r="431">
          <cell r="F431">
            <v>3.6</v>
          </cell>
          <cell r="G431">
            <v>0</v>
          </cell>
          <cell r="H431">
            <v>0</v>
          </cell>
        </row>
        <row r="432">
          <cell r="F432">
            <v>24</v>
          </cell>
          <cell r="G432">
            <v>0</v>
          </cell>
          <cell r="H432">
            <v>0</v>
          </cell>
        </row>
        <row r="433">
          <cell r="F433">
            <v>334.36166400000002</v>
          </cell>
          <cell r="G433">
            <v>354.28100000000001</v>
          </cell>
          <cell r="H433">
            <v>354.28100000000001</v>
          </cell>
        </row>
        <row r="434">
          <cell r="A434">
            <v>128</v>
          </cell>
          <cell r="F434">
            <v>128</v>
          </cell>
          <cell r="M434" t="str">
            <v>CZN</v>
          </cell>
        </row>
        <row r="435">
          <cell r="F435">
            <v>0</v>
          </cell>
          <cell r="G435" t="e">
            <v>#N/A</v>
          </cell>
          <cell r="H435" t="e">
            <v>#N/A</v>
          </cell>
        </row>
        <row r="436">
          <cell r="F436">
            <v>0</v>
          </cell>
          <cell r="G436" t="e">
            <v>#N/A</v>
          </cell>
          <cell r="H436" t="e">
            <v>#N/A</v>
          </cell>
        </row>
        <row r="437">
          <cell r="F437">
            <v>413</v>
          </cell>
          <cell r="G437" t="e">
            <v>#N/A</v>
          </cell>
          <cell r="H437" t="e">
            <v>#N/A</v>
          </cell>
        </row>
        <row r="438">
          <cell r="F438">
            <v>86.73</v>
          </cell>
          <cell r="G438" t="e">
            <v>#N/A</v>
          </cell>
          <cell r="H438" t="e">
            <v>#N/A</v>
          </cell>
        </row>
        <row r="439">
          <cell r="F439">
            <v>0.12</v>
          </cell>
          <cell r="G439" t="e">
            <v>#N/A</v>
          </cell>
          <cell r="H439" t="e">
            <v>#N/A</v>
          </cell>
        </row>
        <row r="440">
          <cell r="F440">
            <v>10.407599999999999</v>
          </cell>
          <cell r="G440" t="e">
            <v>#N/A</v>
          </cell>
          <cell r="H440" t="e">
            <v>#N/A</v>
          </cell>
        </row>
        <row r="441">
          <cell r="F441">
            <v>0</v>
          </cell>
          <cell r="G441" t="e">
            <v>#N/A</v>
          </cell>
          <cell r="H441" t="e">
            <v>#N/A</v>
          </cell>
        </row>
        <row r="442">
          <cell r="F442">
            <v>46.585341000000007</v>
          </cell>
          <cell r="G442" t="e">
            <v>#N/A</v>
          </cell>
          <cell r="H442" t="e">
            <v>#N/A</v>
          </cell>
        </row>
        <row r="443">
          <cell r="F443">
            <v>194.11058700000001</v>
          </cell>
          <cell r="G443" t="e">
            <v>#N/A</v>
          </cell>
          <cell r="H443" t="e">
            <v>#N/A</v>
          </cell>
        </row>
        <row r="444">
          <cell r="F444">
            <v>58.234176000000005</v>
          </cell>
          <cell r="G444" t="e">
            <v>#N/A</v>
          </cell>
          <cell r="H444" t="e">
            <v>#N/A</v>
          </cell>
        </row>
        <row r="445">
          <cell r="F445">
            <v>0</v>
          </cell>
          <cell r="G445" t="e">
            <v>#N/A</v>
          </cell>
          <cell r="H445" t="e">
            <v>#N/A</v>
          </cell>
        </row>
        <row r="446">
          <cell r="F446">
            <v>0</v>
          </cell>
          <cell r="G446" t="e">
            <v>#N/A</v>
          </cell>
          <cell r="H446" t="e">
            <v>#N/A</v>
          </cell>
        </row>
        <row r="447">
          <cell r="F447">
            <v>2.4</v>
          </cell>
          <cell r="G447" t="e">
            <v>#N/A</v>
          </cell>
          <cell r="H447" t="e">
            <v>#N/A</v>
          </cell>
        </row>
        <row r="448">
          <cell r="F448">
            <v>16</v>
          </cell>
          <cell r="G448" t="e">
            <v>#N/A</v>
          </cell>
          <cell r="H448" t="e">
            <v>#N/A</v>
          </cell>
        </row>
        <row r="449">
          <cell r="F449">
            <v>412.06770399999999</v>
          </cell>
          <cell r="G449" t="e">
            <v>#N/A</v>
          </cell>
          <cell r="H449" t="e">
            <v>#N/A</v>
          </cell>
        </row>
        <row r="450">
          <cell r="A450">
            <v>129</v>
          </cell>
          <cell r="F450">
            <v>129</v>
          </cell>
          <cell r="M450" t="str">
            <v>CZN</v>
          </cell>
        </row>
        <row r="451">
          <cell r="F451">
            <v>650</v>
          </cell>
          <cell r="G451" t="e">
            <v>#N/A</v>
          </cell>
          <cell r="H451" t="e">
            <v>#N/A</v>
          </cell>
        </row>
        <row r="452">
          <cell r="F452">
            <v>32.5</v>
          </cell>
          <cell r="G452" t="e">
            <v>#N/A</v>
          </cell>
          <cell r="H452" t="e">
            <v>#N/A</v>
          </cell>
        </row>
        <row r="453">
          <cell r="F453">
            <v>0</v>
          </cell>
          <cell r="G453" t="e">
            <v>#N/A</v>
          </cell>
          <cell r="H453" t="e">
            <v>#N/A</v>
          </cell>
        </row>
        <row r="454">
          <cell r="F454">
            <v>0</v>
          </cell>
          <cell r="G454" t="e">
            <v>#N/A</v>
          </cell>
          <cell r="H454" t="e">
            <v>#N/A</v>
          </cell>
        </row>
        <row r="455">
          <cell r="F455">
            <v>0.35</v>
          </cell>
          <cell r="G455" t="e">
            <v>#N/A</v>
          </cell>
          <cell r="H455" t="e">
            <v>#N/A</v>
          </cell>
        </row>
        <row r="456">
          <cell r="F456">
            <v>11.375</v>
          </cell>
          <cell r="G456" t="e">
            <v>#N/A</v>
          </cell>
          <cell r="H456" t="e">
            <v>#N/A</v>
          </cell>
        </row>
        <row r="457">
          <cell r="F457">
            <v>0</v>
          </cell>
          <cell r="G457" t="e">
            <v>#N/A</v>
          </cell>
          <cell r="H457" t="e">
            <v>#N/A</v>
          </cell>
        </row>
        <row r="458">
          <cell r="F458">
            <v>20.017998000000002</v>
          </cell>
          <cell r="G458" t="e">
            <v>#N/A</v>
          </cell>
          <cell r="H458" t="e">
            <v>#N/A</v>
          </cell>
        </row>
        <row r="459">
          <cell r="F459">
            <v>85.791420000000002</v>
          </cell>
          <cell r="G459" t="e">
            <v>#N/A</v>
          </cell>
          <cell r="H459" t="e">
            <v>#N/A</v>
          </cell>
        </row>
        <row r="460">
          <cell r="F460">
            <v>71.49284999999999</v>
          </cell>
          <cell r="G460" t="e">
            <v>#N/A</v>
          </cell>
          <cell r="H460" t="e">
            <v>#N/A</v>
          </cell>
        </row>
        <row r="461">
          <cell r="F461">
            <v>0</v>
          </cell>
          <cell r="G461" t="e">
            <v>#N/A</v>
          </cell>
          <cell r="H461" t="e">
            <v>#N/A</v>
          </cell>
        </row>
        <row r="462">
          <cell r="F462">
            <v>0</v>
          </cell>
          <cell r="G462" t="e">
            <v>#N/A</v>
          </cell>
          <cell r="H462" t="e">
            <v>#N/A</v>
          </cell>
        </row>
        <row r="463">
          <cell r="F463">
            <v>2.5</v>
          </cell>
          <cell r="G463" t="e">
            <v>#N/A</v>
          </cell>
          <cell r="H463" t="e">
            <v>#N/A</v>
          </cell>
        </row>
        <row r="464">
          <cell r="F464">
            <v>16.666666666666668</v>
          </cell>
          <cell r="G464" t="e">
            <v>#N/A</v>
          </cell>
          <cell r="H464" t="e">
            <v>#N/A</v>
          </cell>
        </row>
        <row r="465">
          <cell r="F465">
            <v>205.34393466666666</v>
          </cell>
          <cell r="G465" t="e">
            <v>#N/A</v>
          </cell>
          <cell r="H465" t="e">
            <v>#N/A</v>
          </cell>
        </row>
        <row r="466">
          <cell r="A466">
            <v>130</v>
          </cell>
          <cell r="F466">
            <v>130</v>
          </cell>
          <cell r="M466" t="str">
            <v>CZN</v>
          </cell>
        </row>
        <row r="467">
          <cell r="F467">
            <v>800</v>
          </cell>
          <cell r="G467" t="e">
            <v>#N/A</v>
          </cell>
          <cell r="H467" t="e">
            <v>#N/A</v>
          </cell>
        </row>
        <row r="468">
          <cell r="F468">
            <v>40</v>
          </cell>
          <cell r="G468" t="e">
            <v>#N/A</v>
          </cell>
          <cell r="H468" t="e">
            <v>#N/A</v>
          </cell>
        </row>
        <row r="469">
          <cell r="F469">
            <v>0</v>
          </cell>
          <cell r="G469" t="e">
            <v>#N/A</v>
          </cell>
          <cell r="H469" t="e">
            <v>#N/A</v>
          </cell>
        </row>
        <row r="470">
          <cell r="F470">
            <v>0</v>
          </cell>
          <cell r="G470" t="e">
            <v>#N/A</v>
          </cell>
          <cell r="H470" t="e">
            <v>#N/A</v>
          </cell>
        </row>
        <row r="471">
          <cell r="F471">
            <v>0.35</v>
          </cell>
          <cell r="G471" t="e">
            <v>#N/A</v>
          </cell>
          <cell r="H471" t="e">
            <v>#N/A</v>
          </cell>
        </row>
        <row r="472">
          <cell r="F472">
            <v>14</v>
          </cell>
          <cell r="G472" t="e">
            <v>#N/A</v>
          </cell>
          <cell r="H472" t="e">
            <v>#N/A</v>
          </cell>
        </row>
        <row r="473">
          <cell r="F473">
            <v>0</v>
          </cell>
          <cell r="G473" t="e">
            <v>#N/A</v>
          </cell>
          <cell r="H473" t="e">
            <v>#N/A</v>
          </cell>
        </row>
        <row r="474">
          <cell r="F474">
            <v>22.567743000000004</v>
          </cell>
          <cell r="G474" t="e">
            <v>#N/A</v>
          </cell>
          <cell r="H474" t="e">
            <v>#N/A</v>
          </cell>
        </row>
        <row r="475">
          <cell r="F475">
            <v>96.710328000000004</v>
          </cell>
          <cell r="G475" t="e">
            <v>#N/A</v>
          </cell>
          <cell r="H475" t="e">
            <v>#N/A</v>
          </cell>
        </row>
        <row r="476">
          <cell r="F476">
            <v>80.591940000000008</v>
          </cell>
          <cell r="G476" t="e">
            <v>#N/A</v>
          </cell>
          <cell r="H476" t="e">
            <v>#N/A</v>
          </cell>
        </row>
        <row r="477">
          <cell r="F477">
            <v>0</v>
          </cell>
          <cell r="G477" t="e">
            <v>#N/A</v>
          </cell>
          <cell r="H477" t="e">
            <v>#N/A</v>
          </cell>
        </row>
        <row r="478">
          <cell r="F478">
            <v>0</v>
          </cell>
          <cell r="G478" t="e">
            <v>#N/A</v>
          </cell>
          <cell r="H478" t="e">
            <v>#N/A</v>
          </cell>
        </row>
        <row r="479">
          <cell r="F479">
            <v>2.5</v>
          </cell>
          <cell r="G479" t="e">
            <v>#N/A</v>
          </cell>
          <cell r="H479" t="e">
            <v>#N/A</v>
          </cell>
        </row>
        <row r="480">
          <cell r="F480">
            <v>16.666666666666668</v>
          </cell>
          <cell r="G480" t="e">
            <v>#N/A</v>
          </cell>
          <cell r="H480" t="e">
            <v>#N/A</v>
          </cell>
        </row>
        <row r="481">
          <cell r="F481">
            <v>230.53667766666669</v>
          </cell>
          <cell r="G481" t="e">
            <v>#N/A</v>
          </cell>
          <cell r="H481" t="e">
            <v>#N/A</v>
          </cell>
        </row>
        <row r="482">
          <cell r="A482">
            <v>131</v>
          </cell>
          <cell r="F482">
            <v>131</v>
          </cell>
          <cell r="M482" t="str">
            <v>CZN</v>
          </cell>
        </row>
        <row r="483">
          <cell r="F483">
            <v>980</v>
          </cell>
          <cell r="G483" t="e">
            <v>#N/A</v>
          </cell>
          <cell r="H483" t="e">
            <v>#N/A</v>
          </cell>
        </row>
        <row r="484">
          <cell r="F484">
            <v>49</v>
          </cell>
          <cell r="G484" t="e">
            <v>#N/A</v>
          </cell>
          <cell r="H484" t="e">
            <v>#N/A</v>
          </cell>
        </row>
        <row r="485">
          <cell r="F485">
            <v>0</v>
          </cell>
          <cell r="G485" t="e">
            <v>#N/A</v>
          </cell>
          <cell r="H485" t="e">
            <v>#N/A</v>
          </cell>
        </row>
        <row r="486">
          <cell r="F486">
            <v>0</v>
          </cell>
          <cell r="G486" t="e">
            <v>#N/A</v>
          </cell>
          <cell r="H486" t="e">
            <v>#N/A</v>
          </cell>
        </row>
        <row r="487">
          <cell r="F487">
            <v>0.35</v>
          </cell>
          <cell r="G487" t="e">
            <v>#N/A</v>
          </cell>
          <cell r="H487" t="e">
            <v>#N/A</v>
          </cell>
        </row>
        <row r="488">
          <cell r="F488">
            <v>17.149999999999999</v>
          </cell>
          <cell r="G488" t="e">
            <v>#N/A</v>
          </cell>
          <cell r="H488" t="e">
            <v>#N/A</v>
          </cell>
        </row>
        <row r="489">
          <cell r="F489">
            <v>0</v>
          </cell>
          <cell r="G489" t="e">
            <v>#N/A</v>
          </cell>
          <cell r="H489" t="e">
            <v>#N/A</v>
          </cell>
        </row>
        <row r="490">
          <cell r="F490">
            <v>26.567343000000001</v>
          </cell>
          <cell r="G490" t="e">
            <v>#N/A</v>
          </cell>
          <cell r="H490" t="e">
            <v>#N/A</v>
          </cell>
        </row>
        <row r="491">
          <cell r="F491">
            <v>113.868612</v>
          </cell>
          <cell r="G491" t="e">
            <v>#N/A</v>
          </cell>
          <cell r="H491" t="e">
            <v>#N/A</v>
          </cell>
        </row>
        <row r="492">
          <cell r="F492">
            <v>94.890509999999992</v>
          </cell>
          <cell r="G492" t="e">
            <v>#N/A</v>
          </cell>
          <cell r="H492" t="e">
            <v>#N/A</v>
          </cell>
        </row>
        <row r="493">
          <cell r="F493">
            <v>0</v>
          </cell>
          <cell r="G493" t="e">
            <v>#N/A</v>
          </cell>
          <cell r="H493" t="e">
            <v>#N/A</v>
          </cell>
        </row>
        <row r="494">
          <cell r="F494">
            <v>0</v>
          </cell>
          <cell r="G494" t="e">
            <v>#N/A</v>
          </cell>
          <cell r="H494" t="e">
            <v>#N/A</v>
          </cell>
        </row>
        <row r="495">
          <cell r="F495">
            <v>2.5</v>
          </cell>
          <cell r="G495" t="e">
            <v>#N/A</v>
          </cell>
          <cell r="H495" t="e">
            <v>#N/A</v>
          </cell>
        </row>
        <row r="496">
          <cell r="F496">
            <v>16.666666666666668</v>
          </cell>
          <cell r="G496" t="e">
            <v>#N/A</v>
          </cell>
          <cell r="H496" t="e">
            <v>#N/A</v>
          </cell>
        </row>
        <row r="497">
          <cell r="F497">
            <v>269.1431316666667</v>
          </cell>
          <cell r="G497" t="e">
            <v>#N/A</v>
          </cell>
          <cell r="H497" t="e">
            <v>#N/A</v>
          </cell>
        </row>
        <row r="498">
          <cell r="A498">
            <v>132</v>
          </cell>
          <cell r="F498">
            <v>132</v>
          </cell>
          <cell r="G498">
            <v>210</v>
          </cell>
          <cell r="H498">
            <v>210</v>
          </cell>
          <cell r="M498" t="str">
            <v>CDC</v>
          </cell>
        </row>
        <row r="499">
          <cell r="F499">
            <v>0</v>
          </cell>
          <cell r="G499">
            <v>0</v>
          </cell>
          <cell r="H499">
            <v>0</v>
          </cell>
        </row>
        <row r="500">
          <cell r="F500">
            <v>0</v>
          </cell>
          <cell r="G500">
            <v>0</v>
          </cell>
          <cell r="H500">
            <v>0</v>
          </cell>
        </row>
        <row r="501">
          <cell r="F501">
            <v>23</v>
          </cell>
          <cell r="G501">
            <v>23</v>
          </cell>
          <cell r="H501">
            <v>23</v>
          </cell>
        </row>
        <row r="502">
          <cell r="F502">
            <v>4.83</v>
          </cell>
          <cell r="G502">
            <v>5.0599999999999996</v>
          </cell>
          <cell r="H502">
            <v>5.0599999999999996</v>
          </cell>
        </row>
        <row r="503">
          <cell r="F503">
            <v>0.12</v>
          </cell>
          <cell r="G503">
            <v>5.1230296039984691E-2</v>
          </cell>
          <cell r="H503">
            <v>5.1230296039984691E-2</v>
          </cell>
        </row>
        <row r="504">
          <cell r="F504">
            <v>0.5796</v>
          </cell>
          <cell r="G504">
            <v>0.3</v>
          </cell>
          <cell r="H504">
            <v>0.3</v>
          </cell>
        </row>
        <row r="505">
          <cell r="F505">
            <v>0</v>
          </cell>
          <cell r="G505">
            <v>0</v>
          </cell>
          <cell r="H505">
            <v>0</v>
          </cell>
        </row>
        <row r="506">
          <cell r="F506">
            <v>1.8398160000000001</v>
          </cell>
          <cell r="G506">
            <v>0.75</v>
          </cell>
          <cell r="H506">
            <v>0.75</v>
          </cell>
        </row>
        <row r="507">
          <cell r="F507">
            <v>15.788421</v>
          </cell>
          <cell r="G507">
            <v>0.67555555555555569</v>
          </cell>
          <cell r="H507">
            <v>0.67555555555555569</v>
          </cell>
        </row>
        <row r="508">
          <cell r="F508">
            <v>3.2896710000000002</v>
          </cell>
          <cell r="G508">
            <v>0</v>
          </cell>
          <cell r="H508">
            <v>0</v>
          </cell>
        </row>
        <row r="509">
          <cell r="F509">
            <v>0</v>
          </cell>
          <cell r="G509">
            <v>10.290555555555557</v>
          </cell>
          <cell r="H509">
            <v>10.290555555555557</v>
          </cell>
        </row>
        <row r="510">
          <cell r="F510">
            <v>0</v>
          </cell>
          <cell r="G510">
            <v>5.0216666666666665</v>
          </cell>
          <cell r="H510">
            <v>5.0216666666666665</v>
          </cell>
        </row>
        <row r="511">
          <cell r="F511">
            <v>1</v>
          </cell>
          <cell r="G511">
            <v>0</v>
          </cell>
          <cell r="H511">
            <v>0</v>
          </cell>
        </row>
        <row r="512">
          <cell r="F512">
            <v>6.666666666666667</v>
          </cell>
          <cell r="G512">
            <v>0</v>
          </cell>
          <cell r="H512">
            <v>0</v>
          </cell>
        </row>
        <row r="513">
          <cell r="F513">
            <v>32.994174666666666</v>
          </cell>
          <cell r="G513">
            <v>22.097777777777779</v>
          </cell>
          <cell r="H513">
            <v>22.097777777777779</v>
          </cell>
        </row>
        <row r="514">
          <cell r="A514">
            <v>133</v>
          </cell>
          <cell r="F514">
            <v>133</v>
          </cell>
          <cell r="G514">
            <v>211</v>
          </cell>
          <cell r="H514">
            <v>211</v>
          </cell>
          <cell r="M514" t="str">
            <v>CZN</v>
          </cell>
        </row>
        <row r="515">
          <cell r="F515">
            <v>0</v>
          </cell>
          <cell r="G515">
            <v>0</v>
          </cell>
          <cell r="H515">
            <v>0</v>
          </cell>
        </row>
        <row r="516">
          <cell r="F516">
            <v>0</v>
          </cell>
          <cell r="G516">
            <v>0</v>
          </cell>
          <cell r="H516">
            <v>0</v>
          </cell>
        </row>
        <row r="517">
          <cell r="F517">
            <v>38</v>
          </cell>
          <cell r="G517">
            <v>0</v>
          </cell>
          <cell r="H517">
            <v>0</v>
          </cell>
        </row>
        <row r="518">
          <cell r="F518">
            <v>7.98</v>
          </cell>
          <cell r="G518">
            <v>0</v>
          </cell>
          <cell r="H518">
            <v>0</v>
          </cell>
        </row>
        <row r="519">
          <cell r="F519">
            <v>0.12</v>
          </cell>
          <cell r="G519">
            <v>0</v>
          </cell>
          <cell r="H519">
            <v>0</v>
          </cell>
        </row>
        <row r="520">
          <cell r="F520">
            <v>0.9575999999999999</v>
          </cell>
          <cell r="G520">
            <v>0</v>
          </cell>
          <cell r="H520">
            <v>0</v>
          </cell>
        </row>
        <row r="521">
          <cell r="F521">
            <v>0</v>
          </cell>
          <cell r="G521">
            <v>0</v>
          </cell>
          <cell r="H521">
            <v>0</v>
          </cell>
        </row>
        <row r="522">
          <cell r="F522">
            <v>2.1197880000000002</v>
          </cell>
          <cell r="G522">
            <v>0</v>
          </cell>
          <cell r="H522">
            <v>0</v>
          </cell>
        </row>
        <row r="523">
          <cell r="F523">
            <v>9.3490649999999995</v>
          </cell>
          <cell r="G523">
            <v>0</v>
          </cell>
          <cell r="H523">
            <v>0</v>
          </cell>
        </row>
        <row r="524">
          <cell r="F524">
            <v>7.4292570000000007</v>
          </cell>
          <cell r="G524">
            <v>0</v>
          </cell>
          <cell r="H524">
            <v>0</v>
          </cell>
        </row>
        <row r="525">
          <cell r="F525">
            <v>0</v>
          </cell>
          <cell r="G525">
            <v>0</v>
          </cell>
          <cell r="H525">
            <v>0</v>
          </cell>
        </row>
        <row r="526">
          <cell r="F526">
            <v>0</v>
          </cell>
          <cell r="G526">
            <v>0</v>
          </cell>
          <cell r="H526">
            <v>0</v>
          </cell>
        </row>
        <row r="527">
          <cell r="F527">
            <v>0.8</v>
          </cell>
          <cell r="G527">
            <v>0</v>
          </cell>
          <cell r="H527">
            <v>0</v>
          </cell>
        </row>
        <row r="528">
          <cell r="F528">
            <v>5.333333333333333</v>
          </cell>
          <cell r="G528">
            <v>0</v>
          </cell>
          <cell r="H528">
            <v>0</v>
          </cell>
        </row>
        <row r="529">
          <cell r="F529">
            <v>33.169043333333335</v>
          </cell>
          <cell r="G529">
            <v>0</v>
          </cell>
          <cell r="H529">
            <v>0</v>
          </cell>
        </row>
        <row r="530">
          <cell r="A530">
            <v>134</v>
          </cell>
          <cell r="F530">
            <v>134</v>
          </cell>
          <cell r="G530">
            <v>213</v>
          </cell>
          <cell r="H530">
            <v>213</v>
          </cell>
          <cell r="M530" t="str">
            <v>CZN</v>
          </cell>
        </row>
        <row r="531">
          <cell r="F531">
            <v>0</v>
          </cell>
          <cell r="G531">
            <v>0</v>
          </cell>
          <cell r="H531">
            <v>0</v>
          </cell>
        </row>
        <row r="532">
          <cell r="F532">
            <v>0</v>
          </cell>
          <cell r="G532">
            <v>0</v>
          </cell>
          <cell r="H532">
            <v>0</v>
          </cell>
        </row>
        <row r="533">
          <cell r="F533">
            <v>50</v>
          </cell>
          <cell r="G533">
            <v>0</v>
          </cell>
          <cell r="H533">
            <v>0</v>
          </cell>
        </row>
        <row r="534">
          <cell r="F534">
            <v>10.5</v>
          </cell>
          <cell r="G534">
            <v>0</v>
          </cell>
          <cell r="H534">
            <v>0</v>
          </cell>
        </row>
        <row r="535">
          <cell r="F535">
            <v>0.12</v>
          </cell>
          <cell r="G535">
            <v>0</v>
          </cell>
          <cell r="H535">
            <v>0</v>
          </cell>
        </row>
        <row r="536">
          <cell r="F536">
            <v>1.26</v>
          </cell>
          <cell r="G536">
            <v>0</v>
          </cell>
          <cell r="H536">
            <v>0</v>
          </cell>
        </row>
        <row r="537">
          <cell r="F537">
            <v>0</v>
          </cell>
          <cell r="G537">
            <v>0</v>
          </cell>
          <cell r="H537">
            <v>0</v>
          </cell>
        </row>
        <row r="538">
          <cell r="F538">
            <v>2.7497250000000002</v>
          </cell>
          <cell r="G538">
            <v>0</v>
          </cell>
          <cell r="H538">
            <v>0</v>
          </cell>
        </row>
        <row r="539">
          <cell r="F539">
            <v>12.088791000000001</v>
          </cell>
          <cell r="G539">
            <v>0</v>
          </cell>
          <cell r="H539">
            <v>0</v>
          </cell>
        </row>
        <row r="540">
          <cell r="F540">
            <v>9.6090389999999992</v>
          </cell>
          <cell r="G540">
            <v>0</v>
          </cell>
          <cell r="H540">
            <v>0</v>
          </cell>
        </row>
        <row r="541">
          <cell r="F541">
            <v>0</v>
          </cell>
          <cell r="G541">
            <v>0</v>
          </cell>
          <cell r="H541">
            <v>0</v>
          </cell>
        </row>
        <row r="542">
          <cell r="F542">
            <v>0</v>
          </cell>
          <cell r="G542">
            <v>0</v>
          </cell>
          <cell r="H542">
            <v>0</v>
          </cell>
        </row>
        <row r="543">
          <cell r="F543">
            <v>0.8</v>
          </cell>
          <cell r="G543">
            <v>0</v>
          </cell>
          <cell r="H543">
            <v>0</v>
          </cell>
        </row>
        <row r="544">
          <cell r="F544">
            <v>5.333333333333333</v>
          </cell>
          <cell r="G544">
            <v>0</v>
          </cell>
          <cell r="H544">
            <v>0</v>
          </cell>
        </row>
        <row r="545">
          <cell r="F545">
            <v>41.540888333333335</v>
          </cell>
          <cell r="G545">
            <v>0</v>
          </cell>
          <cell r="H545">
            <v>0</v>
          </cell>
        </row>
        <row r="546">
          <cell r="A546">
            <v>135</v>
          </cell>
          <cell r="F546">
            <v>135</v>
          </cell>
          <cell r="G546">
            <v>215</v>
          </cell>
          <cell r="H546">
            <v>215</v>
          </cell>
          <cell r="M546" t="str">
            <v>CDC</v>
          </cell>
        </row>
        <row r="547">
          <cell r="F547">
            <v>0</v>
          </cell>
          <cell r="G547">
            <v>0</v>
          </cell>
          <cell r="H547">
            <v>0</v>
          </cell>
        </row>
        <row r="548">
          <cell r="F548">
            <v>0</v>
          </cell>
          <cell r="G548">
            <v>0</v>
          </cell>
          <cell r="H548">
            <v>0</v>
          </cell>
        </row>
        <row r="549">
          <cell r="F549">
            <v>70</v>
          </cell>
          <cell r="G549">
            <v>69</v>
          </cell>
          <cell r="H549">
            <v>69</v>
          </cell>
        </row>
        <row r="550">
          <cell r="F550">
            <v>14.7</v>
          </cell>
          <cell r="G550">
            <v>15.18</v>
          </cell>
          <cell r="H550">
            <v>15.18</v>
          </cell>
        </row>
        <row r="551">
          <cell r="F551">
            <v>0.12</v>
          </cell>
          <cell r="G551">
            <v>4.1541288732102673E-2</v>
          </cell>
          <cell r="H551">
            <v>4.1541288732102673E-2</v>
          </cell>
        </row>
        <row r="552">
          <cell r="F552">
            <v>1.7639999999999998</v>
          </cell>
          <cell r="G552">
            <v>0.57999999999999996</v>
          </cell>
          <cell r="H552">
            <v>0.57999999999999996</v>
          </cell>
        </row>
        <row r="553">
          <cell r="F553">
            <v>0</v>
          </cell>
          <cell r="G553">
            <v>0</v>
          </cell>
          <cell r="H553">
            <v>0</v>
          </cell>
        </row>
        <row r="554">
          <cell r="F554">
            <v>3.7796219999999998</v>
          </cell>
          <cell r="G554">
            <v>2.92</v>
          </cell>
          <cell r="H554">
            <v>2.92</v>
          </cell>
        </row>
        <row r="555">
          <cell r="F555">
            <v>16.648334999999999</v>
          </cell>
          <cell r="G555">
            <v>1.1955555555555559</v>
          </cell>
          <cell r="H555">
            <v>1.1955555555555559</v>
          </cell>
        </row>
        <row r="556">
          <cell r="F556">
            <v>13.248675</v>
          </cell>
          <cell r="G556">
            <v>0</v>
          </cell>
          <cell r="H556">
            <v>0</v>
          </cell>
        </row>
        <row r="557">
          <cell r="F557">
            <v>0</v>
          </cell>
          <cell r="G557">
            <v>33.294722222222219</v>
          </cell>
          <cell r="H557">
            <v>33.294722222222219</v>
          </cell>
        </row>
        <row r="558">
          <cell r="F558">
            <v>0</v>
          </cell>
          <cell r="G558">
            <v>5.8991666666666651</v>
          </cell>
          <cell r="H558">
            <v>5.8991666666666651</v>
          </cell>
        </row>
        <row r="559">
          <cell r="F559">
            <v>0.8</v>
          </cell>
          <cell r="G559">
            <v>0</v>
          </cell>
          <cell r="H559">
            <v>0</v>
          </cell>
        </row>
        <row r="560">
          <cell r="F560">
            <v>5.333333333333333</v>
          </cell>
          <cell r="G560">
            <v>0</v>
          </cell>
          <cell r="H560">
            <v>0</v>
          </cell>
        </row>
        <row r="561">
          <cell r="F561">
            <v>55.473965333333332</v>
          </cell>
          <cell r="G561">
            <v>59.069444444444443</v>
          </cell>
          <cell r="H561">
            <v>59.069444444444443</v>
          </cell>
        </row>
        <row r="562">
          <cell r="A562">
            <v>136</v>
          </cell>
          <cell r="F562">
            <v>136</v>
          </cell>
          <cell r="G562">
            <v>216</v>
          </cell>
          <cell r="H562">
            <v>216</v>
          </cell>
          <cell r="M562" t="str">
            <v>CZN</v>
          </cell>
        </row>
        <row r="563">
          <cell r="F563">
            <v>0</v>
          </cell>
          <cell r="G563">
            <v>0</v>
          </cell>
          <cell r="H563">
            <v>0</v>
          </cell>
        </row>
        <row r="564">
          <cell r="F564">
            <v>0</v>
          </cell>
          <cell r="G564">
            <v>0</v>
          </cell>
          <cell r="H564">
            <v>0</v>
          </cell>
        </row>
        <row r="565">
          <cell r="F565">
            <v>95</v>
          </cell>
          <cell r="G565">
            <v>0</v>
          </cell>
          <cell r="H565">
            <v>0</v>
          </cell>
        </row>
        <row r="566">
          <cell r="F566">
            <v>19.95</v>
          </cell>
          <cell r="G566">
            <v>0</v>
          </cell>
          <cell r="H566">
            <v>0</v>
          </cell>
        </row>
        <row r="567">
          <cell r="F567">
            <v>0.12</v>
          </cell>
          <cell r="G567">
            <v>0</v>
          </cell>
          <cell r="H567">
            <v>0</v>
          </cell>
        </row>
        <row r="568">
          <cell r="F568">
            <v>2.3939999999999997</v>
          </cell>
          <cell r="G568">
            <v>0</v>
          </cell>
          <cell r="H568">
            <v>0</v>
          </cell>
        </row>
        <row r="569">
          <cell r="F569">
            <v>0</v>
          </cell>
          <cell r="G569">
            <v>0</v>
          </cell>
          <cell r="H569">
            <v>0</v>
          </cell>
        </row>
        <row r="570">
          <cell r="F570">
            <v>5.7294270000000012</v>
          </cell>
          <cell r="G570">
            <v>0</v>
          </cell>
          <cell r="H570">
            <v>0</v>
          </cell>
        </row>
        <row r="571">
          <cell r="F571">
            <v>25.207478999999999</v>
          </cell>
          <cell r="G571">
            <v>0</v>
          </cell>
          <cell r="H571">
            <v>0</v>
          </cell>
        </row>
        <row r="572">
          <cell r="F572">
            <v>20.057993999999997</v>
          </cell>
          <cell r="G572">
            <v>0</v>
          </cell>
          <cell r="H572">
            <v>0</v>
          </cell>
        </row>
        <row r="573">
          <cell r="F573">
            <v>0</v>
          </cell>
          <cell r="G573">
            <v>0</v>
          </cell>
          <cell r="H573">
            <v>0</v>
          </cell>
        </row>
        <row r="574">
          <cell r="F574">
            <v>0</v>
          </cell>
          <cell r="G574">
            <v>0</v>
          </cell>
          <cell r="H574">
            <v>0</v>
          </cell>
        </row>
        <row r="575">
          <cell r="F575">
            <v>0.9</v>
          </cell>
          <cell r="G575">
            <v>0</v>
          </cell>
          <cell r="H575">
            <v>0</v>
          </cell>
        </row>
        <row r="576">
          <cell r="F576">
            <v>6</v>
          </cell>
          <cell r="G576">
            <v>0</v>
          </cell>
          <cell r="H576">
            <v>0</v>
          </cell>
        </row>
        <row r="577">
          <cell r="F577">
            <v>79.338899999999995</v>
          </cell>
          <cell r="G577">
            <v>0</v>
          </cell>
          <cell r="H577">
            <v>0</v>
          </cell>
        </row>
        <row r="578">
          <cell r="A578">
            <v>137</v>
          </cell>
          <cell r="F578">
            <v>137</v>
          </cell>
          <cell r="M578" t="str">
            <v>CZN</v>
          </cell>
        </row>
        <row r="579">
          <cell r="F579">
            <v>0</v>
          </cell>
          <cell r="G579" t="e">
            <v>#N/A</v>
          </cell>
          <cell r="H579" t="e">
            <v>#N/A</v>
          </cell>
        </row>
        <row r="580">
          <cell r="F580">
            <v>0</v>
          </cell>
          <cell r="G580" t="e">
            <v>#N/A</v>
          </cell>
          <cell r="H580" t="e">
            <v>#N/A</v>
          </cell>
        </row>
        <row r="581">
          <cell r="F581">
            <v>118</v>
          </cell>
          <cell r="G581" t="e">
            <v>#N/A</v>
          </cell>
          <cell r="H581" t="e">
            <v>#N/A</v>
          </cell>
        </row>
        <row r="582">
          <cell r="F582">
            <v>24.78</v>
          </cell>
          <cell r="G582" t="e">
            <v>#N/A</v>
          </cell>
          <cell r="H582" t="e">
            <v>#N/A</v>
          </cell>
        </row>
        <row r="583">
          <cell r="F583">
            <v>0.12</v>
          </cell>
          <cell r="G583" t="e">
            <v>#N/A</v>
          </cell>
          <cell r="H583" t="e">
            <v>#N/A</v>
          </cell>
        </row>
        <row r="584">
          <cell r="F584">
            <v>2.9735999999999998</v>
          </cell>
          <cell r="G584" t="e">
            <v>#N/A</v>
          </cell>
          <cell r="H584" t="e">
            <v>#N/A</v>
          </cell>
        </row>
        <row r="585">
          <cell r="F585">
            <v>0</v>
          </cell>
          <cell r="G585" t="e">
            <v>#N/A</v>
          </cell>
          <cell r="H585" t="e">
            <v>#N/A</v>
          </cell>
        </row>
        <row r="586">
          <cell r="F586">
            <v>7.4892510000000003</v>
          </cell>
          <cell r="G586" t="e">
            <v>#N/A</v>
          </cell>
          <cell r="H586" t="e">
            <v>#N/A</v>
          </cell>
        </row>
        <row r="587">
          <cell r="F587">
            <v>32.956704000000002</v>
          </cell>
          <cell r="G587" t="e">
            <v>#N/A</v>
          </cell>
          <cell r="H587" t="e">
            <v>#N/A</v>
          </cell>
        </row>
        <row r="588">
          <cell r="F588">
            <v>26.217378</v>
          </cell>
          <cell r="G588" t="e">
            <v>#N/A</v>
          </cell>
          <cell r="H588" t="e">
            <v>#N/A</v>
          </cell>
        </row>
        <row r="589">
          <cell r="F589">
            <v>0</v>
          </cell>
          <cell r="G589" t="e">
            <v>#N/A</v>
          </cell>
          <cell r="H589" t="e">
            <v>#N/A</v>
          </cell>
        </row>
        <row r="590">
          <cell r="F590">
            <v>0</v>
          </cell>
          <cell r="G590" t="e">
            <v>#N/A</v>
          </cell>
          <cell r="H590" t="e">
            <v>#N/A</v>
          </cell>
        </row>
        <row r="591">
          <cell r="F591">
            <v>1</v>
          </cell>
          <cell r="G591" t="e">
            <v>#N/A</v>
          </cell>
          <cell r="H591" t="e">
            <v>#N/A</v>
          </cell>
        </row>
        <row r="592">
          <cell r="F592">
            <v>6.666666666666667</v>
          </cell>
          <cell r="G592" t="e">
            <v>#N/A</v>
          </cell>
          <cell r="H592" t="e">
            <v>#N/A</v>
          </cell>
        </row>
        <row r="593">
          <cell r="F593">
            <v>101.08359966666667</v>
          </cell>
          <cell r="G593" t="e">
            <v>#N/A</v>
          </cell>
          <cell r="H593" t="e">
            <v>#N/A</v>
          </cell>
        </row>
        <row r="594">
          <cell r="A594">
            <v>138</v>
          </cell>
          <cell r="F594">
            <v>138</v>
          </cell>
          <cell r="M594" t="str">
            <v>CZN</v>
          </cell>
        </row>
        <row r="595">
          <cell r="F595">
            <v>0</v>
          </cell>
          <cell r="G595" t="e">
            <v>#N/A</v>
          </cell>
          <cell r="H595" t="e">
            <v>#N/A</v>
          </cell>
        </row>
        <row r="596">
          <cell r="F596">
            <v>0</v>
          </cell>
          <cell r="G596" t="e">
            <v>#N/A</v>
          </cell>
          <cell r="H596" t="e">
            <v>#N/A</v>
          </cell>
        </row>
        <row r="597">
          <cell r="F597">
            <v>35</v>
          </cell>
          <cell r="G597" t="e">
            <v>#N/A</v>
          </cell>
          <cell r="H597" t="e">
            <v>#N/A</v>
          </cell>
        </row>
        <row r="598">
          <cell r="F598">
            <v>7.35</v>
          </cell>
          <cell r="G598" t="e">
            <v>#N/A</v>
          </cell>
          <cell r="H598" t="e">
            <v>#N/A</v>
          </cell>
        </row>
        <row r="599">
          <cell r="F599">
            <v>0.1</v>
          </cell>
          <cell r="G599" t="e">
            <v>#N/A</v>
          </cell>
          <cell r="H599" t="e">
            <v>#N/A</v>
          </cell>
        </row>
        <row r="600">
          <cell r="F600">
            <v>0.73499999999999999</v>
          </cell>
          <cell r="G600" t="e">
            <v>#N/A</v>
          </cell>
          <cell r="H600" t="e">
            <v>#N/A</v>
          </cell>
        </row>
        <row r="601">
          <cell r="F601">
            <v>2.52</v>
          </cell>
          <cell r="G601" t="e">
            <v>#N/A</v>
          </cell>
          <cell r="H601" t="e">
            <v>#N/A</v>
          </cell>
        </row>
        <row r="602">
          <cell r="F602">
            <v>2.3697629999999998</v>
          </cell>
          <cell r="G602" t="e">
            <v>#N/A</v>
          </cell>
          <cell r="H602" t="e">
            <v>#N/A</v>
          </cell>
        </row>
        <row r="603">
          <cell r="F603">
            <v>7.8892109999999995</v>
          </cell>
          <cell r="G603" t="e">
            <v>#N/A</v>
          </cell>
          <cell r="H603" t="e">
            <v>#N/A</v>
          </cell>
        </row>
        <row r="604">
          <cell r="F604">
            <v>4.9295070000000001</v>
          </cell>
          <cell r="G604" t="e">
            <v>#N/A</v>
          </cell>
          <cell r="H604" t="e">
            <v>#N/A</v>
          </cell>
        </row>
        <row r="605">
          <cell r="F605">
            <v>0</v>
          </cell>
          <cell r="G605" t="e">
            <v>#N/A</v>
          </cell>
          <cell r="H605" t="e">
            <v>#N/A</v>
          </cell>
        </row>
        <row r="606">
          <cell r="F606">
            <v>0</v>
          </cell>
          <cell r="G606" t="e">
            <v>#N/A</v>
          </cell>
          <cell r="H606" t="e">
            <v>#N/A</v>
          </cell>
        </row>
        <row r="607">
          <cell r="F607">
            <v>1</v>
          </cell>
          <cell r="G607" t="e">
            <v>#N/A</v>
          </cell>
          <cell r="H607" t="e">
            <v>#N/A</v>
          </cell>
        </row>
        <row r="608">
          <cell r="F608">
            <v>6.666666666666667</v>
          </cell>
          <cell r="G608" t="e">
            <v>#N/A</v>
          </cell>
          <cell r="H608" t="e">
            <v>#N/A</v>
          </cell>
        </row>
        <row r="609">
          <cell r="F609">
            <v>32.460147666666664</v>
          </cell>
          <cell r="G609" t="e">
            <v>#N/A</v>
          </cell>
          <cell r="H609" t="e">
            <v>#N/A</v>
          </cell>
        </row>
        <row r="610">
          <cell r="A610">
            <v>139</v>
          </cell>
          <cell r="F610">
            <v>139</v>
          </cell>
          <cell r="M610" t="str">
            <v>CZN</v>
          </cell>
        </row>
        <row r="611">
          <cell r="F611">
            <v>0</v>
          </cell>
          <cell r="G611" t="e">
            <v>#N/A</v>
          </cell>
          <cell r="H611" t="e">
            <v>#N/A</v>
          </cell>
        </row>
        <row r="612">
          <cell r="F612">
            <v>0</v>
          </cell>
          <cell r="G612" t="e">
            <v>#N/A</v>
          </cell>
          <cell r="H612" t="e">
            <v>#N/A</v>
          </cell>
        </row>
        <row r="613">
          <cell r="F613">
            <v>50</v>
          </cell>
          <cell r="G613" t="e">
            <v>#N/A</v>
          </cell>
          <cell r="H613" t="e">
            <v>#N/A</v>
          </cell>
        </row>
        <row r="614">
          <cell r="F614">
            <v>10.5</v>
          </cell>
          <cell r="G614" t="e">
            <v>#N/A</v>
          </cell>
          <cell r="H614" t="e">
            <v>#N/A</v>
          </cell>
        </row>
        <row r="615">
          <cell r="F615">
            <v>0.1</v>
          </cell>
          <cell r="G615" t="e">
            <v>#N/A</v>
          </cell>
          <cell r="H615" t="e">
            <v>#N/A</v>
          </cell>
        </row>
        <row r="616">
          <cell r="F616">
            <v>1.05</v>
          </cell>
          <cell r="G616" t="e">
            <v>#N/A</v>
          </cell>
          <cell r="H616" t="e">
            <v>#N/A</v>
          </cell>
        </row>
        <row r="617">
          <cell r="F617">
            <v>4.53</v>
          </cell>
          <cell r="G617" t="e">
            <v>#N/A</v>
          </cell>
          <cell r="H617" t="e">
            <v>#N/A</v>
          </cell>
        </row>
        <row r="618">
          <cell r="F618">
            <v>2.0097990000000001</v>
          </cell>
          <cell r="G618" t="e">
            <v>#N/A</v>
          </cell>
          <cell r="H618" t="e">
            <v>#N/A</v>
          </cell>
        </row>
        <row r="619">
          <cell r="F619">
            <v>6.0193979999999998</v>
          </cell>
          <cell r="G619" t="e">
            <v>#N/A</v>
          </cell>
          <cell r="H619" t="e">
            <v>#N/A</v>
          </cell>
        </row>
        <row r="620">
          <cell r="F620">
            <v>5.0094989999999999</v>
          </cell>
          <cell r="G620" t="e">
            <v>#N/A</v>
          </cell>
          <cell r="H620" t="e">
            <v>#N/A</v>
          </cell>
        </row>
        <row r="621">
          <cell r="F621">
            <v>0</v>
          </cell>
          <cell r="G621" t="e">
            <v>#N/A</v>
          </cell>
          <cell r="H621" t="e">
            <v>#N/A</v>
          </cell>
        </row>
        <row r="622">
          <cell r="F622">
            <v>0</v>
          </cell>
          <cell r="G622" t="e">
            <v>#N/A</v>
          </cell>
          <cell r="H622" t="e">
            <v>#N/A</v>
          </cell>
        </row>
        <row r="623">
          <cell r="F623">
            <v>0.8</v>
          </cell>
          <cell r="G623" t="e">
            <v>#N/A</v>
          </cell>
          <cell r="H623" t="e">
            <v>#N/A</v>
          </cell>
        </row>
        <row r="624">
          <cell r="F624">
            <v>5.333333333333333</v>
          </cell>
          <cell r="G624" t="e">
            <v>#N/A</v>
          </cell>
          <cell r="H624" t="e">
            <v>#N/A</v>
          </cell>
        </row>
        <row r="625">
          <cell r="F625">
            <v>34.452029333333336</v>
          </cell>
          <cell r="G625" t="e">
            <v>#N/A</v>
          </cell>
          <cell r="H625" t="e">
            <v>#N/A</v>
          </cell>
        </row>
        <row r="626">
          <cell r="A626">
            <v>140</v>
          </cell>
          <cell r="F626">
            <v>140</v>
          </cell>
          <cell r="G626">
            <v>226</v>
          </cell>
          <cell r="H626">
            <v>226</v>
          </cell>
          <cell r="M626" t="str">
            <v>CDC</v>
          </cell>
        </row>
        <row r="627">
          <cell r="F627">
            <v>0</v>
          </cell>
          <cell r="G627">
            <v>0</v>
          </cell>
          <cell r="H627">
            <v>0</v>
          </cell>
        </row>
        <row r="628">
          <cell r="F628">
            <v>0</v>
          </cell>
          <cell r="G628">
            <v>0</v>
          </cell>
          <cell r="H628">
            <v>0</v>
          </cell>
        </row>
        <row r="629">
          <cell r="F629">
            <v>77</v>
          </cell>
          <cell r="G629">
            <v>73</v>
          </cell>
          <cell r="H629">
            <v>73</v>
          </cell>
        </row>
        <row r="630">
          <cell r="F630">
            <v>16.170000000000002</v>
          </cell>
          <cell r="G630">
            <v>16.059999999999999</v>
          </cell>
          <cell r="H630">
            <v>16.059999999999999</v>
          </cell>
        </row>
        <row r="631">
          <cell r="F631">
            <v>0.1</v>
          </cell>
          <cell r="G631">
            <v>5.6500127815491276E-2</v>
          </cell>
          <cell r="H631">
            <v>5.6500127815491276E-2</v>
          </cell>
        </row>
        <row r="632">
          <cell r="F632">
            <v>1.617</v>
          </cell>
          <cell r="G632">
            <v>0.84</v>
          </cell>
          <cell r="H632">
            <v>0.84</v>
          </cell>
        </row>
        <row r="633">
          <cell r="F633">
            <v>7.21</v>
          </cell>
          <cell r="G633">
            <v>4.13</v>
          </cell>
          <cell r="H633">
            <v>4.13</v>
          </cell>
        </row>
        <row r="634">
          <cell r="F634">
            <v>5.0094989999999999</v>
          </cell>
          <cell r="G634">
            <v>1.29</v>
          </cell>
          <cell r="H634">
            <v>1.29</v>
          </cell>
        </row>
        <row r="635">
          <cell r="F635">
            <v>15.038495999999999</v>
          </cell>
          <cell r="G635">
            <v>0.96444444444444477</v>
          </cell>
          <cell r="H635">
            <v>0.96444444444444477</v>
          </cell>
        </row>
        <row r="636">
          <cell r="F636">
            <v>15.038495999999999</v>
          </cell>
          <cell r="G636">
            <v>0</v>
          </cell>
          <cell r="H636">
            <v>0</v>
          </cell>
        </row>
        <row r="637">
          <cell r="F637">
            <v>0</v>
          </cell>
          <cell r="G637">
            <v>23.992777777777786</v>
          </cell>
          <cell r="H637">
            <v>23.992777777777786</v>
          </cell>
        </row>
        <row r="638">
          <cell r="F638">
            <v>0</v>
          </cell>
          <cell r="G638">
            <v>6.093333333333331</v>
          </cell>
          <cell r="H638">
            <v>6.093333333333331</v>
          </cell>
        </row>
        <row r="639">
          <cell r="F639">
            <v>0.8</v>
          </cell>
          <cell r="G639">
            <v>0</v>
          </cell>
          <cell r="H639">
            <v>0</v>
          </cell>
        </row>
        <row r="640">
          <cell r="F640">
            <v>5.333333333333333</v>
          </cell>
          <cell r="G640">
            <v>0</v>
          </cell>
          <cell r="H640">
            <v>0</v>
          </cell>
        </row>
        <row r="641">
          <cell r="F641">
            <v>65.416824333333324</v>
          </cell>
          <cell r="G641">
            <v>53.370555555555562</v>
          </cell>
          <cell r="H641">
            <v>53.370555555555562</v>
          </cell>
        </row>
        <row r="642">
          <cell r="A642">
            <v>141</v>
          </cell>
          <cell r="F642">
            <v>141</v>
          </cell>
          <cell r="M642" t="str">
            <v>CZN</v>
          </cell>
        </row>
        <row r="643">
          <cell r="F643">
            <v>0</v>
          </cell>
          <cell r="G643" t="e">
            <v>#N/A</v>
          </cell>
          <cell r="H643" t="e">
            <v>#N/A</v>
          </cell>
        </row>
        <row r="644">
          <cell r="F644">
            <v>0</v>
          </cell>
          <cell r="G644" t="e">
            <v>#N/A</v>
          </cell>
          <cell r="H644" t="e">
            <v>#N/A</v>
          </cell>
        </row>
        <row r="645">
          <cell r="F645">
            <v>90</v>
          </cell>
          <cell r="G645" t="e">
            <v>#N/A</v>
          </cell>
          <cell r="H645" t="e">
            <v>#N/A</v>
          </cell>
        </row>
        <row r="646">
          <cell r="F646">
            <v>18.899999999999999</v>
          </cell>
          <cell r="G646" t="e">
            <v>#N/A</v>
          </cell>
          <cell r="H646" t="e">
            <v>#N/A</v>
          </cell>
        </row>
        <row r="647">
          <cell r="F647">
            <v>0.1</v>
          </cell>
          <cell r="G647" t="e">
            <v>#N/A</v>
          </cell>
          <cell r="H647" t="e">
            <v>#N/A</v>
          </cell>
        </row>
        <row r="648">
          <cell r="F648">
            <v>1.89</v>
          </cell>
          <cell r="G648" t="e">
            <v>#N/A</v>
          </cell>
          <cell r="H648" t="e">
            <v>#N/A</v>
          </cell>
        </row>
        <row r="649">
          <cell r="F649">
            <v>7.21</v>
          </cell>
          <cell r="G649" t="e">
            <v>#N/A</v>
          </cell>
          <cell r="H649" t="e">
            <v>#N/A</v>
          </cell>
        </row>
        <row r="650">
          <cell r="F650">
            <v>4.2695729999999994</v>
          </cell>
          <cell r="G650" t="e">
            <v>#N/A</v>
          </cell>
          <cell r="H650" t="e">
            <v>#N/A</v>
          </cell>
        </row>
        <row r="651">
          <cell r="F651">
            <v>12.798719999999999</v>
          </cell>
          <cell r="G651" t="e">
            <v>#N/A</v>
          </cell>
          <cell r="H651" t="e">
            <v>#N/A</v>
          </cell>
        </row>
        <row r="652">
          <cell r="F652">
            <v>12.798719999999999</v>
          </cell>
          <cell r="G652" t="e">
            <v>#N/A</v>
          </cell>
          <cell r="H652" t="e">
            <v>#N/A</v>
          </cell>
        </row>
        <row r="653">
          <cell r="F653">
            <v>0</v>
          </cell>
          <cell r="G653" t="e">
            <v>#N/A</v>
          </cell>
          <cell r="H653" t="e">
            <v>#N/A</v>
          </cell>
        </row>
        <row r="654">
          <cell r="F654">
            <v>0</v>
          </cell>
          <cell r="G654" t="e">
            <v>#N/A</v>
          </cell>
          <cell r="H654" t="e">
            <v>#N/A</v>
          </cell>
        </row>
        <row r="655">
          <cell r="F655">
            <v>1</v>
          </cell>
          <cell r="G655" t="e">
            <v>#N/A</v>
          </cell>
          <cell r="H655" t="e">
            <v>#N/A</v>
          </cell>
        </row>
        <row r="656">
          <cell r="F656">
            <v>6.666666666666667</v>
          </cell>
          <cell r="G656" t="e">
            <v>#N/A</v>
          </cell>
          <cell r="H656" t="e">
            <v>#N/A</v>
          </cell>
        </row>
        <row r="657">
          <cell r="F657">
            <v>64.533679666666671</v>
          </cell>
          <cell r="G657" t="e">
            <v>#N/A</v>
          </cell>
          <cell r="H657" t="e">
            <v>#N/A</v>
          </cell>
        </row>
        <row r="658">
          <cell r="A658">
            <v>142</v>
          </cell>
          <cell r="F658">
            <v>142</v>
          </cell>
          <cell r="M658" t="str">
            <v>CZN</v>
          </cell>
        </row>
        <row r="659">
          <cell r="F659">
            <v>0</v>
          </cell>
          <cell r="G659" t="e">
            <v>#N/A</v>
          </cell>
          <cell r="H659" t="e">
            <v>#N/A</v>
          </cell>
        </row>
        <row r="660">
          <cell r="F660">
            <v>0</v>
          </cell>
          <cell r="G660" t="e">
            <v>#N/A</v>
          </cell>
          <cell r="H660" t="e">
            <v>#N/A</v>
          </cell>
        </row>
        <row r="661">
          <cell r="F661">
            <v>21</v>
          </cell>
          <cell r="G661" t="e">
            <v>#N/A</v>
          </cell>
          <cell r="H661" t="e">
            <v>#N/A</v>
          </cell>
        </row>
        <row r="662">
          <cell r="F662">
            <v>4.41</v>
          </cell>
          <cell r="G662" t="e">
            <v>#N/A</v>
          </cell>
          <cell r="H662" t="e">
            <v>#N/A</v>
          </cell>
        </row>
        <row r="663">
          <cell r="F663">
            <v>0.1</v>
          </cell>
          <cell r="G663" t="e">
            <v>#N/A</v>
          </cell>
          <cell r="H663" t="e">
            <v>#N/A</v>
          </cell>
        </row>
        <row r="664">
          <cell r="F664">
            <v>0.44100000000000006</v>
          </cell>
          <cell r="G664" t="e">
            <v>#N/A</v>
          </cell>
          <cell r="H664" t="e">
            <v>#N/A</v>
          </cell>
        </row>
        <row r="665">
          <cell r="F665">
            <v>1.46</v>
          </cell>
          <cell r="G665" t="e">
            <v>#N/A</v>
          </cell>
          <cell r="H665" t="e">
            <v>#N/A</v>
          </cell>
        </row>
        <row r="666">
          <cell r="F666">
            <v>2.2197780000000003</v>
          </cell>
          <cell r="G666" t="e">
            <v>#N/A</v>
          </cell>
          <cell r="H666" t="e">
            <v>#N/A</v>
          </cell>
        </row>
        <row r="667">
          <cell r="F667">
            <v>7.4092590000000005</v>
          </cell>
          <cell r="G667" t="e">
            <v>#N/A</v>
          </cell>
          <cell r="H667" t="e">
            <v>#N/A</v>
          </cell>
        </row>
        <row r="668">
          <cell r="F668">
            <v>3.7096290000000001</v>
          </cell>
          <cell r="G668" t="e">
            <v>#N/A</v>
          </cell>
          <cell r="H668" t="e">
            <v>#N/A</v>
          </cell>
        </row>
        <row r="669">
          <cell r="F669">
            <v>0</v>
          </cell>
          <cell r="G669" t="e">
            <v>#N/A</v>
          </cell>
          <cell r="H669" t="e">
            <v>#N/A</v>
          </cell>
        </row>
        <row r="670">
          <cell r="F670">
            <v>0</v>
          </cell>
          <cell r="G670" t="e">
            <v>#N/A</v>
          </cell>
          <cell r="H670" t="e">
            <v>#N/A</v>
          </cell>
        </row>
        <row r="671">
          <cell r="F671">
            <v>0.6</v>
          </cell>
          <cell r="G671" t="e">
            <v>#N/A</v>
          </cell>
          <cell r="H671" t="e">
            <v>#N/A</v>
          </cell>
        </row>
        <row r="672">
          <cell r="F672">
            <v>4</v>
          </cell>
          <cell r="G672" t="e">
            <v>#N/A</v>
          </cell>
          <cell r="H672" t="e">
            <v>#N/A</v>
          </cell>
        </row>
        <row r="673">
          <cell r="F673">
            <v>23.649666</v>
          </cell>
          <cell r="G673" t="e">
            <v>#N/A</v>
          </cell>
          <cell r="H673" t="e">
            <v>#N/A</v>
          </cell>
        </row>
        <row r="674">
          <cell r="A674">
            <v>143</v>
          </cell>
          <cell r="F674">
            <v>143</v>
          </cell>
          <cell r="G674">
            <v>231</v>
          </cell>
          <cell r="H674">
            <v>231</v>
          </cell>
          <cell r="M674" t="str">
            <v>CDC</v>
          </cell>
        </row>
        <row r="675">
          <cell r="F675">
            <v>0</v>
          </cell>
          <cell r="G675">
            <v>0</v>
          </cell>
          <cell r="H675">
            <v>0</v>
          </cell>
        </row>
        <row r="676">
          <cell r="F676">
            <v>0</v>
          </cell>
          <cell r="G676">
            <v>0</v>
          </cell>
          <cell r="H676">
            <v>0</v>
          </cell>
        </row>
        <row r="677">
          <cell r="F677">
            <v>27</v>
          </cell>
          <cell r="G677">
            <v>23</v>
          </cell>
          <cell r="H677">
            <v>23</v>
          </cell>
        </row>
        <row r="678">
          <cell r="F678">
            <v>5.67</v>
          </cell>
          <cell r="G678">
            <v>5.0599999999999996</v>
          </cell>
          <cell r="H678">
            <v>5.0599999999999996</v>
          </cell>
        </row>
        <row r="679">
          <cell r="F679">
            <v>0.1</v>
          </cell>
          <cell r="G679">
            <v>7.722851268833042E-2</v>
          </cell>
          <cell r="H679">
            <v>7.722851268833042E-2</v>
          </cell>
        </row>
        <row r="680">
          <cell r="F680">
            <v>0.56700000000000006</v>
          </cell>
          <cell r="G680">
            <v>0.42</v>
          </cell>
          <cell r="H680">
            <v>0.42</v>
          </cell>
        </row>
        <row r="681">
          <cell r="F681">
            <v>2.86</v>
          </cell>
          <cell r="G681">
            <v>3.33</v>
          </cell>
          <cell r="H681">
            <v>3.33</v>
          </cell>
        </row>
        <row r="682">
          <cell r="F682">
            <v>2.8397160000000001</v>
          </cell>
          <cell r="G682">
            <v>2.37</v>
          </cell>
          <cell r="H682">
            <v>2.37</v>
          </cell>
        </row>
        <row r="683">
          <cell r="F683">
            <v>9.4690530000000024</v>
          </cell>
          <cell r="G683">
            <v>0.79444444444444418</v>
          </cell>
          <cell r="H683">
            <v>0.79444444444444418</v>
          </cell>
        </row>
        <row r="684">
          <cell r="F684">
            <v>3.949605</v>
          </cell>
          <cell r="G684">
            <v>0</v>
          </cell>
          <cell r="H684">
            <v>0</v>
          </cell>
        </row>
        <row r="685">
          <cell r="F685">
            <v>0</v>
          </cell>
          <cell r="G685">
            <v>9.853611111111114</v>
          </cell>
          <cell r="H685">
            <v>9.853611111111114</v>
          </cell>
        </row>
        <row r="686">
          <cell r="F686">
            <v>0</v>
          </cell>
          <cell r="G686">
            <v>4.9083333333333341</v>
          </cell>
          <cell r="H686">
            <v>4.9083333333333341</v>
          </cell>
        </row>
        <row r="687">
          <cell r="F687">
            <v>0.6</v>
          </cell>
          <cell r="G687">
            <v>0</v>
          </cell>
          <cell r="H687">
            <v>0</v>
          </cell>
        </row>
        <row r="688">
          <cell r="F688">
            <v>4</v>
          </cell>
          <cell r="G688">
            <v>0</v>
          </cell>
          <cell r="H688">
            <v>0</v>
          </cell>
        </row>
        <row r="689">
          <cell r="F689">
            <v>29.355374000000005</v>
          </cell>
          <cell r="G689">
            <v>26.736388888888893</v>
          </cell>
          <cell r="H689">
            <v>26.736388888888893</v>
          </cell>
        </row>
        <row r="690">
          <cell r="A690">
            <v>144</v>
          </cell>
          <cell r="F690">
            <v>144</v>
          </cell>
          <cell r="G690">
            <v>508</v>
          </cell>
          <cell r="H690">
            <v>508</v>
          </cell>
          <cell r="M690" t="str">
            <v>CDC</v>
          </cell>
        </row>
        <row r="691">
          <cell r="F691">
            <v>0</v>
          </cell>
          <cell r="G691">
            <v>0</v>
          </cell>
          <cell r="H691">
            <v>0</v>
          </cell>
        </row>
        <row r="692">
          <cell r="F692">
            <v>0</v>
          </cell>
          <cell r="G692">
            <v>0</v>
          </cell>
          <cell r="H692">
            <v>0</v>
          </cell>
        </row>
        <row r="693">
          <cell r="F693">
            <v>49</v>
          </cell>
          <cell r="G693">
            <v>45.654545454545449</v>
          </cell>
          <cell r="H693">
            <v>45.654545454545449</v>
          </cell>
        </row>
        <row r="694">
          <cell r="F694">
            <v>10.29</v>
          </cell>
          <cell r="G694">
            <v>10.043999999999999</v>
          </cell>
          <cell r="H694">
            <v>10.043999999999999</v>
          </cell>
        </row>
        <row r="695">
          <cell r="F695">
            <v>0.1</v>
          </cell>
          <cell r="G695">
            <v>1.0630252100840301</v>
          </cell>
          <cell r="H695">
            <v>1.0630252100840301</v>
          </cell>
        </row>
        <row r="696">
          <cell r="F696">
            <v>1.0289999999999999</v>
          </cell>
          <cell r="G696">
            <v>1.2240000000000011</v>
          </cell>
          <cell r="H696">
            <v>1.2240000000000011</v>
          </cell>
        </row>
        <row r="697">
          <cell r="F697">
            <v>4.54</v>
          </cell>
          <cell r="G697">
            <v>5.9940000000000007</v>
          </cell>
          <cell r="H697">
            <v>5.9940000000000007</v>
          </cell>
        </row>
        <row r="698">
          <cell r="F698">
            <v>5.3994600000000004</v>
          </cell>
          <cell r="G698">
            <v>4.2660000000000009</v>
          </cell>
          <cell r="H698">
            <v>4.2660000000000009</v>
          </cell>
        </row>
        <row r="699">
          <cell r="F699">
            <v>17.988201</v>
          </cell>
          <cell r="G699">
            <v>1.43</v>
          </cell>
          <cell r="H699">
            <v>1.43</v>
          </cell>
        </row>
        <row r="700">
          <cell r="F700">
            <v>7.49925</v>
          </cell>
          <cell r="G700">
            <v>0</v>
          </cell>
          <cell r="H700">
            <v>0</v>
          </cell>
        </row>
        <row r="701">
          <cell r="F701">
            <v>0</v>
          </cell>
          <cell r="G701">
            <v>17.766500000000004</v>
          </cell>
          <cell r="H701">
            <v>17.766500000000004</v>
          </cell>
        </row>
        <row r="702">
          <cell r="F702">
            <v>0</v>
          </cell>
          <cell r="G702">
            <v>9.5</v>
          </cell>
          <cell r="H702">
            <v>9.5</v>
          </cell>
        </row>
        <row r="703">
          <cell r="F703">
            <v>0.6</v>
          </cell>
          <cell r="G703">
            <v>0</v>
          </cell>
          <cell r="H703">
            <v>0</v>
          </cell>
        </row>
        <row r="704">
          <cell r="F704">
            <v>4</v>
          </cell>
          <cell r="G704">
            <v>0</v>
          </cell>
          <cell r="H704">
            <v>0</v>
          </cell>
        </row>
        <row r="705">
          <cell r="F705">
            <v>50.745911000000007</v>
          </cell>
          <cell r="G705">
            <v>50.224500000000006</v>
          </cell>
          <cell r="H705">
            <v>50.224500000000006</v>
          </cell>
        </row>
        <row r="706">
          <cell r="A706">
            <v>153</v>
          </cell>
          <cell r="F706">
            <v>153</v>
          </cell>
          <cell r="G706">
            <v>258</v>
          </cell>
          <cell r="M706" t="str">
            <v>CZN</v>
          </cell>
        </row>
        <row r="707">
          <cell r="F707">
            <v>0</v>
          </cell>
          <cell r="G707">
            <v>0</v>
          </cell>
          <cell r="H707" t="e">
            <v>#N/A</v>
          </cell>
        </row>
        <row r="708">
          <cell r="F708">
            <v>0</v>
          </cell>
          <cell r="G708">
            <v>0</v>
          </cell>
          <cell r="H708" t="e">
            <v>#N/A</v>
          </cell>
        </row>
        <row r="709">
          <cell r="F709">
            <v>18</v>
          </cell>
          <cell r="G709">
            <v>0</v>
          </cell>
          <cell r="H709" t="e">
            <v>#N/A</v>
          </cell>
        </row>
        <row r="710">
          <cell r="F710">
            <v>3.78</v>
          </cell>
          <cell r="G710">
            <v>0</v>
          </cell>
          <cell r="H710" t="e">
            <v>#N/A</v>
          </cell>
        </row>
        <row r="711">
          <cell r="F711">
            <v>0.12</v>
          </cell>
          <cell r="G711">
            <v>0</v>
          </cell>
          <cell r="H711" t="e">
            <v>#N/A</v>
          </cell>
        </row>
        <row r="712">
          <cell r="F712">
            <v>0.45359999999999995</v>
          </cell>
          <cell r="G712">
            <v>0</v>
          </cell>
          <cell r="H712" t="e">
            <v>#N/A</v>
          </cell>
        </row>
        <row r="713">
          <cell r="F713">
            <v>0</v>
          </cell>
          <cell r="G713">
            <v>0</v>
          </cell>
          <cell r="H713" t="e">
            <v>#N/A</v>
          </cell>
        </row>
        <row r="714">
          <cell r="F714">
            <v>2.1297869999999999</v>
          </cell>
          <cell r="G714">
            <v>0</v>
          </cell>
          <cell r="H714" t="e">
            <v>#N/A</v>
          </cell>
        </row>
        <row r="715">
          <cell r="F715">
            <v>3.5496449999999999</v>
          </cell>
          <cell r="G715">
            <v>0</v>
          </cell>
          <cell r="H715" t="e">
            <v>#N/A</v>
          </cell>
        </row>
        <row r="716">
          <cell r="F716">
            <v>2.6697329999999999</v>
          </cell>
          <cell r="G716">
            <v>0</v>
          </cell>
          <cell r="H716" t="e">
            <v>#N/A</v>
          </cell>
        </row>
        <row r="717">
          <cell r="F717">
            <v>0</v>
          </cell>
          <cell r="G717">
            <v>0</v>
          </cell>
          <cell r="H717" t="e">
            <v>#N/A</v>
          </cell>
        </row>
        <row r="718">
          <cell r="F718">
            <v>0</v>
          </cell>
          <cell r="G718">
            <v>0</v>
          </cell>
          <cell r="H718" t="e">
            <v>#N/A</v>
          </cell>
        </row>
        <row r="719">
          <cell r="F719">
            <v>2</v>
          </cell>
          <cell r="G719">
            <v>0</v>
          </cell>
          <cell r="H719" t="e">
            <v>#N/A</v>
          </cell>
        </row>
        <row r="720">
          <cell r="F720">
            <v>13.333333333333334</v>
          </cell>
          <cell r="G720">
            <v>0</v>
          </cell>
          <cell r="H720" t="e">
            <v>#N/A</v>
          </cell>
        </row>
        <row r="721">
          <cell r="F721">
            <v>25.916098333333331</v>
          </cell>
          <cell r="G721">
            <v>0</v>
          </cell>
          <cell r="H721" t="e">
            <v>#N/A</v>
          </cell>
        </row>
        <row r="722">
          <cell r="A722">
            <v>154</v>
          </cell>
          <cell r="F722">
            <v>154</v>
          </cell>
          <cell r="G722">
            <v>284</v>
          </cell>
          <cell r="H722">
            <v>284</v>
          </cell>
          <cell r="M722" t="str">
            <v>CZN</v>
          </cell>
        </row>
        <row r="723">
          <cell r="F723">
            <v>0</v>
          </cell>
          <cell r="G723">
            <v>0</v>
          </cell>
          <cell r="H723">
            <v>0</v>
          </cell>
        </row>
        <row r="724">
          <cell r="F724">
            <v>0</v>
          </cell>
          <cell r="G724">
            <v>0</v>
          </cell>
          <cell r="H724">
            <v>0</v>
          </cell>
        </row>
        <row r="725">
          <cell r="F725">
            <v>50</v>
          </cell>
          <cell r="G725">
            <v>0</v>
          </cell>
          <cell r="H725">
            <v>0</v>
          </cell>
        </row>
        <row r="726">
          <cell r="F726">
            <v>10.5</v>
          </cell>
          <cell r="G726">
            <v>0</v>
          </cell>
          <cell r="H726">
            <v>0</v>
          </cell>
        </row>
        <row r="727">
          <cell r="F727">
            <v>0.1</v>
          </cell>
          <cell r="G727">
            <v>0</v>
          </cell>
          <cell r="H727">
            <v>0</v>
          </cell>
        </row>
        <row r="728">
          <cell r="F728">
            <v>1.05</v>
          </cell>
          <cell r="G728">
            <v>0</v>
          </cell>
          <cell r="H728">
            <v>0</v>
          </cell>
        </row>
        <row r="729">
          <cell r="F729">
            <v>0</v>
          </cell>
          <cell r="G729">
            <v>0</v>
          </cell>
          <cell r="H729">
            <v>0</v>
          </cell>
        </row>
        <row r="730">
          <cell r="F730">
            <v>12.418758</v>
          </cell>
          <cell r="G730">
            <v>0</v>
          </cell>
          <cell r="H730">
            <v>0</v>
          </cell>
        </row>
        <row r="731">
          <cell r="F731">
            <v>18.628136999999999</v>
          </cell>
          <cell r="G731">
            <v>0</v>
          </cell>
          <cell r="H731">
            <v>0</v>
          </cell>
        </row>
        <row r="732">
          <cell r="F732">
            <v>8.2791719999999991</v>
          </cell>
          <cell r="G732">
            <v>0</v>
          </cell>
          <cell r="H732">
            <v>0</v>
          </cell>
        </row>
        <row r="733">
          <cell r="F733">
            <v>0</v>
          </cell>
          <cell r="G733">
            <v>0</v>
          </cell>
          <cell r="H733">
            <v>0</v>
          </cell>
        </row>
        <row r="734">
          <cell r="F734">
            <v>0</v>
          </cell>
          <cell r="G734">
            <v>0</v>
          </cell>
          <cell r="H734">
            <v>0</v>
          </cell>
        </row>
        <row r="735">
          <cell r="F735">
            <v>1.8</v>
          </cell>
          <cell r="G735">
            <v>0</v>
          </cell>
          <cell r="H735">
            <v>0</v>
          </cell>
        </row>
        <row r="736">
          <cell r="F736">
            <v>12</v>
          </cell>
          <cell r="G736">
            <v>0</v>
          </cell>
          <cell r="H736">
            <v>0</v>
          </cell>
        </row>
        <row r="737">
          <cell r="F737">
            <v>62.876067000000006</v>
          </cell>
          <cell r="G737">
            <v>0</v>
          </cell>
          <cell r="H737">
            <v>0</v>
          </cell>
        </row>
        <row r="738">
          <cell r="A738">
            <v>155</v>
          </cell>
          <cell r="F738">
            <v>155</v>
          </cell>
          <cell r="M738" t="str">
            <v>CZN</v>
          </cell>
        </row>
        <row r="739">
          <cell r="F739">
            <v>0</v>
          </cell>
          <cell r="G739" t="e">
            <v>#N/A</v>
          </cell>
          <cell r="H739" t="e">
            <v>#N/A</v>
          </cell>
        </row>
        <row r="740">
          <cell r="F740">
            <v>0</v>
          </cell>
          <cell r="G740" t="e">
            <v>#N/A</v>
          </cell>
          <cell r="H740" t="e">
            <v>#N/A</v>
          </cell>
        </row>
        <row r="741">
          <cell r="F741">
            <v>73</v>
          </cell>
          <cell r="G741" t="e">
            <v>#N/A</v>
          </cell>
          <cell r="H741" t="e">
            <v>#N/A</v>
          </cell>
        </row>
        <row r="742">
          <cell r="F742">
            <v>15.33</v>
          </cell>
          <cell r="G742" t="e">
            <v>#N/A</v>
          </cell>
          <cell r="H742" t="e">
            <v>#N/A</v>
          </cell>
        </row>
        <row r="743">
          <cell r="F743">
            <v>0.1</v>
          </cell>
          <cell r="G743" t="e">
            <v>#N/A</v>
          </cell>
          <cell r="H743" t="e">
            <v>#N/A</v>
          </cell>
        </row>
        <row r="744">
          <cell r="F744">
            <v>1.5330000000000001</v>
          </cell>
          <cell r="G744" t="e">
            <v>#N/A</v>
          </cell>
          <cell r="H744" t="e">
            <v>#N/A</v>
          </cell>
        </row>
        <row r="745">
          <cell r="F745">
            <v>0</v>
          </cell>
          <cell r="G745" t="e">
            <v>#N/A</v>
          </cell>
          <cell r="H745" t="e">
            <v>#N/A</v>
          </cell>
        </row>
        <row r="746">
          <cell r="F746">
            <v>11.848814999999998</v>
          </cell>
          <cell r="G746" t="e">
            <v>#N/A</v>
          </cell>
          <cell r="H746" t="e">
            <v>#N/A</v>
          </cell>
        </row>
        <row r="747">
          <cell r="F747">
            <v>17.778222000000003</v>
          </cell>
          <cell r="G747" t="e">
            <v>#N/A</v>
          </cell>
          <cell r="H747" t="e">
            <v>#N/A</v>
          </cell>
        </row>
        <row r="748">
          <cell r="F748">
            <v>7.8992100000000001</v>
          </cell>
          <cell r="G748" t="e">
            <v>#N/A</v>
          </cell>
          <cell r="H748" t="e">
            <v>#N/A</v>
          </cell>
        </row>
        <row r="749">
          <cell r="F749">
            <v>0</v>
          </cell>
          <cell r="G749" t="e">
            <v>#N/A</v>
          </cell>
          <cell r="H749" t="e">
            <v>#N/A</v>
          </cell>
        </row>
        <row r="750">
          <cell r="F750">
            <v>0</v>
          </cell>
          <cell r="G750" t="e">
            <v>#N/A</v>
          </cell>
          <cell r="H750" t="e">
            <v>#N/A</v>
          </cell>
        </row>
        <row r="751">
          <cell r="F751">
            <v>1.8</v>
          </cell>
          <cell r="G751" t="e">
            <v>#N/A</v>
          </cell>
          <cell r="H751" t="e">
            <v>#N/A</v>
          </cell>
        </row>
        <row r="752">
          <cell r="F752">
            <v>12</v>
          </cell>
          <cell r="G752" t="e">
            <v>#N/A</v>
          </cell>
          <cell r="H752" t="e">
            <v>#N/A</v>
          </cell>
        </row>
        <row r="753">
          <cell r="F753">
            <v>66.389246999999997</v>
          </cell>
          <cell r="G753" t="e">
            <v>#N/A</v>
          </cell>
          <cell r="H753" t="e">
            <v>#N/A</v>
          </cell>
        </row>
        <row r="754">
          <cell r="A754">
            <v>156</v>
          </cell>
          <cell r="F754">
            <v>156</v>
          </cell>
          <cell r="M754" t="str">
            <v>CZN</v>
          </cell>
        </row>
        <row r="755">
          <cell r="F755">
            <v>0</v>
          </cell>
          <cell r="G755" t="e">
            <v>#N/A</v>
          </cell>
          <cell r="H755" t="e">
            <v>#N/A</v>
          </cell>
        </row>
        <row r="756">
          <cell r="F756">
            <v>0</v>
          </cell>
          <cell r="G756" t="e">
            <v>#N/A</v>
          </cell>
          <cell r="H756" t="e">
            <v>#N/A</v>
          </cell>
        </row>
        <row r="757">
          <cell r="F757">
            <v>73</v>
          </cell>
          <cell r="G757" t="e">
            <v>#N/A</v>
          </cell>
          <cell r="H757" t="e">
            <v>#N/A</v>
          </cell>
        </row>
        <row r="758">
          <cell r="F758">
            <v>15.33</v>
          </cell>
          <cell r="G758" t="e">
            <v>#N/A</v>
          </cell>
          <cell r="H758" t="e">
            <v>#N/A</v>
          </cell>
        </row>
        <row r="759">
          <cell r="F759">
            <v>0.1</v>
          </cell>
          <cell r="G759" t="e">
            <v>#N/A</v>
          </cell>
          <cell r="H759" t="e">
            <v>#N/A</v>
          </cell>
        </row>
        <row r="760">
          <cell r="F760">
            <v>1.5330000000000001</v>
          </cell>
          <cell r="G760" t="e">
            <v>#N/A</v>
          </cell>
          <cell r="H760" t="e">
            <v>#N/A</v>
          </cell>
        </row>
        <row r="761">
          <cell r="F761">
            <v>0</v>
          </cell>
          <cell r="G761" t="e">
            <v>#N/A</v>
          </cell>
          <cell r="H761" t="e">
            <v>#N/A</v>
          </cell>
        </row>
        <row r="762">
          <cell r="F762">
            <v>21.167883</v>
          </cell>
          <cell r="G762" t="e">
            <v>#N/A</v>
          </cell>
          <cell r="H762" t="e">
            <v>#N/A</v>
          </cell>
        </row>
        <row r="763">
          <cell r="F763">
            <v>31.756824000000002</v>
          </cell>
          <cell r="G763" t="e">
            <v>#N/A</v>
          </cell>
          <cell r="H763" t="e">
            <v>#N/A</v>
          </cell>
        </row>
        <row r="764">
          <cell r="F764">
            <v>14.108589</v>
          </cell>
          <cell r="G764" t="e">
            <v>#N/A</v>
          </cell>
          <cell r="H764" t="e">
            <v>#N/A</v>
          </cell>
        </row>
        <row r="765">
          <cell r="F765">
            <v>0</v>
          </cell>
          <cell r="G765" t="e">
            <v>#N/A</v>
          </cell>
          <cell r="H765" t="e">
            <v>#N/A</v>
          </cell>
        </row>
        <row r="766">
          <cell r="F766">
            <v>0</v>
          </cell>
          <cell r="G766" t="e">
            <v>#N/A</v>
          </cell>
          <cell r="H766" t="e">
            <v>#N/A</v>
          </cell>
        </row>
        <row r="767">
          <cell r="F767">
            <v>1.8</v>
          </cell>
          <cell r="G767" t="e">
            <v>#N/A</v>
          </cell>
          <cell r="H767" t="e">
            <v>#N/A</v>
          </cell>
        </row>
        <row r="768">
          <cell r="F768">
            <v>12</v>
          </cell>
          <cell r="G768" t="e">
            <v>#N/A</v>
          </cell>
          <cell r="H768" t="e">
            <v>#N/A</v>
          </cell>
        </row>
        <row r="769">
          <cell r="F769">
            <v>95.896296000000007</v>
          </cell>
          <cell r="G769" t="e">
            <v>#N/A</v>
          </cell>
          <cell r="H769" t="e">
            <v>#N/A</v>
          </cell>
        </row>
        <row r="770">
          <cell r="A770">
            <v>157</v>
          </cell>
          <cell r="F770">
            <v>157</v>
          </cell>
          <cell r="M770" t="str">
            <v>CZN</v>
          </cell>
        </row>
        <row r="771">
          <cell r="F771">
            <v>0</v>
          </cell>
          <cell r="G771" t="e">
            <v>#N/A</v>
          </cell>
          <cell r="H771" t="e">
            <v>#N/A</v>
          </cell>
        </row>
        <row r="772">
          <cell r="F772">
            <v>0</v>
          </cell>
          <cell r="G772" t="e">
            <v>#N/A</v>
          </cell>
          <cell r="H772" t="e">
            <v>#N/A</v>
          </cell>
        </row>
        <row r="773">
          <cell r="F773">
            <v>44</v>
          </cell>
          <cell r="G773" t="e">
            <v>#N/A</v>
          </cell>
          <cell r="H773" t="e">
            <v>#N/A</v>
          </cell>
        </row>
        <row r="774">
          <cell r="F774">
            <v>9.24</v>
          </cell>
          <cell r="G774" t="e">
            <v>#N/A</v>
          </cell>
          <cell r="H774" t="e">
            <v>#N/A</v>
          </cell>
        </row>
        <row r="775">
          <cell r="F775">
            <v>0.1</v>
          </cell>
          <cell r="G775" t="e">
            <v>#N/A</v>
          </cell>
          <cell r="H775" t="e">
            <v>#N/A</v>
          </cell>
        </row>
        <row r="776">
          <cell r="F776">
            <v>0.92400000000000004</v>
          </cell>
          <cell r="G776" t="e">
            <v>#N/A</v>
          </cell>
          <cell r="H776" t="e">
            <v>#N/A</v>
          </cell>
        </row>
        <row r="777">
          <cell r="F777">
            <v>6.02</v>
          </cell>
          <cell r="G777" t="e">
            <v>#N/A</v>
          </cell>
          <cell r="H777" t="e">
            <v>#N/A</v>
          </cell>
        </row>
        <row r="778">
          <cell r="F778">
            <v>1.1798820000000001</v>
          </cell>
          <cell r="G778" t="e">
            <v>#N/A</v>
          </cell>
          <cell r="H778" t="e">
            <v>#N/A</v>
          </cell>
        </row>
        <row r="779">
          <cell r="F779">
            <v>8.8491149999999994</v>
          </cell>
          <cell r="G779" t="e">
            <v>#N/A</v>
          </cell>
          <cell r="H779" t="e">
            <v>#N/A</v>
          </cell>
        </row>
        <row r="780">
          <cell r="F780">
            <v>7.3792620000000007</v>
          </cell>
          <cell r="G780" t="e">
            <v>#N/A</v>
          </cell>
          <cell r="H780" t="e">
            <v>#N/A</v>
          </cell>
        </row>
        <row r="781">
          <cell r="F781">
            <v>0</v>
          </cell>
          <cell r="G781" t="e">
            <v>#N/A</v>
          </cell>
          <cell r="H781" t="e">
            <v>#N/A</v>
          </cell>
        </row>
        <row r="782">
          <cell r="F782">
            <v>0</v>
          </cell>
          <cell r="G782" t="e">
            <v>#N/A</v>
          </cell>
          <cell r="H782" t="e">
            <v>#N/A</v>
          </cell>
        </row>
        <row r="783">
          <cell r="F783">
            <v>0.8</v>
          </cell>
          <cell r="G783" t="e">
            <v>#N/A</v>
          </cell>
          <cell r="H783" t="e">
            <v>#N/A</v>
          </cell>
        </row>
        <row r="784">
          <cell r="F784">
            <v>5.333333333333333</v>
          </cell>
          <cell r="G784" t="e">
            <v>#N/A</v>
          </cell>
          <cell r="H784" t="e">
            <v>#N/A</v>
          </cell>
        </row>
        <row r="785">
          <cell r="F785">
            <v>38.925592333333334</v>
          </cell>
          <cell r="G785" t="e">
            <v>#N/A</v>
          </cell>
          <cell r="H785" t="e">
            <v>#N/A</v>
          </cell>
        </row>
        <row r="786">
          <cell r="A786">
            <v>158</v>
          </cell>
          <cell r="F786">
            <v>158</v>
          </cell>
          <cell r="G786">
            <v>296</v>
          </cell>
          <cell r="H786">
            <v>296</v>
          </cell>
          <cell r="M786" t="str">
            <v>CDC</v>
          </cell>
        </row>
        <row r="787">
          <cell r="F787">
            <v>0</v>
          </cell>
          <cell r="G787">
            <v>0</v>
          </cell>
          <cell r="H787">
            <v>0</v>
          </cell>
        </row>
        <row r="788">
          <cell r="F788">
            <v>0</v>
          </cell>
          <cell r="G788">
            <v>0</v>
          </cell>
          <cell r="H788">
            <v>0</v>
          </cell>
        </row>
        <row r="789">
          <cell r="F789">
            <v>57</v>
          </cell>
          <cell r="G789">
            <v>59.181818181818159</v>
          </cell>
          <cell r="H789">
            <v>59.181818181818159</v>
          </cell>
        </row>
        <row r="790">
          <cell r="F790">
            <v>11.97</v>
          </cell>
          <cell r="G790">
            <v>13.02</v>
          </cell>
          <cell r="H790">
            <v>13.02</v>
          </cell>
        </row>
        <row r="791">
          <cell r="F791">
            <v>0.1</v>
          </cell>
          <cell r="G791">
            <v>6.750321018155811E-2</v>
          </cell>
          <cell r="H791">
            <v>6.750321018155811E-2</v>
          </cell>
        </row>
        <row r="792">
          <cell r="F792">
            <v>1.1969999999999998</v>
          </cell>
          <cell r="G792">
            <v>0.82</v>
          </cell>
          <cell r="H792">
            <v>0.82</v>
          </cell>
        </row>
        <row r="793">
          <cell r="F793">
            <v>6.16</v>
          </cell>
          <cell r="G793">
            <v>5</v>
          </cell>
          <cell r="H793">
            <v>5</v>
          </cell>
        </row>
        <row r="794">
          <cell r="F794">
            <v>1.9498049999999998</v>
          </cell>
          <cell r="G794">
            <v>0</v>
          </cell>
          <cell r="H794">
            <v>0</v>
          </cell>
        </row>
        <row r="795">
          <cell r="F795">
            <v>15.428457</v>
          </cell>
          <cell r="G795">
            <v>0.80722222222222206</v>
          </cell>
          <cell r="H795">
            <v>0.80722222222222206</v>
          </cell>
        </row>
        <row r="796">
          <cell r="F796">
            <v>8.5691430000000004</v>
          </cell>
          <cell r="G796">
            <v>0</v>
          </cell>
          <cell r="H796">
            <v>0</v>
          </cell>
        </row>
        <row r="797">
          <cell r="F797">
            <v>0</v>
          </cell>
          <cell r="G797">
            <v>21.231944444444444</v>
          </cell>
          <cell r="H797">
            <v>21.231944444444444</v>
          </cell>
        </row>
        <row r="798">
          <cell r="F798">
            <v>0</v>
          </cell>
          <cell r="G798">
            <v>5.0425000000000004</v>
          </cell>
          <cell r="H798">
            <v>5.0425000000000004</v>
          </cell>
        </row>
        <row r="799">
          <cell r="F799">
            <v>0.8</v>
          </cell>
          <cell r="G799">
            <v>0</v>
          </cell>
          <cell r="H799">
            <v>0</v>
          </cell>
        </row>
        <row r="800">
          <cell r="F800">
            <v>5.333333333333333</v>
          </cell>
          <cell r="G800">
            <v>0</v>
          </cell>
          <cell r="H800">
            <v>0</v>
          </cell>
        </row>
        <row r="801">
          <cell r="F801">
            <v>50.607738333333337</v>
          </cell>
          <cell r="G801">
            <v>45.921666666666667</v>
          </cell>
          <cell r="H801">
            <v>45.921666666666667</v>
          </cell>
        </row>
        <row r="802">
          <cell r="A802">
            <v>146</v>
          </cell>
          <cell r="F802">
            <v>146</v>
          </cell>
          <cell r="M802" t="str">
            <v>CZN</v>
          </cell>
        </row>
        <row r="803">
          <cell r="F803">
            <v>0</v>
          </cell>
          <cell r="G803" t="e">
            <v>#N/A</v>
          </cell>
          <cell r="H803" t="e">
            <v>#N/A</v>
          </cell>
        </row>
        <row r="804">
          <cell r="F804">
            <v>0</v>
          </cell>
          <cell r="G804" t="e">
            <v>#N/A</v>
          </cell>
          <cell r="H804" t="e">
            <v>#N/A</v>
          </cell>
        </row>
        <row r="805">
          <cell r="F805">
            <v>96</v>
          </cell>
          <cell r="G805" t="e">
            <v>#N/A</v>
          </cell>
          <cell r="H805" t="e">
            <v>#N/A</v>
          </cell>
        </row>
        <row r="806">
          <cell r="F806">
            <v>20.16</v>
          </cell>
          <cell r="G806" t="e">
            <v>#N/A</v>
          </cell>
          <cell r="H806" t="e">
            <v>#N/A</v>
          </cell>
        </row>
        <row r="807">
          <cell r="F807">
            <v>0.1</v>
          </cell>
          <cell r="G807" t="e">
            <v>#N/A</v>
          </cell>
          <cell r="H807" t="e">
            <v>#N/A</v>
          </cell>
        </row>
        <row r="808">
          <cell r="F808">
            <v>2.016</v>
          </cell>
          <cell r="G808" t="e">
            <v>#N/A</v>
          </cell>
          <cell r="H808" t="e">
            <v>#N/A</v>
          </cell>
        </row>
        <row r="809">
          <cell r="F809">
            <v>7.98</v>
          </cell>
          <cell r="G809" t="e">
            <v>#N/A</v>
          </cell>
          <cell r="H809" t="e">
            <v>#N/A</v>
          </cell>
        </row>
        <row r="810">
          <cell r="F810">
            <v>4.6195380000000004</v>
          </cell>
          <cell r="G810" t="e">
            <v>#N/A</v>
          </cell>
          <cell r="H810" t="e">
            <v>#N/A</v>
          </cell>
        </row>
        <row r="811">
          <cell r="F811">
            <v>11.538845999999999</v>
          </cell>
          <cell r="G811" t="e">
            <v>#N/A</v>
          </cell>
          <cell r="H811" t="e">
            <v>#N/A</v>
          </cell>
        </row>
        <row r="812">
          <cell r="F812">
            <v>9.2290770000000002</v>
          </cell>
          <cell r="G812" t="e">
            <v>#N/A</v>
          </cell>
          <cell r="H812" t="e">
            <v>#N/A</v>
          </cell>
        </row>
        <row r="813">
          <cell r="F813">
            <v>0</v>
          </cell>
          <cell r="G813" t="e">
            <v>#N/A</v>
          </cell>
          <cell r="H813" t="e">
            <v>#N/A</v>
          </cell>
        </row>
        <row r="814">
          <cell r="F814">
            <v>0</v>
          </cell>
          <cell r="G814" t="e">
            <v>#N/A</v>
          </cell>
          <cell r="H814" t="e">
            <v>#N/A</v>
          </cell>
        </row>
        <row r="815">
          <cell r="F815">
            <v>0.7</v>
          </cell>
          <cell r="G815" t="e">
            <v>#N/A</v>
          </cell>
          <cell r="H815" t="e">
            <v>#N/A</v>
          </cell>
        </row>
        <row r="816">
          <cell r="F816">
            <v>4.666666666666667</v>
          </cell>
          <cell r="G816" t="e">
            <v>#N/A</v>
          </cell>
          <cell r="H816" t="e">
            <v>#N/A</v>
          </cell>
        </row>
        <row r="817">
          <cell r="F817">
            <v>60.210127666666672</v>
          </cell>
          <cell r="G817" t="e">
            <v>#N/A</v>
          </cell>
          <cell r="H817" t="e">
            <v>#N/A</v>
          </cell>
        </row>
        <row r="818">
          <cell r="A818">
            <v>400</v>
          </cell>
          <cell r="F818">
            <v>400</v>
          </cell>
          <cell r="M818" t="str">
            <v>CZN</v>
          </cell>
        </row>
        <row r="819">
          <cell r="F819">
            <v>3000</v>
          </cell>
          <cell r="G819" t="e">
            <v>#N/A</v>
          </cell>
          <cell r="H819" t="e">
            <v>#N/A</v>
          </cell>
        </row>
        <row r="820">
          <cell r="F820">
            <v>150</v>
          </cell>
          <cell r="G820" t="e">
            <v>#N/A</v>
          </cell>
          <cell r="H820" t="e">
            <v>#N/A</v>
          </cell>
        </row>
        <row r="821">
          <cell r="F821">
            <v>0</v>
          </cell>
          <cell r="G821" t="e">
            <v>#N/A</v>
          </cell>
          <cell r="H821" t="e">
            <v>#N/A</v>
          </cell>
        </row>
        <row r="822">
          <cell r="F822">
            <v>0</v>
          </cell>
          <cell r="G822" t="e">
            <v>#N/A</v>
          </cell>
          <cell r="H822" t="e">
            <v>#N/A</v>
          </cell>
        </row>
        <row r="823">
          <cell r="F823">
            <v>0.05</v>
          </cell>
          <cell r="G823" t="e">
            <v>#N/A</v>
          </cell>
          <cell r="H823" t="e">
            <v>#N/A</v>
          </cell>
        </row>
        <row r="824">
          <cell r="F824">
            <v>7.5</v>
          </cell>
          <cell r="G824" t="e">
            <v>#N/A</v>
          </cell>
          <cell r="H824" t="e">
            <v>#N/A</v>
          </cell>
        </row>
        <row r="825">
          <cell r="F825">
            <v>0</v>
          </cell>
          <cell r="G825" t="e">
            <v>#N/A</v>
          </cell>
          <cell r="H825" t="e">
            <v>#N/A</v>
          </cell>
        </row>
        <row r="826">
          <cell r="F826">
            <v>40</v>
          </cell>
          <cell r="G826" t="e">
            <v>#N/A</v>
          </cell>
          <cell r="H826" t="e">
            <v>#N/A</v>
          </cell>
        </row>
        <row r="827">
          <cell r="F827">
            <v>200</v>
          </cell>
          <cell r="G827" t="e">
            <v>#N/A</v>
          </cell>
          <cell r="H827" t="e">
            <v>#N/A</v>
          </cell>
        </row>
        <row r="828">
          <cell r="F828">
            <v>70</v>
          </cell>
          <cell r="G828" t="e">
            <v>#N/A</v>
          </cell>
          <cell r="H828" t="e">
            <v>#N/A</v>
          </cell>
        </row>
        <row r="829">
          <cell r="F829">
            <v>0</v>
          </cell>
          <cell r="G829" t="e">
            <v>#N/A</v>
          </cell>
          <cell r="H829" t="e">
            <v>#N/A</v>
          </cell>
        </row>
        <row r="830">
          <cell r="F830">
            <v>0</v>
          </cell>
          <cell r="G830" t="e">
            <v>#N/A</v>
          </cell>
          <cell r="H830" t="e">
            <v>#N/A</v>
          </cell>
        </row>
        <row r="831">
          <cell r="F831">
            <v>3</v>
          </cell>
          <cell r="G831" t="e">
            <v>#N/A</v>
          </cell>
          <cell r="H831" t="e">
            <v>#N/A</v>
          </cell>
        </row>
        <row r="832">
          <cell r="F832">
            <v>20</v>
          </cell>
          <cell r="G832" t="e">
            <v>#N/A</v>
          </cell>
          <cell r="H832" t="e">
            <v>#N/A</v>
          </cell>
        </row>
        <row r="833">
          <cell r="F833">
            <v>337.5</v>
          </cell>
          <cell r="G833" t="e">
            <v>#N/A</v>
          </cell>
          <cell r="H833" t="e">
            <v>#N/A</v>
          </cell>
        </row>
        <row r="834">
          <cell r="A834">
            <v>225</v>
          </cell>
          <cell r="F834">
            <v>225</v>
          </cell>
          <cell r="G834">
            <v>225</v>
          </cell>
          <cell r="H834">
            <v>225</v>
          </cell>
          <cell r="M834" t="str">
            <v>CDC</v>
          </cell>
        </row>
        <row r="835">
          <cell r="F835" t="e">
            <v>#N/A</v>
          </cell>
          <cell r="G835">
            <v>0</v>
          </cell>
          <cell r="H835">
            <v>0</v>
          </cell>
        </row>
        <row r="836">
          <cell r="F836" t="e">
            <v>#N/A</v>
          </cell>
          <cell r="G836">
            <v>0</v>
          </cell>
          <cell r="H836">
            <v>0</v>
          </cell>
        </row>
        <row r="837">
          <cell r="F837" t="e">
            <v>#N/A</v>
          </cell>
          <cell r="G837">
            <v>42</v>
          </cell>
          <cell r="H837">
            <v>42</v>
          </cell>
        </row>
        <row r="838">
          <cell r="F838" t="e">
            <v>#N/A</v>
          </cell>
          <cell r="G838">
            <v>9.24</v>
          </cell>
          <cell r="H838">
            <v>9.24</v>
          </cell>
        </row>
        <row r="839">
          <cell r="F839" t="e">
            <v>#N/A</v>
          </cell>
          <cell r="G839">
            <v>5.2978392696862942E-2</v>
          </cell>
          <cell r="H839">
            <v>5.2978392696862942E-2</v>
          </cell>
        </row>
        <row r="840">
          <cell r="F840" t="e">
            <v>#N/A</v>
          </cell>
          <cell r="G840">
            <v>0.36</v>
          </cell>
          <cell r="H840">
            <v>0.36</v>
          </cell>
        </row>
        <row r="841">
          <cell r="F841" t="e">
            <v>#N/A</v>
          </cell>
          <cell r="G841">
            <v>2.13</v>
          </cell>
          <cell r="H841">
            <v>2.13</v>
          </cell>
        </row>
        <row r="842">
          <cell r="F842" t="e">
            <v>#N/A</v>
          </cell>
          <cell r="G842">
            <v>3.67</v>
          </cell>
          <cell r="H842">
            <v>3.67</v>
          </cell>
        </row>
        <row r="843">
          <cell r="F843" t="e">
            <v>#N/A</v>
          </cell>
          <cell r="G843">
            <v>0.96444444444444477</v>
          </cell>
          <cell r="H843">
            <v>0.96444444444444477</v>
          </cell>
        </row>
        <row r="844">
          <cell r="F844" t="e">
            <v>#N/A</v>
          </cell>
          <cell r="G844">
            <v>0</v>
          </cell>
          <cell r="H844">
            <v>0</v>
          </cell>
        </row>
        <row r="845">
          <cell r="F845" t="e">
            <v>#N/A</v>
          </cell>
          <cell r="G845">
            <v>32.797499999999999</v>
          </cell>
          <cell r="H845">
            <v>32.797499999999999</v>
          </cell>
        </row>
        <row r="846">
          <cell r="F846" t="e">
            <v>#N/A</v>
          </cell>
          <cell r="G846">
            <v>5.9097222222222214</v>
          </cell>
          <cell r="H846">
            <v>5.9097222222222214</v>
          </cell>
        </row>
        <row r="847">
          <cell r="F847" t="e">
            <v>#N/A</v>
          </cell>
          <cell r="G847">
            <v>0</v>
          </cell>
          <cell r="H847">
            <v>0</v>
          </cell>
        </row>
        <row r="848">
          <cell r="F848" t="e">
            <v>#N/A</v>
          </cell>
          <cell r="G848">
            <v>0</v>
          </cell>
          <cell r="H848">
            <v>0</v>
          </cell>
        </row>
        <row r="849">
          <cell r="F849" t="e">
            <v>#N/A</v>
          </cell>
          <cell r="G849">
            <v>55.071666666666665</v>
          </cell>
          <cell r="H849">
            <v>55.071666666666665</v>
          </cell>
        </row>
        <row r="850">
          <cell r="A850">
            <v>261</v>
          </cell>
          <cell r="F850">
            <v>261</v>
          </cell>
          <cell r="G850">
            <v>261</v>
          </cell>
          <cell r="H850">
            <v>261</v>
          </cell>
          <cell r="M850" t="str">
            <v>CDC</v>
          </cell>
        </row>
        <row r="851">
          <cell r="F851" t="e">
            <v>#N/A</v>
          </cell>
          <cell r="G851">
            <v>0</v>
          </cell>
          <cell r="H851">
            <v>0</v>
          </cell>
        </row>
        <row r="852">
          <cell r="F852" t="e">
            <v>#N/A</v>
          </cell>
          <cell r="G852">
            <v>0</v>
          </cell>
          <cell r="H852">
            <v>0</v>
          </cell>
        </row>
        <row r="853">
          <cell r="F853" t="e">
            <v>#N/A</v>
          </cell>
          <cell r="G853">
            <v>65</v>
          </cell>
          <cell r="H853">
            <v>65</v>
          </cell>
        </row>
        <row r="854">
          <cell r="F854" t="e">
            <v>#N/A</v>
          </cell>
          <cell r="G854">
            <v>14.3</v>
          </cell>
          <cell r="H854">
            <v>14.3</v>
          </cell>
        </row>
        <row r="855">
          <cell r="F855" t="e">
            <v>#N/A</v>
          </cell>
          <cell r="G855">
            <v>6.1589721999289603E-2</v>
          </cell>
          <cell r="H855">
            <v>6.1589721999289603E-2</v>
          </cell>
        </row>
        <row r="856">
          <cell r="F856" t="e">
            <v>#N/A</v>
          </cell>
          <cell r="G856">
            <v>0.94</v>
          </cell>
          <cell r="H856">
            <v>0.94</v>
          </cell>
        </row>
        <row r="857">
          <cell r="F857" t="e">
            <v>#N/A</v>
          </cell>
          <cell r="G857">
            <v>1.9016666666666664</v>
          </cell>
          <cell r="H857">
            <v>1.9016666666666664</v>
          </cell>
        </row>
        <row r="858">
          <cell r="F858" t="e">
            <v>#N/A</v>
          </cell>
          <cell r="G858">
            <v>11</v>
          </cell>
          <cell r="H858">
            <v>11</v>
          </cell>
        </row>
        <row r="859">
          <cell r="F859" t="e">
            <v>#N/A</v>
          </cell>
          <cell r="G859">
            <v>24.848333333333343</v>
          </cell>
          <cell r="H859">
            <v>24.848333333333343</v>
          </cell>
        </row>
        <row r="860">
          <cell r="F860" t="e">
            <v>#N/A</v>
          </cell>
          <cell r="G860">
            <v>0</v>
          </cell>
          <cell r="H860">
            <v>0</v>
          </cell>
        </row>
        <row r="861">
          <cell r="F861" t="e">
            <v>#N/A</v>
          </cell>
          <cell r="G861">
            <v>0</v>
          </cell>
          <cell r="H861">
            <v>0</v>
          </cell>
        </row>
        <row r="862">
          <cell r="F862" t="e">
            <v>#N/A</v>
          </cell>
          <cell r="G862">
            <v>8.0483333333333302</v>
          </cell>
          <cell r="H862">
            <v>8.0483333333333302</v>
          </cell>
        </row>
        <row r="863">
          <cell r="F863" t="e">
            <v>#N/A</v>
          </cell>
          <cell r="G863">
            <v>0</v>
          </cell>
          <cell r="H863">
            <v>0</v>
          </cell>
        </row>
        <row r="864">
          <cell r="F864" t="e">
            <v>#N/A</v>
          </cell>
          <cell r="G864">
            <v>0</v>
          </cell>
          <cell r="H864">
            <v>0</v>
          </cell>
        </row>
        <row r="865">
          <cell r="F865" t="e">
            <v>#N/A</v>
          </cell>
          <cell r="G865">
            <v>61.038333333333341</v>
          </cell>
          <cell r="H865">
            <v>61.038333333333341</v>
          </cell>
        </row>
        <row r="866">
          <cell r="A866">
            <v>288</v>
          </cell>
          <cell r="F866">
            <v>288</v>
          </cell>
          <cell r="G866">
            <v>288</v>
          </cell>
          <cell r="H866">
            <v>288</v>
          </cell>
          <cell r="M866" t="str">
            <v>CDC</v>
          </cell>
        </row>
        <row r="867">
          <cell r="F867" t="e">
            <v>#N/A</v>
          </cell>
          <cell r="G867">
            <v>0</v>
          </cell>
          <cell r="H867">
            <v>0</v>
          </cell>
        </row>
        <row r="868">
          <cell r="F868" t="e">
            <v>#N/A</v>
          </cell>
          <cell r="G868">
            <v>0</v>
          </cell>
          <cell r="H868">
            <v>0</v>
          </cell>
        </row>
        <row r="869">
          <cell r="F869" t="e">
            <v>#N/A</v>
          </cell>
          <cell r="G869">
            <v>23</v>
          </cell>
          <cell r="H869">
            <v>23</v>
          </cell>
        </row>
        <row r="870">
          <cell r="F870" t="e">
            <v>#N/A</v>
          </cell>
          <cell r="G870">
            <v>5.0599999999999996</v>
          </cell>
          <cell r="H870">
            <v>5.0599999999999996</v>
          </cell>
        </row>
        <row r="871">
          <cell r="F871" t="e">
            <v>#N/A</v>
          </cell>
          <cell r="G871">
            <v>0</v>
          </cell>
          <cell r="H871">
            <v>0</v>
          </cell>
        </row>
        <row r="872">
          <cell r="F872" t="e">
            <v>#N/A</v>
          </cell>
          <cell r="G872">
            <v>2.1184999999999992</v>
          </cell>
          <cell r="H872">
            <v>2.1184999999999992</v>
          </cell>
        </row>
        <row r="873">
          <cell r="F873" t="e">
            <v>#N/A</v>
          </cell>
          <cell r="G873">
            <v>1.3166666666666667</v>
          </cell>
          <cell r="H873">
            <v>1.3166666666666667</v>
          </cell>
        </row>
        <row r="874">
          <cell r="F874" t="e">
            <v>#N/A</v>
          </cell>
          <cell r="G874">
            <v>0</v>
          </cell>
          <cell r="H874">
            <v>0</v>
          </cell>
        </row>
        <row r="875">
          <cell r="F875" t="e">
            <v>#N/A</v>
          </cell>
          <cell r="G875">
            <v>11.649444444444441</v>
          </cell>
          <cell r="H875">
            <v>11.649444444444441</v>
          </cell>
        </row>
        <row r="876">
          <cell r="F876" t="e">
            <v>#N/A</v>
          </cell>
          <cell r="G876">
            <v>5.8680555555555554</v>
          </cell>
          <cell r="H876">
            <v>5.8680555555555554</v>
          </cell>
        </row>
        <row r="877">
          <cell r="F877" t="e">
            <v>#N/A</v>
          </cell>
          <cell r="G877">
            <v>0</v>
          </cell>
          <cell r="H877">
            <v>0</v>
          </cell>
        </row>
        <row r="878">
          <cell r="F878" t="e">
            <v>#N/A</v>
          </cell>
          <cell r="G878">
            <v>5.242777777777782</v>
          </cell>
          <cell r="H878">
            <v>5.242777777777782</v>
          </cell>
        </row>
        <row r="879">
          <cell r="F879" t="e">
            <v>#N/A</v>
          </cell>
          <cell r="G879">
            <v>0</v>
          </cell>
          <cell r="H879">
            <v>0</v>
          </cell>
        </row>
        <row r="880">
          <cell r="F880" t="e">
            <v>#N/A</v>
          </cell>
          <cell r="G880">
            <v>0</v>
          </cell>
          <cell r="H880">
            <v>0</v>
          </cell>
        </row>
        <row r="881">
          <cell r="F881" t="e">
            <v>#N/A</v>
          </cell>
          <cell r="G881">
            <v>31.255444444444443</v>
          </cell>
          <cell r="H881">
            <v>31.255444444444443</v>
          </cell>
        </row>
        <row r="882">
          <cell r="A882">
            <v>291</v>
          </cell>
          <cell r="F882">
            <v>291</v>
          </cell>
          <cell r="G882">
            <v>291</v>
          </cell>
          <cell r="H882">
            <v>291</v>
          </cell>
          <cell r="M882" t="str">
            <v>CDC</v>
          </cell>
        </row>
        <row r="883">
          <cell r="F883" t="e">
            <v>#N/A</v>
          </cell>
          <cell r="G883">
            <v>0</v>
          </cell>
          <cell r="H883">
            <v>0</v>
          </cell>
        </row>
        <row r="884">
          <cell r="F884" t="e">
            <v>#N/A</v>
          </cell>
          <cell r="G884">
            <v>0</v>
          </cell>
          <cell r="H884">
            <v>0</v>
          </cell>
        </row>
        <row r="885">
          <cell r="F885" t="e">
            <v>#N/A</v>
          </cell>
          <cell r="G885">
            <v>10.8</v>
          </cell>
          <cell r="H885">
            <v>10.8</v>
          </cell>
        </row>
        <row r="886">
          <cell r="F886" t="e">
            <v>#N/A</v>
          </cell>
          <cell r="G886">
            <v>2.3760000000000008</v>
          </cell>
          <cell r="H886">
            <v>2.3760000000000008</v>
          </cell>
        </row>
        <row r="887">
          <cell r="F887" t="e">
            <v>#N/A</v>
          </cell>
          <cell r="G887">
            <v>0</v>
          </cell>
          <cell r="H887">
            <v>0</v>
          </cell>
        </row>
        <row r="888">
          <cell r="F888" t="e">
            <v>#N/A</v>
          </cell>
          <cell r="G888">
            <v>0.41849999999999993</v>
          </cell>
          <cell r="H888">
            <v>0.41849999999999993</v>
          </cell>
        </row>
        <row r="889">
          <cell r="F889" t="e">
            <v>#N/A</v>
          </cell>
          <cell r="G889">
            <v>0.99</v>
          </cell>
          <cell r="H889">
            <v>0.99</v>
          </cell>
        </row>
        <row r="890">
          <cell r="F890" t="e">
            <v>#N/A</v>
          </cell>
          <cell r="G890">
            <v>0</v>
          </cell>
          <cell r="H890">
            <v>0</v>
          </cell>
        </row>
        <row r="891">
          <cell r="F891" t="e">
            <v>#N/A</v>
          </cell>
          <cell r="G891">
            <v>5.7194999999999991</v>
          </cell>
          <cell r="H891">
            <v>5.7194999999999991</v>
          </cell>
        </row>
        <row r="892">
          <cell r="F892" t="e">
            <v>#N/A</v>
          </cell>
          <cell r="G892">
            <v>3.8406250000000002</v>
          </cell>
          <cell r="H892">
            <v>3.8406250000000002</v>
          </cell>
        </row>
        <row r="893">
          <cell r="F893" t="e">
            <v>#N/A</v>
          </cell>
          <cell r="G893">
            <v>0</v>
          </cell>
          <cell r="H893">
            <v>0</v>
          </cell>
        </row>
        <row r="894">
          <cell r="F894" t="e">
            <v>#N/A</v>
          </cell>
          <cell r="G894">
            <v>2.5676250000000014</v>
          </cell>
          <cell r="H894">
            <v>2.5676250000000014</v>
          </cell>
        </row>
        <row r="895">
          <cell r="F895" t="e">
            <v>#N/A</v>
          </cell>
          <cell r="G895">
            <v>0</v>
          </cell>
          <cell r="H895">
            <v>0</v>
          </cell>
        </row>
        <row r="896">
          <cell r="F896" t="e">
            <v>#N/A</v>
          </cell>
          <cell r="G896">
            <v>0</v>
          </cell>
          <cell r="H896">
            <v>0</v>
          </cell>
        </row>
        <row r="897">
          <cell r="F897" t="e">
            <v>#N/A</v>
          </cell>
          <cell r="G897">
            <v>15.912250000000002</v>
          </cell>
          <cell r="H897">
            <v>15.912250000000002</v>
          </cell>
        </row>
        <row r="898">
          <cell r="A898">
            <v>311</v>
          </cell>
          <cell r="F898">
            <v>311</v>
          </cell>
          <cell r="G898">
            <v>311</v>
          </cell>
          <cell r="H898">
            <v>311</v>
          </cell>
          <cell r="M898" t="str">
            <v>CDC</v>
          </cell>
        </row>
        <row r="899">
          <cell r="F899" t="e">
            <v>#N/A</v>
          </cell>
          <cell r="G899">
            <v>0</v>
          </cell>
          <cell r="H899">
            <v>0</v>
          </cell>
        </row>
        <row r="900">
          <cell r="F900" t="e">
            <v>#N/A</v>
          </cell>
          <cell r="G900">
            <v>0</v>
          </cell>
          <cell r="H900">
            <v>0</v>
          </cell>
        </row>
        <row r="901">
          <cell r="F901" t="e">
            <v>#N/A</v>
          </cell>
          <cell r="G901">
            <v>27</v>
          </cell>
          <cell r="H901">
            <v>27</v>
          </cell>
        </row>
        <row r="902">
          <cell r="F902" t="e">
            <v>#N/A</v>
          </cell>
          <cell r="G902">
            <v>5.94</v>
          </cell>
          <cell r="H902">
            <v>5.94</v>
          </cell>
        </row>
        <row r="903">
          <cell r="F903" t="e">
            <v>#N/A</v>
          </cell>
          <cell r="G903">
            <v>9.7297297297297233E-2</v>
          </cell>
          <cell r="H903">
            <v>9.7297297297297233E-2</v>
          </cell>
        </row>
        <row r="904">
          <cell r="F904" t="e">
            <v>#N/A</v>
          </cell>
          <cell r="G904">
            <v>0.36</v>
          </cell>
          <cell r="H904">
            <v>0.36</v>
          </cell>
        </row>
        <row r="905">
          <cell r="F905" t="e">
            <v>#N/A</v>
          </cell>
          <cell r="G905">
            <v>0</v>
          </cell>
          <cell r="H905">
            <v>0</v>
          </cell>
        </row>
        <row r="906">
          <cell r="F906" t="e">
            <v>#N/A</v>
          </cell>
          <cell r="G906">
            <v>3.67</v>
          </cell>
          <cell r="H906">
            <v>3.67</v>
          </cell>
        </row>
        <row r="907">
          <cell r="F907" t="e">
            <v>#N/A</v>
          </cell>
          <cell r="G907">
            <v>0.96444444444444477</v>
          </cell>
          <cell r="H907">
            <v>0.96444444444444477</v>
          </cell>
        </row>
        <row r="908">
          <cell r="F908" t="e">
            <v>#N/A</v>
          </cell>
          <cell r="G908">
            <v>0</v>
          </cell>
          <cell r="H908">
            <v>0</v>
          </cell>
        </row>
        <row r="909">
          <cell r="F909" t="e">
            <v>#N/A</v>
          </cell>
          <cell r="G909">
            <v>32.797499999999999</v>
          </cell>
          <cell r="H909">
            <v>32.797499999999999</v>
          </cell>
        </row>
        <row r="910">
          <cell r="F910" t="e">
            <v>#N/A</v>
          </cell>
          <cell r="G910">
            <v>5.9097222222222214</v>
          </cell>
          <cell r="H910">
            <v>5.9097222222222214</v>
          </cell>
        </row>
        <row r="911">
          <cell r="F911" t="e">
            <v>#N/A</v>
          </cell>
          <cell r="G911">
            <v>0</v>
          </cell>
          <cell r="H911">
            <v>0</v>
          </cell>
        </row>
        <row r="912">
          <cell r="F912" t="e">
            <v>#N/A</v>
          </cell>
          <cell r="G912">
            <v>0</v>
          </cell>
          <cell r="H912">
            <v>0</v>
          </cell>
        </row>
        <row r="913">
          <cell r="F913" t="e">
            <v>#N/A</v>
          </cell>
          <cell r="G913">
            <v>49.641666666666666</v>
          </cell>
          <cell r="H913">
            <v>49.641666666666666</v>
          </cell>
        </row>
        <row r="914">
          <cell r="A914">
            <v>504</v>
          </cell>
          <cell r="F914">
            <v>504</v>
          </cell>
          <cell r="G914">
            <v>504</v>
          </cell>
          <cell r="H914">
            <v>504</v>
          </cell>
          <cell r="M914" t="str">
            <v>CDC</v>
          </cell>
        </row>
        <row r="915">
          <cell r="F915" t="e">
            <v>#N/A</v>
          </cell>
          <cell r="G915">
            <v>0</v>
          </cell>
          <cell r="H915">
            <v>0</v>
          </cell>
        </row>
        <row r="916">
          <cell r="F916" t="e">
            <v>#N/A</v>
          </cell>
          <cell r="G916">
            <v>0</v>
          </cell>
          <cell r="H916">
            <v>0</v>
          </cell>
        </row>
        <row r="917">
          <cell r="F917" t="e">
            <v>#N/A</v>
          </cell>
          <cell r="G917">
            <v>0</v>
          </cell>
          <cell r="H917">
            <v>0</v>
          </cell>
        </row>
        <row r="918">
          <cell r="F918" t="e">
            <v>#N/A</v>
          </cell>
          <cell r="G918">
            <v>0</v>
          </cell>
          <cell r="H918">
            <v>0</v>
          </cell>
        </row>
        <row r="919">
          <cell r="F919" t="e">
            <v>#N/A</v>
          </cell>
          <cell r="G919">
            <v>3.0874228144296394E-2</v>
          </cell>
          <cell r="H919">
            <v>3.0874228144296394E-2</v>
          </cell>
        </row>
        <row r="920">
          <cell r="F920" t="e">
            <v>#N/A</v>
          </cell>
          <cell r="G920">
            <v>5.3333333333333288E-2</v>
          </cell>
          <cell r="H920">
            <v>5.3333333333333288E-2</v>
          </cell>
        </row>
        <row r="921">
          <cell r="F921" t="e">
            <v>#N/A</v>
          </cell>
          <cell r="G921">
            <v>0</v>
          </cell>
          <cell r="H921">
            <v>0</v>
          </cell>
        </row>
        <row r="922">
          <cell r="F922" t="e">
            <v>#N/A</v>
          </cell>
          <cell r="G922">
            <v>0</v>
          </cell>
          <cell r="H922">
            <v>0</v>
          </cell>
        </row>
        <row r="923">
          <cell r="F923" t="e">
            <v>#N/A</v>
          </cell>
          <cell r="G923">
            <v>4.1830555555555566</v>
          </cell>
          <cell r="H923">
            <v>4.1830555555555566</v>
          </cell>
        </row>
        <row r="924">
          <cell r="F924" t="e">
            <v>#N/A</v>
          </cell>
          <cell r="G924">
            <v>0.60185185185185186</v>
          </cell>
          <cell r="H924">
            <v>0.60185185185185186</v>
          </cell>
        </row>
        <row r="925">
          <cell r="F925" t="e">
            <v>#N/A</v>
          </cell>
          <cell r="G925">
            <v>0</v>
          </cell>
          <cell r="H925">
            <v>0</v>
          </cell>
        </row>
        <row r="926">
          <cell r="F926" t="e">
            <v>#N/A</v>
          </cell>
          <cell r="G926">
            <v>1.8808333333333331</v>
          </cell>
          <cell r="H926">
            <v>1.8808333333333331</v>
          </cell>
        </row>
        <row r="927">
          <cell r="F927" t="e">
            <v>#N/A</v>
          </cell>
          <cell r="G927">
            <v>0</v>
          </cell>
          <cell r="H927">
            <v>0</v>
          </cell>
        </row>
        <row r="928">
          <cell r="F928" t="e">
            <v>#N/A</v>
          </cell>
          <cell r="G928">
            <v>0</v>
          </cell>
          <cell r="H928">
            <v>0</v>
          </cell>
        </row>
        <row r="929">
          <cell r="F929" t="e">
            <v>#N/A</v>
          </cell>
          <cell r="G929">
            <v>6.7190740740740758</v>
          </cell>
          <cell r="H929">
            <v>6.7190740740740758</v>
          </cell>
        </row>
        <row r="930">
          <cell r="A930">
            <v>505</v>
          </cell>
          <cell r="F930">
            <v>505</v>
          </cell>
          <cell r="G930">
            <v>505</v>
          </cell>
          <cell r="H930">
            <v>505</v>
          </cell>
          <cell r="M930" t="str">
            <v>CDC</v>
          </cell>
        </row>
        <row r="931">
          <cell r="F931" t="e">
            <v>#N/A</v>
          </cell>
          <cell r="G931">
            <v>0</v>
          </cell>
          <cell r="H931">
            <v>0</v>
          </cell>
        </row>
        <row r="932">
          <cell r="F932" t="e">
            <v>#N/A</v>
          </cell>
          <cell r="G932">
            <v>0</v>
          </cell>
          <cell r="H932">
            <v>0</v>
          </cell>
        </row>
        <row r="933">
          <cell r="F933" t="e">
            <v>#N/A</v>
          </cell>
          <cell r="G933">
            <v>8</v>
          </cell>
          <cell r="H933">
            <v>8</v>
          </cell>
        </row>
        <row r="934">
          <cell r="F934" t="e">
            <v>#N/A</v>
          </cell>
          <cell r="G934">
            <v>1.76</v>
          </cell>
          <cell r="H934">
            <v>1.76</v>
          </cell>
        </row>
        <row r="935">
          <cell r="F935" t="e">
            <v>#N/A</v>
          </cell>
          <cell r="G935">
            <v>0.32413140694874421</v>
          </cell>
          <cell r="H935">
            <v>0.32413140694874421</v>
          </cell>
        </row>
        <row r="936">
          <cell r="F936" t="e">
            <v>#N/A</v>
          </cell>
          <cell r="G936">
            <v>0.31</v>
          </cell>
          <cell r="H936">
            <v>0.31</v>
          </cell>
        </row>
        <row r="937">
          <cell r="F937" t="e">
            <v>#N/A</v>
          </cell>
          <cell r="G937">
            <v>0.7333333333333335</v>
          </cell>
          <cell r="H937">
            <v>0.7333333333333335</v>
          </cell>
        </row>
        <row r="938">
          <cell r="F938" t="e">
            <v>#N/A</v>
          </cell>
          <cell r="G938">
            <v>0</v>
          </cell>
          <cell r="H938">
            <v>0</v>
          </cell>
        </row>
        <row r="939">
          <cell r="F939" t="e">
            <v>#N/A</v>
          </cell>
          <cell r="G939">
            <v>4.236666666666669</v>
          </cell>
          <cell r="H939">
            <v>4.236666666666669</v>
          </cell>
        </row>
        <row r="940">
          <cell r="F940" t="e">
            <v>#N/A</v>
          </cell>
          <cell r="G940">
            <v>2.844907407407407</v>
          </cell>
          <cell r="H940">
            <v>2.844907407407407</v>
          </cell>
        </row>
        <row r="941">
          <cell r="F941" t="e">
            <v>#N/A</v>
          </cell>
          <cell r="G941">
            <v>0</v>
          </cell>
          <cell r="H941">
            <v>0</v>
          </cell>
        </row>
        <row r="942">
          <cell r="F942" t="e">
            <v>#N/A</v>
          </cell>
          <cell r="G942">
            <v>1.901944444444444</v>
          </cell>
          <cell r="H942">
            <v>1.901944444444444</v>
          </cell>
        </row>
        <row r="943">
          <cell r="F943" t="e">
            <v>#N/A</v>
          </cell>
          <cell r="G943">
            <v>0</v>
          </cell>
          <cell r="H943">
            <v>0</v>
          </cell>
        </row>
        <row r="944">
          <cell r="F944" t="e">
            <v>#N/A</v>
          </cell>
          <cell r="G944">
            <v>0</v>
          </cell>
          <cell r="H944">
            <v>0</v>
          </cell>
        </row>
        <row r="945">
          <cell r="F945" t="e">
            <v>#N/A</v>
          </cell>
          <cell r="G945">
            <v>11.786851851851853</v>
          </cell>
          <cell r="H945">
            <v>11.786851851851853</v>
          </cell>
        </row>
        <row r="946">
          <cell r="A946">
            <v>506</v>
          </cell>
          <cell r="F946">
            <v>506</v>
          </cell>
          <cell r="G946">
            <v>506</v>
          </cell>
          <cell r="H946">
            <v>506</v>
          </cell>
          <cell r="M946" t="str">
            <v>CDC</v>
          </cell>
        </row>
        <row r="947">
          <cell r="F947" t="e">
            <v>#N/A</v>
          </cell>
          <cell r="G947">
            <v>0</v>
          </cell>
          <cell r="H947">
            <v>0</v>
          </cell>
        </row>
        <row r="948">
          <cell r="F948" t="e">
            <v>#N/A</v>
          </cell>
          <cell r="G948">
            <v>0</v>
          </cell>
          <cell r="H948">
            <v>0</v>
          </cell>
        </row>
        <row r="949">
          <cell r="F949" t="e">
            <v>#N/A</v>
          </cell>
          <cell r="G949">
            <v>1</v>
          </cell>
          <cell r="H949">
            <v>1</v>
          </cell>
        </row>
        <row r="950">
          <cell r="F950" t="e">
            <v>#N/A</v>
          </cell>
          <cell r="G950">
            <v>0.22</v>
          </cell>
          <cell r="H950">
            <v>0.22</v>
          </cell>
        </row>
        <row r="951">
          <cell r="F951" t="e">
            <v>#N/A</v>
          </cell>
          <cell r="G951">
            <v>5.307100008953354E-2</v>
          </cell>
          <cell r="H951">
            <v>5.307100008953354E-2</v>
          </cell>
        </row>
        <row r="952">
          <cell r="F952" t="e">
            <v>#N/A</v>
          </cell>
          <cell r="G952">
            <v>0.02</v>
          </cell>
          <cell r="H952">
            <v>0.02</v>
          </cell>
        </row>
        <row r="953">
          <cell r="F953" t="e">
            <v>#N/A</v>
          </cell>
          <cell r="G953">
            <v>0.05</v>
          </cell>
          <cell r="H953">
            <v>0.05</v>
          </cell>
        </row>
        <row r="954">
          <cell r="F954" t="e">
            <v>#N/A</v>
          </cell>
          <cell r="G954">
            <v>0</v>
          </cell>
          <cell r="H954">
            <v>0</v>
          </cell>
        </row>
        <row r="955">
          <cell r="F955" t="e">
            <v>#N/A</v>
          </cell>
          <cell r="G955">
            <v>0.70666666666666722</v>
          </cell>
          <cell r="H955">
            <v>0.70666666666666722</v>
          </cell>
        </row>
        <row r="956">
          <cell r="F956" t="e">
            <v>#N/A</v>
          </cell>
          <cell r="G956">
            <v>0.28888888888888897</v>
          </cell>
          <cell r="H956">
            <v>0.28888888888888897</v>
          </cell>
        </row>
        <row r="957">
          <cell r="F957" t="e">
            <v>#N/A</v>
          </cell>
          <cell r="G957">
            <v>0</v>
          </cell>
          <cell r="H957">
            <v>0</v>
          </cell>
        </row>
        <row r="958">
          <cell r="F958" t="e">
            <v>#N/A</v>
          </cell>
          <cell r="G958">
            <v>0.32</v>
          </cell>
          <cell r="H958">
            <v>0.32</v>
          </cell>
        </row>
        <row r="959">
          <cell r="F959" t="e">
            <v>#N/A</v>
          </cell>
          <cell r="G959">
            <v>0</v>
          </cell>
          <cell r="H959">
            <v>0</v>
          </cell>
        </row>
        <row r="960">
          <cell r="F960" t="e">
            <v>#N/A</v>
          </cell>
          <cell r="G960">
            <v>0</v>
          </cell>
          <cell r="H960">
            <v>0</v>
          </cell>
        </row>
        <row r="961">
          <cell r="F961" t="e">
            <v>#N/A</v>
          </cell>
          <cell r="G961">
            <v>1.6055555555555563</v>
          </cell>
          <cell r="H961">
            <v>1.6055555555555563</v>
          </cell>
        </row>
        <row r="962">
          <cell r="A962">
            <v>503</v>
          </cell>
          <cell r="F962">
            <v>503</v>
          </cell>
          <cell r="G962">
            <v>503</v>
          </cell>
          <cell r="H962">
            <v>503</v>
          </cell>
          <cell r="M962" t="str">
            <v>CDC</v>
          </cell>
        </row>
        <row r="963">
          <cell r="F963" t="e">
            <v>#N/A</v>
          </cell>
          <cell r="G963">
            <v>0</v>
          </cell>
          <cell r="H963">
            <v>0</v>
          </cell>
        </row>
        <row r="964">
          <cell r="F964" t="e">
            <v>#N/A</v>
          </cell>
          <cell r="G964">
            <v>0</v>
          </cell>
          <cell r="H964">
            <v>0</v>
          </cell>
        </row>
        <row r="965">
          <cell r="F965" t="e">
            <v>#N/A</v>
          </cell>
          <cell r="G965">
            <v>0</v>
          </cell>
          <cell r="H965">
            <v>0</v>
          </cell>
        </row>
        <row r="966">
          <cell r="F966" t="e">
            <v>#N/A</v>
          </cell>
          <cell r="G966">
            <v>0</v>
          </cell>
          <cell r="H966">
            <v>0</v>
          </cell>
        </row>
        <row r="967">
          <cell r="F967" t="e">
            <v>#N/A</v>
          </cell>
          <cell r="G967">
            <v>0</v>
          </cell>
          <cell r="H967">
            <v>0</v>
          </cell>
        </row>
        <row r="968">
          <cell r="F968" t="e">
            <v>#N/A</v>
          </cell>
          <cell r="G968">
            <v>0</v>
          </cell>
          <cell r="H968">
            <v>0</v>
          </cell>
        </row>
        <row r="969">
          <cell r="F969" t="e">
            <v>#N/A</v>
          </cell>
          <cell r="G969">
            <v>0</v>
          </cell>
          <cell r="H969">
            <v>0</v>
          </cell>
        </row>
        <row r="970">
          <cell r="F970" t="e">
            <v>#N/A</v>
          </cell>
          <cell r="G970">
            <v>0</v>
          </cell>
          <cell r="H970">
            <v>0</v>
          </cell>
        </row>
        <row r="971">
          <cell r="F971" t="e">
            <v>#N/A</v>
          </cell>
          <cell r="G971">
            <v>0</v>
          </cell>
          <cell r="H971">
            <v>0</v>
          </cell>
        </row>
        <row r="972">
          <cell r="F972" t="e">
            <v>#N/A</v>
          </cell>
          <cell r="G972">
            <v>0</v>
          </cell>
          <cell r="H972">
            <v>0</v>
          </cell>
        </row>
        <row r="973">
          <cell r="F973" t="e">
            <v>#N/A</v>
          </cell>
          <cell r="G973">
            <v>0</v>
          </cell>
          <cell r="H973">
            <v>0</v>
          </cell>
        </row>
        <row r="974">
          <cell r="F974" t="e">
            <v>#N/A</v>
          </cell>
          <cell r="G974">
            <v>0</v>
          </cell>
          <cell r="H974">
            <v>0</v>
          </cell>
        </row>
        <row r="975">
          <cell r="F975" t="e">
            <v>#N/A</v>
          </cell>
          <cell r="G975">
            <v>0</v>
          </cell>
          <cell r="H975">
            <v>0</v>
          </cell>
        </row>
        <row r="976">
          <cell r="F976" t="e">
            <v>#N/A</v>
          </cell>
          <cell r="G976">
            <v>0</v>
          </cell>
          <cell r="H976">
            <v>0</v>
          </cell>
        </row>
        <row r="977">
          <cell r="F977" t="e">
            <v>#N/A</v>
          </cell>
          <cell r="G977">
            <v>0</v>
          </cell>
          <cell r="H977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BON Summary"/>
      <sheetName val="ABON Detail"/>
      <sheetName val="ABON Exclusions"/>
      <sheetName val="PREV.SHEET.LAST.PRINT"/>
      <sheetName val="Constants"/>
      <sheetName val="Macro1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9">
          <cell r="B9">
            <v>39016.747021064817</v>
          </cell>
        </row>
        <row r="10">
          <cell r="B10">
            <v>75</v>
          </cell>
        </row>
      </sheetData>
      <sheetData sheetId="5" refreshError="1"/>
      <sheetData sheetId="6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ocatoma"/>
      <sheetName val="Condución PVC"/>
      <sheetName val="Tanque"/>
      <sheetName val="PTO BOCA-COND"/>
      <sheetName val="PTO TANQ.DE ALM"/>
      <sheetName val="PTO REDES"/>
      <sheetName val="PTO REDES BA"/>
      <sheetName val="Inversión Acdto"/>
      <sheetName val="CANT OBRA "/>
      <sheetName val="APU "/>
      <sheetName val="Base de Diseño"/>
      <sheetName val="Hoja2"/>
      <sheetName val="VISC"/>
      <sheetName val="PTO REDES _x0002_A"/>
      <sheetName val="Condución_PVC3"/>
      <sheetName val="PTO_BOCA-COND3"/>
      <sheetName val="PTO_TANQ_DE_ALM3"/>
      <sheetName val="PTO_REDES3"/>
      <sheetName val="PTO_REDES_BA3"/>
      <sheetName val="Inversión_Acdto3"/>
      <sheetName val="CANT_OBRA_3"/>
      <sheetName val="APU_3"/>
      <sheetName val="Base_de_Diseño3"/>
      <sheetName val="Condución_PVC"/>
      <sheetName val="PTO_BOCA-COND"/>
      <sheetName val="PTO_TANQ_DE_ALM"/>
      <sheetName val="PTO_REDES"/>
      <sheetName val="PTO_REDES_BA"/>
      <sheetName val="Inversión_Acdto"/>
      <sheetName val="CANT_OBRA_"/>
      <sheetName val="APU_"/>
      <sheetName val="Base_de_Diseño"/>
      <sheetName val="Condución_PVC2"/>
      <sheetName val="PTO_BOCA-COND2"/>
      <sheetName val="PTO_TANQ_DE_ALM2"/>
      <sheetName val="PTO_REDES2"/>
      <sheetName val="PTO_REDES_BA2"/>
      <sheetName val="Inversión_Acdto2"/>
      <sheetName val="CANT_OBRA_2"/>
      <sheetName val="APU_2"/>
      <sheetName val="Base_de_Diseño2"/>
      <sheetName val="Condución_PVC1"/>
      <sheetName val="PTO_BOCA-COND1"/>
      <sheetName val="PTO_TANQ_DE_ALM1"/>
      <sheetName val="PTO_REDES1"/>
      <sheetName val="PTO_REDES_BA1"/>
      <sheetName val="Inversión_Acdto1"/>
      <sheetName val="CANT_OBRA_1"/>
      <sheetName val="APU_1"/>
      <sheetName val="Base_de_Diseño1"/>
      <sheetName val="Condución_PVC4"/>
      <sheetName val="PTO_BOCA-COND4"/>
      <sheetName val="PTO_TANQ_DE_ALM4"/>
      <sheetName val="PTO_REDES4"/>
      <sheetName val="PTO_REDES_BA4"/>
      <sheetName val="Inversión_Acdto4"/>
      <sheetName val="CANT_OBRA_4"/>
      <sheetName val="APU_4"/>
      <sheetName val="Base_de_Diseño4"/>
      <sheetName val="Condución_PVC5"/>
      <sheetName val="PTO_BOCA-COND5"/>
      <sheetName val="PTO_TANQ_DE_ALM5"/>
      <sheetName val="PTO_REDES5"/>
      <sheetName val="PTO_REDES_BA5"/>
      <sheetName val="Inversión_Acdto5"/>
      <sheetName val="CANT_OBRA_5"/>
      <sheetName val="APU_5"/>
      <sheetName val="Base_de_Diseño5"/>
      <sheetName val="Condución_PVC6"/>
      <sheetName val="PTO_BOCA-COND6"/>
      <sheetName val="PTO_TANQ_DE_ALM6"/>
      <sheetName val="PTO_REDES6"/>
      <sheetName val="PTO_REDES_BA6"/>
      <sheetName val="Inversión_Acdto6"/>
      <sheetName val="CANT_OBRA_6"/>
      <sheetName val="APU_6"/>
      <sheetName val="Base_de_Diseño6"/>
      <sheetName val="Condución_PVC7"/>
      <sheetName val="PTO_BOCA-COND7"/>
      <sheetName val="PTO_TANQ_DE_ALM7"/>
      <sheetName val="PTO_REDES7"/>
      <sheetName val="PTO_REDES_BA7"/>
      <sheetName val="Inversión_Acdto7"/>
      <sheetName val="CANT_OBRA_7"/>
      <sheetName val="APU_7"/>
      <sheetName val="Base_de_Diseño7"/>
      <sheetName val="Condución_PVC8"/>
      <sheetName val="PTO_BOCA-COND8"/>
      <sheetName val="PTO_TANQ_DE_ALM8"/>
      <sheetName val="PTO_REDES8"/>
      <sheetName val="PTO_REDES_BA8"/>
      <sheetName val="Inversión_Acdto8"/>
      <sheetName val="CANT_OBRA_8"/>
      <sheetName val="APU_8"/>
      <sheetName val="Base_de_Diseño8"/>
      <sheetName val="Condución_PVC10"/>
      <sheetName val="PTO_BOCA-COND10"/>
      <sheetName val="PTO_TANQ_DE_ALM10"/>
      <sheetName val="PTO_REDES10"/>
      <sheetName val="PTO_REDES_BA10"/>
      <sheetName val="Inversión_Acdto10"/>
      <sheetName val="CANT_OBRA_10"/>
      <sheetName val="APU_10"/>
      <sheetName val="Base_de_Diseño10"/>
      <sheetName val="Condución_PVC9"/>
      <sheetName val="PTO_BOCA-COND9"/>
      <sheetName val="PTO_TANQ_DE_ALM9"/>
      <sheetName val="PTO_REDES9"/>
      <sheetName val="PTO_REDES_BA9"/>
      <sheetName val="Inversión_Acdto9"/>
      <sheetName val="CANT_OBRA_9"/>
      <sheetName val="APU_9"/>
      <sheetName val="Base_de_Diseño9"/>
      <sheetName val="Condución_PVC15"/>
      <sheetName val="PTO_BOCA-COND15"/>
      <sheetName val="PTO_TANQ_DE_ALM15"/>
      <sheetName val="PTO_REDES15"/>
      <sheetName val="PTO_REDES_BA15"/>
      <sheetName val="Inversión_Acdto15"/>
      <sheetName val="CANT_OBRA_15"/>
      <sheetName val="APU_15"/>
      <sheetName val="Base_de_Diseño15"/>
      <sheetName val="Condución_PVC11"/>
      <sheetName val="PTO_BOCA-COND11"/>
      <sheetName val="PTO_TANQ_DE_ALM11"/>
      <sheetName val="PTO_REDES11"/>
      <sheetName val="PTO_REDES_BA11"/>
      <sheetName val="Inversión_Acdto11"/>
      <sheetName val="CANT_OBRA_11"/>
      <sheetName val="APU_11"/>
      <sheetName val="Base_de_Diseño11"/>
      <sheetName val="Condución_PVC12"/>
      <sheetName val="PTO_BOCA-COND12"/>
      <sheetName val="PTO_TANQ_DE_ALM12"/>
      <sheetName val="PTO_REDES12"/>
      <sheetName val="PTO_REDES_BA12"/>
      <sheetName val="Inversión_Acdto12"/>
      <sheetName val="CANT_OBRA_12"/>
      <sheetName val="APU_12"/>
      <sheetName val="Base_de_Diseño12"/>
      <sheetName val="Condución_PVC13"/>
      <sheetName val="PTO_BOCA-COND13"/>
      <sheetName val="PTO_TANQ_DE_ALM13"/>
      <sheetName val="PTO_REDES13"/>
      <sheetName val="PTO_REDES_BA13"/>
      <sheetName val="Inversión_Acdto13"/>
      <sheetName val="CANT_OBRA_13"/>
      <sheetName val="APU_13"/>
      <sheetName val="Base_de_Diseño13"/>
      <sheetName val="Condución_PVC14"/>
      <sheetName val="PTO_BOCA-COND14"/>
      <sheetName val="PTO_TANQ_DE_ALM14"/>
      <sheetName val="PTO_REDES14"/>
      <sheetName val="PTO_REDES_BA14"/>
      <sheetName val="Inversión_Acdto14"/>
      <sheetName val="CANT_OBRA_14"/>
      <sheetName val="APU_14"/>
      <sheetName val="Base_de_Diseño14"/>
      <sheetName val="Condución_PVC16"/>
      <sheetName val="PTO_BOCA-COND16"/>
      <sheetName val="PTO_TANQ_DE_ALM16"/>
      <sheetName val="PTO_REDES16"/>
      <sheetName val="PTO_REDES_BA16"/>
      <sheetName val="Inversión_Acdto16"/>
      <sheetName val="CANT_OBRA_16"/>
      <sheetName val="APU_16"/>
      <sheetName val="Base_de_Diseño16"/>
      <sheetName val="Condución_PVC17"/>
      <sheetName val="PTO_BOCA-COND17"/>
      <sheetName val="PTO_TANQ_DE_ALM17"/>
      <sheetName val="PTO_REDES17"/>
      <sheetName val="PTO_REDES_BA17"/>
      <sheetName val="Inversión_Acdto17"/>
      <sheetName val="CANT_OBRA_17"/>
      <sheetName val="APU_17"/>
      <sheetName val="Base_de_Diseño17"/>
      <sheetName val="Condución_PVC18"/>
      <sheetName val="PTO_BOCA-COND18"/>
      <sheetName val="PTO_TANQ_DE_ALM18"/>
      <sheetName val="PTO_REDES18"/>
      <sheetName val="PTO_REDES_BA18"/>
      <sheetName val="Inversión_Acdto18"/>
      <sheetName val="CANT_OBRA_18"/>
      <sheetName val="APU_18"/>
      <sheetName val="Base_de_Diseño18"/>
      <sheetName val="Condución_PVC19"/>
      <sheetName val="PTO_BOCA-COND19"/>
      <sheetName val="PTO_TANQ_DE_ALM19"/>
      <sheetName val="PTO_REDES19"/>
      <sheetName val="PTO_REDES_BA19"/>
      <sheetName val="Inversión_Acdto19"/>
      <sheetName val="CANT_OBRA_19"/>
      <sheetName val="APU_19"/>
      <sheetName val="Base_de_Diseño19"/>
      <sheetName val="Condución_PVC20"/>
      <sheetName val="PTO_BOCA-COND20"/>
      <sheetName val="PTO_TANQ_DE_ALM20"/>
      <sheetName val="PTO_REDES20"/>
      <sheetName val="PTO_REDES_BA20"/>
      <sheetName val="Inversión_Acdto20"/>
      <sheetName val="CANT_OBRA_20"/>
      <sheetName val="APU_20"/>
      <sheetName val="Base_de_Diseño20"/>
      <sheetName val="DATOS EPANET"/>
      <sheetName val="PTO_REDES_A"/>
      <sheetName val="DATOS_EPANE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>
        <row r="1">
          <cell r="A1" t="str">
            <v>Name</v>
          </cell>
          <cell r="B1" t="str">
            <v>North</v>
          </cell>
          <cell r="C1" t="str">
            <v>East</v>
          </cell>
          <cell r="D1" t="str">
            <v>Zeta</v>
          </cell>
        </row>
        <row r="2">
          <cell r="A2" t="str">
            <v>E 1</v>
          </cell>
          <cell r="B2">
            <v>1198640</v>
          </cell>
          <cell r="C2">
            <v>1156060</v>
          </cell>
          <cell r="D2">
            <v>2550</v>
          </cell>
        </row>
        <row r="3">
          <cell r="A3" t="str">
            <v>E 2</v>
          </cell>
          <cell r="B3">
            <v>1198661.4314833826</v>
          </cell>
          <cell r="C3">
            <v>1156068.3521955032</v>
          </cell>
          <cell r="D3">
            <v>2545.1046240562905</v>
          </cell>
        </row>
        <row r="4">
          <cell r="A4" t="str">
            <v>E 3</v>
          </cell>
          <cell r="B4">
            <v>1198683.586271784</v>
          </cell>
          <cell r="C4">
            <v>1156071.7747893706</v>
          </cell>
          <cell r="D4">
            <v>2543.7430088693109</v>
          </cell>
        </row>
        <row r="5">
          <cell r="A5" t="str">
            <v>E 4</v>
          </cell>
          <cell r="B5">
            <v>1198698.1670580145</v>
          </cell>
          <cell r="C5">
            <v>1156081.3966551002</v>
          </cell>
          <cell r="D5">
            <v>2538.5431524070723</v>
          </cell>
        </row>
        <row r="6">
          <cell r="A6" t="str">
            <v>E 5</v>
          </cell>
          <cell r="B6">
            <v>1198736.3187798336</v>
          </cell>
          <cell r="C6">
            <v>1156098.3968606419</v>
          </cell>
          <cell r="D6">
            <v>2525.3241544755488</v>
          </cell>
        </row>
        <row r="7">
          <cell r="A7" t="str">
            <v>E 6</v>
          </cell>
          <cell r="B7">
            <v>1198797.1544322704</v>
          </cell>
          <cell r="C7">
            <v>1156159.0675707262</v>
          </cell>
          <cell r="D7">
            <v>2476.4892245824485</v>
          </cell>
        </row>
        <row r="8">
          <cell r="A8" t="str">
            <v>E 7</v>
          </cell>
          <cell r="B8">
            <v>1198870.1339611248</v>
          </cell>
          <cell r="C8">
            <v>1156211.0742659138</v>
          </cell>
          <cell r="D8">
            <v>2440.1465126943672</v>
          </cell>
        </row>
        <row r="9">
          <cell r="A9" t="str">
            <v>E 8</v>
          </cell>
          <cell r="B9">
            <v>1198912.005967923</v>
          </cell>
          <cell r="C9">
            <v>1156281.1683285895</v>
          </cell>
          <cell r="D9">
            <v>2396.6195408709491</v>
          </cell>
        </row>
        <row r="10">
          <cell r="A10" t="str">
            <v>E 9</v>
          </cell>
          <cell r="B10">
            <v>1198929.4387574408</v>
          </cell>
          <cell r="C10">
            <v>1156292.470221336</v>
          </cell>
          <cell r="D10">
            <v>2405.4598504983906</v>
          </cell>
        </row>
        <row r="11">
          <cell r="A11" t="str">
            <v>E 10</v>
          </cell>
          <cell r="B11">
            <v>1198959.5201276727</v>
          </cell>
          <cell r="C11">
            <v>1156292.0501788759</v>
          </cell>
          <cell r="D11">
            <v>2407.3290903378183</v>
          </cell>
        </row>
        <row r="12">
          <cell r="A12" t="str">
            <v>E 11</v>
          </cell>
          <cell r="B12">
            <v>1198969.6578653136</v>
          </cell>
          <cell r="C12">
            <v>1156296.5703879667</v>
          </cell>
          <cell r="D12">
            <v>2408.6289055529542</v>
          </cell>
        </row>
        <row r="13">
          <cell r="A13" t="str">
            <v>E 12</v>
          </cell>
          <cell r="B13">
            <v>1198997.1656322635</v>
          </cell>
          <cell r="C13">
            <v>1156318.0714770283</v>
          </cell>
          <cell r="D13">
            <v>2410.3657641319828</v>
          </cell>
        </row>
        <row r="14">
          <cell r="A14" t="str">
            <v>E 13</v>
          </cell>
          <cell r="B14">
            <v>1199014.6888316069</v>
          </cell>
          <cell r="C14">
            <v>1156366.7144359644</v>
          </cell>
          <cell r="D14">
            <v>2418.656790779115</v>
          </cell>
        </row>
        <row r="15">
          <cell r="A15" t="str">
            <v>E 14</v>
          </cell>
          <cell r="B15">
            <v>1199045.5391627883</v>
          </cell>
          <cell r="C15">
            <v>1156394.2185225531</v>
          </cell>
          <cell r="D15">
            <v>2413.3544141438406</v>
          </cell>
        </row>
        <row r="16">
          <cell r="A16" t="str">
            <v>E 15</v>
          </cell>
          <cell r="B16">
            <v>1199072.6851913074</v>
          </cell>
          <cell r="C16">
            <v>1156403.7376346891</v>
          </cell>
          <cell r="D16">
            <v>2412.374426449378</v>
          </cell>
        </row>
        <row r="17">
          <cell r="A17" t="str">
            <v>E 16</v>
          </cell>
          <cell r="B17">
            <v>1199109.1054662245</v>
          </cell>
          <cell r="C17">
            <v>1156404.662002966</v>
          </cell>
          <cell r="D17">
            <v>2410.2977053058694</v>
          </cell>
        </row>
        <row r="18">
          <cell r="A18" t="str">
            <v>E 17</v>
          </cell>
          <cell r="B18">
            <v>1199146.7301672616</v>
          </cell>
          <cell r="C18">
            <v>1156419.2380378852</v>
          </cell>
          <cell r="D18">
            <v>2414.0748706577365</v>
          </cell>
        </row>
        <row r="19">
          <cell r="A19" t="str">
            <v>E 18</v>
          </cell>
          <cell r="B19">
            <v>1199155.218049777</v>
          </cell>
          <cell r="C19">
            <v>1156421.6727897346</v>
          </cell>
          <cell r="D19">
            <v>2412.5079255404767</v>
          </cell>
        </row>
        <row r="20">
          <cell r="A20" t="str">
            <v>E 19</v>
          </cell>
          <cell r="B20">
            <v>1199169.9025881013</v>
          </cell>
          <cell r="C20">
            <v>1156446.3989092207</v>
          </cell>
          <cell r="D20">
            <v>2405.9085691368978</v>
          </cell>
        </row>
        <row r="21">
          <cell r="A21" t="str">
            <v>E 20</v>
          </cell>
          <cell r="B21">
            <v>1199298.650311891</v>
          </cell>
          <cell r="C21">
            <v>1156463.8730267235</v>
          </cell>
          <cell r="D21">
            <v>2408.9650377332209</v>
          </cell>
        </row>
        <row r="22">
          <cell r="A22" t="str">
            <v>E 21</v>
          </cell>
          <cell r="B22">
            <v>1199373.198706822</v>
          </cell>
          <cell r="C22">
            <v>1156498.8760566739</v>
          </cell>
          <cell r="D22">
            <v>2412.3997980423665</v>
          </cell>
        </row>
        <row r="23">
          <cell r="A23" t="str">
            <v>E 22</v>
          </cell>
          <cell r="B23">
            <v>1199441.4786268498</v>
          </cell>
          <cell r="C23">
            <v>1156545.3187344507</v>
          </cell>
          <cell r="D23">
            <v>2436.802798203616</v>
          </cell>
        </row>
        <row r="24">
          <cell r="A24" t="str">
            <v>E 23</v>
          </cell>
          <cell r="B24">
            <v>1199521.2996775832</v>
          </cell>
          <cell r="C24">
            <v>1156548.5618900547</v>
          </cell>
          <cell r="D24">
            <v>2464.4118288048576</v>
          </cell>
        </row>
        <row r="25">
          <cell r="A25" t="str">
            <v>E 24</v>
          </cell>
          <cell r="B25">
            <v>1199572.2389211939</v>
          </cell>
          <cell r="C25">
            <v>1156571.0494265996</v>
          </cell>
          <cell r="D25">
            <v>2473.0790380116791</v>
          </cell>
        </row>
        <row r="26">
          <cell r="A26" t="str">
            <v>E 25</v>
          </cell>
          <cell r="B26">
            <v>1199603.4357596841</v>
          </cell>
          <cell r="C26">
            <v>1156603.7219986247</v>
          </cell>
          <cell r="D26">
            <v>2477.979364855566</v>
          </cell>
        </row>
        <row r="27">
          <cell r="A27" t="str">
            <v>E 26</v>
          </cell>
          <cell r="B27">
            <v>1199701.4847613908</v>
          </cell>
          <cell r="C27">
            <v>1156655.3262834204</v>
          </cell>
          <cell r="D27">
            <v>2489.5731431741115</v>
          </cell>
        </row>
        <row r="28">
          <cell r="A28" t="str">
            <v>E 27</v>
          </cell>
          <cell r="B28">
            <v>1199788.6923681123</v>
          </cell>
          <cell r="C28">
            <v>1156699.5267066755</v>
          </cell>
          <cell r="D28">
            <v>2498.0566500024424</v>
          </cell>
        </row>
        <row r="29">
          <cell r="A29" t="str">
            <v>E 28</v>
          </cell>
          <cell r="B29">
            <v>1199956.8116079145</v>
          </cell>
          <cell r="C29">
            <v>1156733.4509385289</v>
          </cell>
          <cell r="D29">
            <v>2526.1746814342487</v>
          </cell>
        </row>
        <row r="30">
          <cell r="A30" t="str">
            <v>E29</v>
          </cell>
          <cell r="B30">
            <v>1199980.2646430244</v>
          </cell>
          <cell r="C30">
            <v>1156722.4720818489</v>
          </cell>
          <cell r="D30">
            <v>2526.5137019595463</v>
          </cell>
        </row>
        <row r="31">
          <cell r="A31" t="str">
            <v>E 30</v>
          </cell>
          <cell r="B31">
            <v>1200044.6801509394</v>
          </cell>
          <cell r="C31">
            <v>1156678.4964718393</v>
          </cell>
          <cell r="D31">
            <v>2527.1414319375754</v>
          </cell>
        </row>
        <row r="32">
          <cell r="A32" t="str">
            <v>E 31</v>
          </cell>
          <cell r="B32">
            <v>1200136.8110802278</v>
          </cell>
          <cell r="C32">
            <v>1156607.2182229683</v>
          </cell>
          <cell r="D32">
            <v>2528.4743495898706</v>
          </cell>
        </row>
        <row r="33">
          <cell r="A33" t="str">
            <v>E 32</v>
          </cell>
          <cell r="B33">
            <v>1200162.5207158499</v>
          </cell>
          <cell r="C33">
            <v>1156596.6185593507</v>
          </cell>
          <cell r="D33">
            <v>2529.543450072958</v>
          </cell>
        </row>
        <row r="34">
          <cell r="A34" t="str">
            <v>E 33</v>
          </cell>
          <cell r="B34">
            <v>1200175.6344881034</v>
          </cell>
          <cell r="C34">
            <v>1156604.8501298656</v>
          </cell>
          <cell r="D34">
            <v>2529.0333000633195</v>
          </cell>
        </row>
        <row r="35">
          <cell r="A35" t="str">
            <v>E 34</v>
          </cell>
          <cell r="B35">
            <v>1200185.7576149923</v>
          </cell>
          <cell r="C35">
            <v>1156626.4035404285</v>
          </cell>
          <cell r="D35">
            <v>2527.5858055742556</v>
          </cell>
        </row>
        <row r="36">
          <cell r="A36" t="str">
            <v>E 35</v>
          </cell>
          <cell r="B36">
            <v>1200196.636358859</v>
          </cell>
          <cell r="C36">
            <v>1156658.1777511265</v>
          </cell>
          <cell r="D36">
            <v>2522.9993702856968</v>
          </cell>
        </row>
        <row r="37">
          <cell r="A37" t="str">
            <v>E 36</v>
          </cell>
          <cell r="B37">
            <v>1200214.8943246687</v>
          </cell>
          <cell r="C37">
            <v>1156670.5470704213</v>
          </cell>
          <cell r="D37">
            <v>2524.4619796295628</v>
          </cell>
        </row>
        <row r="38">
          <cell r="A38" t="str">
            <v>E 37</v>
          </cell>
          <cell r="B38">
            <v>1200227.4525368223</v>
          </cell>
          <cell r="C38">
            <v>1156676.5126103323</v>
          </cell>
          <cell r="D38">
            <v>2526.515243746564</v>
          </cell>
        </row>
        <row r="39">
          <cell r="A39" t="str">
            <v>E 38</v>
          </cell>
          <cell r="B39">
            <v>1200245.0926652306</v>
          </cell>
          <cell r="C39">
            <v>1156686.3057915287</v>
          </cell>
          <cell r="D39">
            <v>2525.8224102553554</v>
          </cell>
        </row>
        <row r="40">
          <cell r="A40" t="str">
            <v>E 39</v>
          </cell>
          <cell r="B40">
            <v>1200263.0483829228</v>
          </cell>
          <cell r="C40">
            <v>1156709.0382745424</v>
          </cell>
          <cell r="D40">
            <v>2524.8665308469367</v>
          </cell>
        </row>
        <row r="41">
          <cell r="A41" t="str">
            <v>E 41</v>
          </cell>
          <cell r="B41">
            <v>1200410.2710751474</v>
          </cell>
          <cell r="C41">
            <v>1156789.9855081504</v>
          </cell>
          <cell r="D41">
            <v>2520.745140985654</v>
          </cell>
        </row>
        <row r="42">
          <cell r="A42" t="str">
            <v>E 42</v>
          </cell>
          <cell r="B42">
            <v>1200427.8152201665</v>
          </cell>
          <cell r="C42">
            <v>1156804.1999423217</v>
          </cell>
          <cell r="D42">
            <v>2522.3970014328224</v>
          </cell>
        </row>
        <row r="43">
          <cell r="A43" t="str">
            <v>E 43</v>
          </cell>
          <cell r="B43">
            <v>1200443.419138185</v>
          </cell>
          <cell r="C43">
            <v>1156826.4880962861</v>
          </cell>
          <cell r="D43">
            <v>2523.4740919172491</v>
          </cell>
        </row>
        <row r="44">
          <cell r="A44" t="str">
            <v>E 44</v>
          </cell>
          <cell r="B44">
            <v>1200460.2974662515</v>
          </cell>
          <cell r="C44">
            <v>1156842.8395745573</v>
          </cell>
          <cell r="D44">
            <v>2523.4495967104467</v>
          </cell>
        </row>
        <row r="45">
          <cell r="A45" t="str">
            <v>E 45</v>
          </cell>
          <cell r="B45">
            <v>1200468.2695589254</v>
          </cell>
          <cell r="C45">
            <v>1156856.8799684118</v>
          </cell>
          <cell r="D45">
            <v>2521.032104719337</v>
          </cell>
        </row>
        <row r="46">
          <cell r="A46" t="str">
            <v>E 46</v>
          </cell>
          <cell r="B46">
            <v>1200476.6167207242</v>
          </cell>
          <cell r="C46">
            <v>1156874.3627035725</v>
          </cell>
          <cell r="D46">
            <v>2525.1188178440757</v>
          </cell>
        </row>
        <row r="47">
          <cell r="A47" t="str">
            <v>E 47</v>
          </cell>
          <cell r="B47">
            <v>1200485.5136852486</v>
          </cell>
          <cell r="C47">
            <v>1156888.2938358786</v>
          </cell>
          <cell r="D47">
            <v>2522.2913882734438</v>
          </cell>
        </row>
        <row r="48">
          <cell r="A48" t="str">
            <v>E 48</v>
          </cell>
          <cell r="B48">
            <v>1200495.2845766561</v>
          </cell>
          <cell r="C48">
            <v>1156919.8395358517</v>
          </cell>
          <cell r="D48">
            <v>2530.6070980262871</v>
          </cell>
        </row>
        <row r="49">
          <cell r="A49" t="str">
            <v>E 49</v>
          </cell>
          <cell r="B49">
            <v>1200494.4885837378</v>
          </cell>
          <cell r="C49">
            <v>1156929.4927303381</v>
          </cell>
          <cell r="D49">
            <v>2530.9761702945561</v>
          </cell>
        </row>
        <row r="50">
          <cell r="A50" t="str">
            <v>E 50</v>
          </cell>
          <cell r="B50">
            <v>1200513.6383498514</v>
          </cell>
          <cell r="C50">
            <v>1156948.3275848073</v>
          </cell>
          <cell r="D50">
            <v>2532.9196575334759</v>
          </cell>
        </row>
        <row r="51">
          <cell r="A51" t="str">
            <v>E 51</v>
          </cell>
          <cell r="B51">
            <v>1200527.8018260011</v>
          </cell>
          <cell r="C51">
            <v>1156951.6575679844</v>
          </cell>
          <cell r="D51">
            <v>2532.8501755128191</v>
          </cell>
        </row>
        <row r="52">
          <cell r="A52" t="str">
            <v>E 52</v>
          </cell>
          <cell r="B52">
            <v>1200555.8606089833</v>
          </cell>
          <cell r="C52">
            <v>1156965.6293315708</v>
          </cell>
          <cell r="D52">
            <v>2539.633655583702</v>
          </cell>
        </row>
        <row r="53">
          <cell r="A53" t="str">
            <v>E 53</v>
          </cell>
          <cell r="B53">
            <v>1200588.968307907</v>
          </cell>
          <cell r="C53">
            <v>1156968.3383526683</v>
          </cell>
          <cell r="D53">
            <v>2536.052654585189</v>
          </cell>
        </row>
        <row r="54">
          <cell r="A54" t="str">
            <v>E 54</v>
          </cell>
          <cell r="B54">
            <v>1200636.4165721599</v>
          </cell>
          <cell r="C54">
            <v>1156935.6796077611</v>
          </cell>
          <cell r="D54">
            <v>2524.0563747214169</v>
          </cell>
        </row>
        <row r="55">
          <cell r="A55" t="str">
            <v>E 56</v>
          </cell>
          <cell r="B55">
            <v>1200693.9773621943</v>
          </cell>
          <cell r="C55">
            <v>1156907.2694783767</v>
          </cell>
          <cell r="D55">
            <v>2519.9643090939949</v>
          </cell>
        </row>
        <row r="56">
          <cell r="A56" t="str">
            <v>E 57</v>
          </cell>
          <cell r="B56">
            <v>1200828.4679483431</v>
          </cell>
          <cell r="C56">
            <v>1156873.6610171979</v>
          </cell>
          <cell r="D56">
            <v>2512.7569087757802</v>
          </cell>
        </row>
        <row r="57">
          <cell r="A57" t="str">
            <v>E 58</v>
          </cell>
          <cell r="B57">
            <v>1200910.4893043702</v>
          </cell>
          <cell r="C57">
            <v>1156924.935768188</v>
          </cell>
          <cell r="D57">
            <v>2514.1640308735709</v>
          </cell>
        </row>
        <row r="58">
          <cell r="A58" t="str">
            <v>E 59</v>
          </cell>
          <cell r="B58">
            <v>1201009.0339333627</v>
          </cell>
          <cell r="C58">
            <v>1156969.0765534306</v>
          </cell>
          <cell r="D58">
            <v>2515.6719463501986</v>
          </cell>
        </row>
        <row r="59">
          <cell r="A59" t="str">
            <v>E 60</v>
          </cell>
          <cell r="B59">
            <v>1201158.8053361846</v>
          </cell>
          <cell r="C59">
            <v>1156997.7109470337</v>
          </cell>
          <cell r="D59">
            <v>2514.1149215443006</v>
          </cell>
        </row>
        <row r="60">
          <cell r="A60" t="str">
            <v>E 61</v>
          </cell>
          <cell r="B60">
            <v>1201236.5577927362</v>
          </cell>
          <cell r="C60">
            <v>1156974.4457112809</v>
          </cell>
          <cell r="D60">
            <v>2515.4459357619758</v>
          </cell>
        </row>
        <row r="61">
          <cell r="A61" t="str">
            <v>TANQUE</v>
          </cell>
          <cell r="B61">
            <v>1201223.0777387635</v>
          </cell>
          <cell r="C61">
            <v>1156997.6346046545</v>
          </cell>
          <cell r="D61">
            <v>2515.4459357619758</v>
          </cell>
        </row>
        <row r="62">
          <cell r="A62" t="str">
            <v>E 63</v>
          </cell>
          <cell r="B62">
            <v>1201329.7340078545</v>
          </cell>
          <cell r="C62">
            <v>1157002.9621789558</v>
          </cell>
          <cell r="D62">
            <v>2499.4530312399193</v>
          </cell>
        </row>
        <row r="63">
          <cell r="A63" t="str">
            <v>E 64</v>
          </cell>
          <cell r="B63">
            <v>1201410.1940114372</v>
          </cell>
          <cell r="C63">
            <v>1157056.6110600331</v>
          </cell>
          <cell r="D63">
            <v>2494.1111248591005</v>
          </cell>
        </row>
        <row r="64">
          <cell r="A64" t="str">
            <v>E 65</v>
          </cell>
          <cell r="B64">
            <v>1201456.7728091641</v>
          </cell>
          <cell r="C64">
            <v>1157077.2427571008</v>
          </cell>
          <cell r="D64">
            <v>2495.8069813297693</v>
          </cell>
        </row>
        <row r="65">
          <cell r="A65" t="str">
            <v>E 66</v>
          </cell>
          <cell r="B65">
            <v>1201524.1942204738</v>
          </cell>
          <cell r="C65">
            <v>1157073.8030849809</v>
          </cell>
          <cell r="D65">
            <v>2485.6643794112151</v>
          </cell>
        </row>
        <row r="66">
          <cell r="A66" t="str">
            <v>E 67</v>
          </cell>
          <cell r="B66">
            <v>1201624.6767403781</v>
          </cell>
          <cell r="C66">
            <v>1157090.9889045537</v>
          </cell>
          <cell r="D66">
            <v>2471.0331145625109</v>
          </cell>
        </row>
        <row r="67">
          <cell r="A67" t="str">
            <v>E 68</v>
          </cell>
          <cell r="B67">
            <v>1201740.8944677503</v>
          </cell>
          <cell r="C67">
            <v>1157104.4260477917</v>
          </cell>
          <cell r="D67">
            <v>2455.5748598036562</v>
          </cell>
        </row>
        <row r="68">
          <cell r="A68" t="str">
            <v>E 69</v>
          </cell>
          <cell r="B68">
            <v>1201767.9082942279</v>
          </cell>
          <cell r="C68">
            <v>1157084.5400441966</v>
          </cell>
          <cell r="D68">
            <v>2449.2413625378786</v>
          </cell>
        </row>
        <row r="69">
          <cell r="A69" t="str">
            <v>E 70</v>
          </cell>
          <cell r="B69">
            <v>1201801.3983906147</v>
          </cell>
          <cell r="C69">
            <v>1157064.4701631886</v>
          </cell>
          <cell r="D69">
            <v>2450.7290662171895</v>
          </cell>
        </row>
        <row r="70">
          <cell r="A70" t="str">
            <v>E 71</v>
          </cell>
          <cell r="B70">
            <v>1201844.8558655567</v>
          </cell>
          <cell r="C70">
            <v>1157068.5653501705</v>
          </cell>
          <cell r="D70">
            <v>2448.6374382848117</v>
          </cell>
        </row>
        <row r="71">
          <cell r="A71" t="str">
            <v>E 72</v>
          </cell>
          <cell r="B71">
            <v>1201883.660074306</v>
          </cell>
          <cell r="C71">
            <v>1157059.8402101472</v>
          </cell>
          <cell r="D71">
            <v>2444.4945160042294</v>
          </cell>
        </row>
        <row r="72">
          <cell r="A72" t="str">
            <v>E 73</v>
          </cell>
          <cell r="B72">
            <v>1202017.8484438281</v>
          </cell>
          <cell r="C72">
            <v>1157027.9613910771</v>
          </cell>
          <cell r="D72">
            <v>2441.2365798892761</v>
          </cell>
        </row>
        <row r="73">
          <cell r="A73" t="str">
            <v>E 74</v>
          </cell>
          <cell r="B73">
            <v>1202118.2784571757</v>
          </cell>
          <cell r="C73">
            <v>1157017.5288250018</v>
          </cell>
          <cell r="D73">
            <v>2426.7781364565503</v>
          </cell>
        </row>
        <row r="74">
          <cell r="A74" t="str">
            <v>E 75</v>
          </cell>
          <cell r="B74">
            <v>1202258.4071790825</v>
          </cell>
          <cell r="C74">
            <v>1156925.9378520846</v>
          </cell>
          <cell r="D74">
            <v>2410.3681708084036</v>
          </cell>
        </row>
        <row r="75">
          <cell r="A75" t="str">
            <v>E 76</v>
          </cell>
          <cell r="B75">
            <v>1202323.5447882202</v>
          </cell>
          <cell r="C75">
            <v>1156842.8871709555</v>
          </cell>
          <cell r="D75">
            <v>2394.0941138854596</v>
          </cell>
        </row>
        <row r="76">
          <cell r="A76" t="str">
            <v>E 77</v>
          </cell>
          <cell r="B76">
            <v>1202412.7836709954</v>
          </cell>
          <cell r="C76">
            <v>1156756.1692606518</v>
          </cell>
          <cell r="D76">
            <v>2391.2061802686144</v>
          </cell>
        </row>
        <row r="77">
          <cell r="A77" t="str">
            <v>E 78</v>
          </cell>
          <cell r="B77">
            <v>1202439.1360077332</v>
          </cell>
          <cell r="C77">
            <v>1156723.8421072371</v>
          </cell>
          <cell r="D77">
            <v>2385.4015255408476</v>
          </cell>
        </row>
        <row r="78">
          <cell r="A78" t="str">
            <v>E 79</v>
          </cell>
          <cell r="B78">
            <v>1202561.419794491</v>
          </cell>
          <cell r="C78">
            <v>1156615.9553988799</v>
          </cell>
          <cell r="D78">
            <v>2348.5846277771839</v>
          </cell>
        </row>
        <row r="79">
          <cell r="A79" t="str">
            <v>E80A</v>
          </cell>
          <cell r="B79">
            <v>1202619.8500000001</v>
          </cell>
          <cell r="C79">
            <v>1156534.6229999999</v>
          </cell>
          <cell r="D79">
            <v>2317.4856465617436</v>
          </cell>
        </row>
        <row r="80">
          <cell r="A80" t="str">
            <v>E127</v>
          </cell>
          <cell r="B80">
            <v>1202652.0113594693</v>
          </cell>
          <cell r="C80">
            <v>1156436.2368778361</v>
          </cell>
          <cell r="D80">
            <v>2304.5038364206489</v>
          </cell>
        </row>
        <row r="81">
          <cell r="A81" t="str">
            <v>E128</v>
          </cell>
          <cell r="B81">
            <v>1202651.7579246738</v>
          </cell>
          <cell r="C81">
            <v>1156405.6395445704</v>
          </cell>
          <cell r="D81">
            <v>2299.948682216856</v>
          </cell>
        </row>
        <row r="82">
          <cell r="A82" t="str">
            <v>E 81</v>
          </cell>
          <cell r="B82">
            <v>1202660.3728691745</v>
          </cell>
          <cell r="C82">
            <v>1156382.2248110771</v>
          </cell>
          <cell r="D82">
            <v>2298.3571462635655</v>
          </cell>
        </row>
        <row r="83">
          <cell r="A83" t="str">
            <v>E129</v>
          </cell>
          <cell r="B83">
            <v>1202682.5453559035</v>
          </cell>
          <cell r="C83">
            <v>1156346.1133751874</v>
          </cell>
          <cell r="D83">
            <v>2289.5045121793346</v>
          </cell>
        </row>
        <row r="84">
          <cell r="A84" t="str">
            <v>E130</v>
          </cell>
          <cell r="B84">
            <v>1202692.9902001237</v>
          </cell>
          <cell r="C84">
            <v>1156290.5403181058</v>
          </cell>
          <cell r="D84">
            <v>2274.0640717290662</v>
          </cell>
        </row>
        <row r="85">
          <cell r="A85" t="str">
            <v>E132</v>
          </cell>
          <cell r="B85">
            <v>1202714.5075197327</v>
          </cell>
          <cell r="C85">
            <v>1156215.6154882633</v>
          </cell>
          <cell r="D85">
            <v>2261.493430221587</v>
          </cell>
        </row>
        <row r="86">
          <cell r="A86" t="str">
            <v>E133</v>
          </cell>
          <cell r="B86">
            <v>1202762.5919691478</v>
          </cell>
          <cell r="C86">
            <v>1156146.0104082164</v>
          </cell>
          <cell r="D86">
            <v>2250.9637334111858</v>
          </cell>
        </row>
        <row r="87">
          <cell r="A87" t="str">
            <v>E134</v>
          </cell>
          <cell r="B87">
            <v>1202746.6763642642</v>
          </cell>
          <cell r="C87">
            <v>1156115.554587173</v>
          </cell>
          <cell r="D87">
            <v>2246.7461162573441</v>
          </cell>
        </row>
        <row r="88">
          <cell r="A88" t="str">
            <v>E135</v>
          </cell>
          <cell r="B88">
            <v>1202717.3957928275</v>
          </cell>
          <cell r="C88">
            <v>1156100.2693209024</v>
          </cell>
          <cell r="D88">
            <v>2245.3879312571803</v>
          </cell>
        </row>
        <row r="89">
          <cell r="A89" t="str">
            <v>E136</v>
          </cell>
          <cell r="B89">
            <v>1202659.2287504165</v>
          </cell>
          <cell r="C89">
            <v>1156054.4602618862</v>
          </cell>
          <cell r="D89">
            <v>2233.4576224904363</v>
          </cell>
        </row>
        <row r="90">
          <cell r="A90" t="str">
            <v>E137</v>
          </cell>
          <cell r="B90">
            <v>1202636.0846501845</v>
          </cell>
          <cell r="C90">
            <v>1156034.8870973312</v>
          </cell>
          <cell r="D90">
            <v>2233.0910943831077</v>
          </cell>
        </row>
        <row r="91">
          <cell r="A91" t="str">
            <v>E138</v>
          </cell>
          <cell r="B91">
            <v>1202588.0716337475</v>
          </cell>
          <cell r="C91">
            <v>1156019.8439053283</v>
          </cell>
          <cell r="D91">
            <v>2228.8689421967406</v>
          </cell>
        </row>
        <row r="92">
          <cell r="A92" t="str">
            <v>E139</v>
          </cell>
          <cell r="B92">
            <v>1202521.840837135</v>
          </cell>
          <cell r="C92">
            <v>1156025.6832849195</v>
          </cell>
          <cell r="D92">
            <v>2216.3543644555903</v>
          </cell>
        </row>
        <row r="93">
          <cell r="A93" t="str">
            <v>E140</v>
          </cell>
          <cell r="B93">
            <v>1202496.0903670695</v>
          </cell>
          <cell r="C93">
            <v>1156055.3485713762</v>
          </cell>
          <cell r="D93">
            <v>2210.7524898742217</v>
          </cell>
        </row>
        <row r="95">
          <cell r="A95">
            <v>86</v>
          </cell>
          <cell r="B95">
            <v>1201455.0879299478</v>
          </cell>
          <cell r="C95">
            <v>1157036.6709356536</v>
          </cell>
          <cell r="D95">
            <v>2496.7982274880205</v>
          </cell>
        </row>
        <row r="96">
          <cell r="A96">
            <v>87</v>
          </cell>
          <cell r="B96">
            <v>1201523.1753915499</v>
          </cell>
          <cell r="C96">
            <v>1157064.8609382799</v>
          </cell>
          <cell r="D96">
            <v>2485.6643794112151</v>
          </cell>
        </row>
        <row r="97">
          <cell r="A97">
            <v>88</v>
          </cell>
          <cell r="B97">
            <v>1201537.936856657</v>
          </cell>
          <cell r="C97">
            <v>1157066.1330742217</v>
          </cell>
          <cell r="D97">
            <v>2483.6174969903886</v>
          </cell>
        </row>
        <row r="98">
          <cell r="A98">
            <v>203</v>
          </cell>
          <cell r="B98">
            <v>1201685.6526446501</v>
          </cell>
          <cell r="C98">
            <v>1157211.9267090939</v>
          </cell>
          <cell r="D98">
            <v>2285.0005209954352</v>
          </cell>
        </row>
        <row r="99">
          <cell r="A99">
            <v>210</v>
          </cell>
          <cell r="B99">
            <v>1201731.9890232733</v>
          </cell>
          <cell r="C99">
            <v>1156919.782756869</v>
          </cell>
          <cell r="D99">
            <v>2299.6747515096022</v>
          </cell>
        </row>
        <row r="100">
          <cell r="A100">
            <v>209</v>
          </cell>
          <cell r="B100">
            <v>1201732.1412336736</v>
          </cell>
          <cell r="C100">
            <v>1156891.6409350443</v>
          </cell>
          <cell r="D100">
            <v>2299.5581673037705</v>
          </cell>
        </row>
        <row r="101">
          <cell r="A101">
            <v>211</v>
          </cell>
          <cell r="B101">
            <v>1201696.8220173253</v>
          </cell>
          <cell r="C101">
            <v>1156883.2854818371</v>
          </cell>
          <cell r="D101">
            <v>2300.9440968076619</v>
          </cell>
        </row>
        <row r="102">
          <cell r="A102">
            <v>212</v>
          </cell>
          <cell r="B102">
            <v>1201644.879379109</v>
          </cell>
          <cell r="C102">
            <v>1156797.1207006231</v>
          </cell>
          <cell r="D102">
            <v>2324.635327445556</v>
          </cell>
        </row>
        <row r="103">
          <cell r="A103">
            <v>208</v>
          </cell>
          <cell r="B103">
            <v>1201768.6759431229</v>
          </cell>
          <cell r="C103">
            <v>1156905.4145019932</v>
          </cell>
          <cell r="D103">
            <v>2293.8486182029364</v>
          </cell>
        </row>
        <row r="104">
          <cell r="A104">
            <v>207</v>
          </cell>
          <cell r="B104">
            <v>1201775.5443879138</v>
          </cell>
          <cell r="C104">
            <v>1156872.0317861168</v>
          </cell>
          <cell r="D104">
            <v>2286.3429947724708</v>
          </cell>
        </row>
        <row r="105">
          <cell r="A105">
            <v>206</v>
          </cell>
          <cell r="B105">
            <v>1201813.3719176103</v>
          </cell>
          <cell r="C105">
            <v>1156899.1934615038</v>
          </cell>
          <cell r="D105">
            <v>2278.5404555024388</v>
          </cell>
        </row>
        <row r="106">
          <cell r="A106">
            <v>204</v>
          </cell>
          <cell r="B106">
            <v>1201941.9871835229</v>
          </cell>
          <cell r="C106">
            <v>1156865.0948092754</v>
          </cell>
          <cell r="D106">
            <v>2276.1961727152543</v>
          </cell>
        </row>
        <row r="107">
          <cell r="A107">
            <v>213</v>
          </cell>
          <cell r="B107">
            <v>1201869.8376666289</v>
          </cell>
          <cell r="C107">
            <v>1157106.049477889</v>
          </cell>
          <cell r="D107">
            <v>2275.5070727189368</v>
          </cell>
        </row>
        <row r="108">
          <cell r="A108">
            <v>98</v>
          </cell>
          <cell r="B108">
            <v>1201880.301002478</v>
          </cell>
          <cell r="C108">
            <v>1157164.7829104403</v>
          </cell>
          <cell r="D108">
            <v>2443.8836542119552</v>
          </cell>
        </row>
        <row r="109">
          <cell r="A109">
            <v>97</v>
          </cell>
          <cell r="B109">
            <v>1201926.219174315</v>
          </cell>
          <cell r="C109">
            <v>1157138.7160612997</v>
          </cell>
          <cell r="D109">
            <v>2438.6866082614633</v>
          </cell>
        </row>
        <row r="110">
          <cell r="A110">
            <v>102</v>
          </cell>
          <cell r="B110">
            <v>1202012.7157914918</v>
          </cell>
          <cell r="C110">
            <v>1157043.1106470148</v>
          </cell>
          <cell r="D110">
            <v>2441.5158183922726</v>
          </cell>
        </row>
        <row r="111">
          <cell r="A111">
            <v>111</v>
          </cell>
          <cell r="B111">
            <v>1202122.6511351035</v>
          </cell>
          <cell r="C111">
            <v>1157003.589803281</v>
          </cell>
          <cell r="D111">
            <v>2422.0601476578627</v>
          </cell>
        </row>
        <row r="112">
          <cell r="A112">
            <v>110</v>
          </cell>
          <cell r="B112">
            <v>1202099.8613786928</v>
          </cell>
          <cell r="C112">
            <v>1156952.8751686553</v>
          </cell>
          <cell r="D112">
            <v>2412.8423350354415</v>
          </cell>
        </row>
        <row r="113">
          <cell r="A113">
            <v>198</v>
          </cell>
          <cell r="B113">
            <v>1202127.5307931774</v>
          </cell>
          <cell r="C113">
            <v>1156989.4638352133</v>
          </cell>
          <cell r="D113">
            <v>2446.9349488347002</v>
          </cell>
        </row>
        <row r="114">
          <cell r="A114">
            <v>103</v>
          </cell>
          <cell r="B114">
            <v>1202046.1714988863</v>
          </cell>
          <cell r="C114">
            <v>1156927.3113119854</v>
          </cell>
          <cell r="D114">
            <v>2416.7726468244286</v>
          </cell>
        </row>
        <row r="115">
          <cell r="A115" t="str">
            <v>E 85</v>
          </cell>
          <cell r="B115">
            <v>1202129.6661161201</v>
          </cell>
          <cell r="C115">
            <v>1156773.5679469011</v>
          </cell>
          <cell r="D115">
            <v>2290.6997682413576</v>
          </cell>
        </row>
        <row r="116">
          <cell r="A116">
            <v>196</v>
          </cell>
          <cell r="B116">
            <v>1202131.5636169766</v>
          </cell>
          <cell r="C116">
            <v>1156756.7835835852</v>
          </cell>
          <cell r="D116">
            <v>2288.7802270003872</v>
          </cell>
        </row>
        <row r="117">
          <cell r="A117">
            <v>175</v>
          </cell>
          <cell r="B117">
            <v>1202163.2689256617</v>
          </cell>
          <cell r="C117">
            <v>1156656.2602897964</v>
          </cell>
          <cell r="D117">
            <v>2314.315745111292</v>
          </cell>
        </row>
        <row r="118">
          <cell r="A118">
            <v>174</v>
          </cell>
          <cell r="B118">
            <v>1202203.7581261904</v>
          </cell>
          <cell r="C118">
            <v>1156587.1730688394</v>
          </cell>
          <cell r="D118">
            <v>2275.5147868012282</v>
          </cell>
        </row>
        <row r="119">
          <cell r="A119">
            <v>195</v>
          </cell>
          <cell r="B119">
            <v>1202078.1260710056</v>
          </cell>
          <cell r="C119">
            <v>1156782.8724234786</v>
          </cell>
          <cell r="D119">
            <v>2294.3467485281685</v>
          </cell>
        </row>
        <row r="120">
          <cell r="A120">
            <v>214</v>
          </cell>
          <cell r="B120">
            <v>1201981.0391769647</v>
          </cell>
          <cell r="C120">
            <v>1156594.8631563371</v>
          </cell>
          <cell r="D120">
            <v>2278.8350044491981</v>
          </cell>
        </row>
        <row r="121">
          <cell r="A121">
            <v>215</v>
          </cell>
          <cell r="B121">
            <v>1201969.1453609725</v>
          </cell>
          <cell r="C121">
            <v>1156604.9545125209</v>
          </cell>
          <cell r="D121">
            <v>2280.1049832927347</v>
          </cell>
        </row>
        <row r="122">
          <cell r="A122">
            <v>217</v>
          </cell>
          <cell r="B122">
            <v>1202059.2205305959</v>
          </cell>
          <cell r="C122">
            <v>1156466.063076251</v>
          </cell>
          <cell r="D122">
            <v>2226.3891398435376</v>
          </cell>
        </row>
        <row r="123">
          <cell r="A123">
            <v>216</v>
          </cell>
          <cell r="B123">
            <v>1202097.552268977</v>
          </cell>
          <cell r="C123">
            <v>1156485.485916021</v>
          </cell>
          <cell r="D123">
            <v>2236.596480133549</v>
          </cell>
        </row>
        <row r="124">
          <cell r="A124">
            <v>173</v>
          </cell>
          <cell r="B124">
            <v>1202131.554245628</v>
          </cell>
          <cell r="C124">
            <v>1156489.0712794461</v>
          </cell>
          <cell r="D124">
            <v>2236.1450457111705</v>
          </cell>
        </row>
        <row r="125">
          <cell r="A125">
            <v>172</v>
          </cell>
          <cell r="B125">
            <v>1202135.2984421197</v>
          </cell>
          <cell r="C125">
            <v>1156460.7146553106</v>
          </cell>
          <cell r="D125">
            <v>2223.1573230202498</v>
          </cell>
        </row>
        <row r="126">
          <cell r="A126">
            <v>194</v>
          </cell>
          <cell r="B126">
            <v>1202241.2377753661</v>
          </cell>
          <cell r="C126">
            <v>1156794.5307767421</v>
          </cell>
          <cell r="D126">
            <v>2264.3476434376962</v>
          </cell>
        </row>
        <row r="127">
          <cell r="A127">
            <v>119</v>
          </cell>
          <cell r="B127">
            <v>1202388.0165418454</v>
          </cell>
          <cell r="C127">
            <v>1156759.0276145977</v>
          </cell>
          <cell r="D127">
            <v>2389.8977813625406</v>
          </cell>
        </row>
        <row r="128">
          <cell r="A128">
            <v>188</v>
          </cell>
          <cell r="B128">
            <v>1202594.9376269158</v>
          </cell>
          <cell r="C128">
            <v>1156868.8355860095</v>
          </cell>
          <cell r="D128">
            <v>2191.296842593953</v>
          </cell>
        </row>
        <row r="129">
          <cell r="A129">
            <v>192</v>
          </cell>
          <cell r="B129">
            <v>1202439.3365694527</v>
          </cell>
          <cell r="C129">
            <v>1156698.4049070573</v>
          </cell>
          <cell r="D129">
            <v>2245.6351523255098</v>
          </cell>
        </row>
        <row r="130">
          <cell r="A130">
            <v>121</v>
          </cell>
          <cell r="B130">
            <v>1202461.1643546901</v>
          </cell>
          <cell r="C130">
            <v>1156723.726766028</v>
          </cell>
          <cell r="D130">
            <v>2376.7827218537127</v>
          </cell>
        </row>
        <row r="131">
          <cell r="A131">
            <v>123</v>
          </cell>
          <cell r="B131">
            <v>1202584.6303333684</v>
          </cell>
          <cell r="C131">
            <v>1156567.0741175357</v>
          </cell>
          <cell r="D131">
            <v>2341.5960743041096</v>
          </cell>
        </row>
        <row r="132">
          <cell r="A132">
            <v>124</v>
          </cell>
          <cell r="B132">
            <v>1202609.95239242</v>
          </cell>
          <cell r="C132">
            <v>1156584.7780849321</v>
          </cell>
          <cell r="D132">
            <v>2344.3031606500217</v>
          </cell>
        </row>
        <row r="133">
          <cell r="A133">
            <v>189</v>
          </cell>
          <cell r="B133">
            <v>1202637.4660466511</v>
          </cell>
          <cell r="C133">
            <v>1156564.8221817221</v>
          </cell>
          <cell r="D133">
            <v>2183.5923612605579</v>
          </cell>
        </row>
        <row r="134">
          <cell r="A134">
            <v>187</v>
          </cell>
          <cell r="B134">
            <v>1202737.3963703469</v>
          </cell>
          <cell r="C134">
            <v>1156668.0987138147</v>
          </cell>
          <cell r="D134">
            <v>2160.2442161428503</v>
          </cell>
        </row>
        <row r="135">
          <cell r="A135">
            <v>153</v>
          </cell>
          <cell r="B135">
            <v>1202440.9525142992</v>
          </cell>
          <cell r="C135">
            <v>1156388.864823434</v>
          </cell>
          <cell r="D135">
            <v>2252.4968616775254</v>
          </cell>
        </row>
        <row r="136">
          <cell r="A136">
            <v>154</v>
          </cell>
          <cell r="B136">
            <v>1202397.9108938405</v>
          </cell>
          <cell r="C136">
            <v>1156473.538144089</v>
          </cell>
          <cell r="D136">
            <v>2289.6240129170733</v>
          </cell>
        </row>
        <row r="137">
          <cell r="A137">
            <v>152</v>
          </cell>
          <cell r="B137">
            <v>1202434.6651877488</v>
          </cell>
          <cell r="C137">
            <v>1156372.7648563781</v>
          </cell>
          <cell r="D137">
            <v>2250.0645805568979</v>
          </cell>
        </row>
        <row r="138">
          <cell r="A138">
            <v>150</v>
          </cell>
          <cell r="B138">
            <v>1202491.3282123257</v>
          </cell>
          <cell r="C138">
            <v>1156283.3111161536</v>
          </cell>
          <cell r="D138">
            <v>2217.8971403759965</v>
          </cell>
        </row>
        <row r="139">
          <cell r="A139">
            <v>151</v>
          </cell>
          <cell r="B139">
            <v>1202426.6569870608</v>
          </cell>
          <cell r="C139">
            <v>1156286.1325945714</v>
          </cell>
          <cell r="D139">
            <v>2214.7849141832812</v>
          </cell>
        </row>
        <row r="140">
          <cell r="A140">
            <v>123</v>
          </cell>
          <cell r="B140">
            <v>1202584.6303333684</v>
          </cell>
          <cell r="C140">
            <v>1156567.0741175357</v>
          </cell>
          <cell r="D140">
            <v>2341.5960743041096</v>
          </cell>
        </row>
        <row r="141">
          <cell r="A141">
            <v>141</v>
          </cell>
          <cell r="B141">
            <v>1202708.0421958403</v>
          </cell>
          <cell r="C141">
            <v>1156351.0704712609</v>
          </cell>
          <cell r="D141">
            <v>2292.5726838128135</v>
          </cell>
        </row>
        <row r="142">
          <cell r="A142">
            <v>142</v>
          </cell>
          <cell r="B142">
            <v>1202710.6934242232</v>
          </cell>
          <cell r="C142">
            <v>1156330.6294050338</v>
          </cell>
          <cell r="D142">
            <v>2286.74870903786</v>
          </cell>
        </row>
        <row r="143">
          <cell r="A143">
            <v>178</v>
          </cell>
          <cell r="B143">
            <v>1202849.6742635116</v>
          </cell>
          <cell r="C143">
            <v>1156460.8551465403</v>
          </cell>
          <cell r="D143">
            <v>2176.1187983219384</v>
          </cell>
        </row>
        <row r="144">
          <cell r="A144">
            <v>184</v>
          </cell>
          <cell r="B144">
            <v>1202978.5262766099</v>
          </cell>
          <cell r="C144">
            <v>1156331.2179200363</v>
          </cell>
          <cell r="D144">
            <v>2146.2031668300906</v>
          </cell>
        </row>
        <row r="145">
          <cell r="A145" t="str">
            <v>E 83</v>
          </cell>
          <cell r="B145">
            <v>1202867.3980875504</v>
          </cell>
          <cell r="C145">
            <v>1156133.5941127921</v>
          </cell>
          <cell r="D145">
            <v>2173.6400180831474</v>
          </cell>
        </row>
        <row r="146">
          <cell r="A146">
            <v>177</v>
          </cell>
          <cell r="B146">
            <v>1202872.7026697353</v>
          </cell>
          <cell r="C146">
            <v>1156119.5682836876</v>
          </cell>
          <cell r="D146">
            <v>2173.2691734057908</v>
          </cell>
        </row>
        <row r="147">
          <cell r="A147">
            <v>191</v>
          </cell>
          <cell r="B147">
            <v>1203034.5219990935</v>
          </cell>
          <cell r="C147">
            <v>1156069.4412537562</v>
          </cell>
          <cell r="D147">
            <v>2154.8248946949698</v>
          </cell>
        </row>
        <row r="148">
          <cell r="A148">
            <v>143</v>
          </cell>
          <cell r="B148">
            <v>1202761.9713364933</v>
          </cell>
          <cell r="C148">
            <v>1156068.294465614</v>
          </cell>
          <cell r="D148">
            <v>2236.0102968170886</v>
          </cell>
        </row>
        <row r="149">
          <cell r="A149">
            <v>144</v>
          </cell>
          <cell r="B149">
            <v>1202627.7704915146</v>
          </cell>
          <cell r="C149">
            <v>1156042.6006887215</v>
          </cell>
          <cell r="D149">
            <v>2233.5810790384521</v>
          </cell>
        </row>
        <row r="150">
          <cell r="A150">
            <v>146</v>
          </cell>
          <cell r="B150">
            <v>1202543.9178892551</v>
          </cell>
          <cell r="C150">
            <v>1156040.1405551075</v>
          </cell>
          <cell r="D150">
            <v>2219.3469604026532</v>
          </cell>
        </row>
        <row r="151">
          <cell r="A151">
            <v>148</v>
          </cell>
          <cell r="B151">
            <v>1202456.4573171213</v>
          </cell>
          <cell r="C151">
            <v>1155853.3072624032</v>
          </cell>
          <cell r="D151">
            <v>2185.6007928479039</v>
          </cell>
        </row>
        <row r="152">
          <cell r="A152">
            <v>147</v>
          </cell>
          <cell r="B152">
            <v>1202508.9734029269</v>
          </cell>
          <cell r="C152">
            <v>1156080.3258842411</v>
          </cell>
          <cell r="D152">
            <v>2208.2824483998024</v>
          </cell>
        </row>
        <row r="153">
          <cell r="A153">
            <v>149</v>
          </cell>
          <cell r="B153">
            <v>1202363.1991052094</v>
          </cell>
          <cell r="C153">
            <v>1156085.7417984491</v>
          </cell>
          <cell r="D153">
            <v>2168.0122969830531</v>
          </cell>
        </row>
        <row r="154">
          <cell r="A154" t="str">
            <v>E 82</v>
          </cell>
          <cell r="B154">
            <v>1202287.3742291403</v>
          </cell>
          <cell r="C154">
            <v>1156276.55963637</v>
          </cell>
          <cell r="D154">
            <v>2201.8422485176143</v>
          </cell>
        </row>
        <row r="155">
          <cell r="A155">
            <v>155</v>
          </cell>
          <cell r="B155">
            <v>1202259.7451152729</v>
          </cell>
          <cell r="C155">
            <v>1156239.1983077466</v>
          </cell>
          <cell r="D155">
            <v>2189.8104909404833</v>
          </cell>
        </row>
        <row r="156">
          <cell r="A156">
            <v>171</v>
          </cell>
          <cell r="B156">
            <v>1202133.5750349495</v>
          </cell>
          <cell r="C156">
            <v>1156319.8872022713</v>
          </cell>
          <cell r="D156">
            <v>2171.9920827003593</v>
          </cell>
        </row>
        <row r="157">
          <cell r="A157">
            <v>170</v>
          </cell>
          <cell r="B157">
            <v>1202049.7154983932</v>
          </cell>
          <cell r="C157">
            <v>1156310.1013995111</v>
          </cell>
          <cell r="D157">
            <v>2158.873111628614</v>
          </cell>
        </row>
        <row r="158">
          <cell r="A158">
            <v>156</v>
          </cell>
          <cell r="B158">
            <v>1202038.5740666685</v>
          </cell>
          <cell r="C158">
            <v>1156228.7233294747</v>
          </cell>
          <cell r="D158">
            <v>2121.634833669566</v>
          </cell>
        </row>
        <row r="159">
          <cell r="A159">
            <v>158</v>
          </cell>
          <cell r="B159">
            <v>1202083.7649139848</v>
          </cell>
          <cell r="C159">
            <v>1156114.8913786726</v>
          </cell>
          <cell r="D159">
            <v>2176.2891893089845</v>
          </cell>
        </row>
      </sheetData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 refreshError="1"/>
      <sheetData sheetId="204"/>
      <sheetData sheetId="205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"/>
      <sheetName val="ASSUMPTIONS"/>
      <sheetName val="INPUT_TEMP"/>
      <sheetName val="W_REV"/>
      <sheetName val="W_OPEX"/>
      <sheetName val="W_CAPEX"/>
      <sheetName val="W_FUND"/>
      <sheetName val="W_EQUITY"/>
      <sheetName val="W_TAX_DEP"/>
      <sheetName val="W_TAX"/>
      <sheetName val="NOMINAL_CF_PESO"/>
      <sheetName val="NOM_IS&amp;BS_PESO"/>
      <sheetName val="NOM_IS&amp;BS_US$"/>
      <sheetName val="NOM_CF_US$"/>
      <sheetName val="ACQUISTION COSTS"/>
      <sheetName val="REAL_CF_US$"/>
      <sheetName val="SUMMARY"/>
      <sheetName val="Presentation"/>
      <sheetName val="AllCharts"/>
      <sheetName val="Historical Exchange Rate"/>
      <sheetName val="Base de Diseño"/>
    </sheetNames>
    <sheetDataSet>
      <sheetData sheetId="0" refreshError="1">
        <row r="45">
          <cell r="G45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8 Capital Budget"/>
      <sheetName val="Sheet1"/>
      <sheetName val="REF - Listas"/>
      <sheetName val="CONTROL"/>
    </sheetNames>
    <sheetDataSet>
      <sheetData sheetId="0">
        <row r="2">
          <cell r="E2" t="str">
            <v>A1-001</v>
          </cell>
        </row>
      </sheetData>
      <sheetData sheetId="1"/>
      <sheetData sheetId="2">
        <row r="4">
          <cell r="D4" t="str">
            <v>Administrative</v>
          </cell>
        </row>
        <row r="5">
          <cell r="D5" t="str">
            <v>Security</v>
          </cell>
        </row>
        <row r="6">
          <cell r="D6" t="str">
            <v>IT</v>
          </cell>
        </row>
        <row r="7">
          <cell r="D7" t="str">
            <v>Operations</v>
          </cell>
        </row>
        <row r="8">
          <cell r="D8" t="str">
            <v>Maintenance</v>
          </cell>
        </row>
        <row r="9">
          <cell r="D9" t="str">
            <v>Technical Services</v>
          </cell>
        </row>
        <row r="10">
          <cell r="D10" t="str">
            <v>Projects</v>
          </cell>
          <cell r="G10" t="str">
            <v>each</v>
          </cell>
        </row>
        <row r="11">
          <cell r="D11" t="str">
            <v>Investment</v>
          </cell>
          <cell r="G11" t="str">
            <v>global</v>
          </cell>
        </row>
        <row r="12">
          <cell r="D12" t="str">
            <v>Environmental</v>
          </cell>
          <cell r="G12" t="str">
            <v>hours</v>
          </cell>
        </row>
        <row r="13">
          <cell r="G13" t="str">
            <v>linear meter</v>
          </cell>
        </row>
        <row r="14">
          <cell r="G14" t="str">
            <v>kilometer</v>
          </cell>
        </row>
        <row r="15">
          <cell r="G15" t="str">
            <v>square meter (m2)</v>
          </cell>
        </row>
        <row r="16">
          <cell r="G16" t="str">
            <v>cubic meter (m3)</v>
          </cell>
        </row>
        <row r="17">
          <cell r="G17" t="str">
            <v>lot</v>
          </cell>
        </row>
        <row r="18">
          <cell r="G18" t="str">
            <v>hectares</v>
          </cell>
        </row>
        <row r="26">
          <cell r="B26" t="str">
            <v>Yes</v>
          </cell>
        </row>
        <row r="27">
          <cell r="B27" t="str">
            <v>No</v>
          </cell>
        </row>
        <row r="41">
          <cell r="B41" t="str">
            <v>Barranquilla Head Office</v>
          </cell>
        </row>
        <row r="42">
          <cell r="B42" t="str">
            <v>Jagua Mine</v>
          </cell>
        </row>
        <row r="43">
          <cell r="B43" t="str">
            <v>Calenturitas Mine</v>
          </cell>
        </row>
        <row r="44">
          <cell r="B44" t="str">
            <v>Rail</v>
          </cell>
        </row>
        <row r="45">
          <cell r="B45" t="str">
            <v>CMU</v>
          </cell>
        </row>
        <row r="46">
          <cell r="B46" t="str">
            <v>CET</v>
          </cell>
        </row>
        <row r="47">
          <cell r="B47" t="str">
            <v>Prodeco Port</v>
          </cell>
        </row>
      </sheetData>
      <sheetData sheetId="3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ITEMS"/>
      <sheetName val="APU"/>
      <sheetName val="MATERIALES"/>
      <sheetName val="AIU"/>
      <sheetName val="EQUIPOS"/>
      <sheetName val="TRANSPORTES"/>
      <sheetName val="personal"/>
      <sheetName val="SALARIOS"/>
      <sheetName val="DOTACIONES"/>
    </sheetNames>
    <sheetDataSet>
      <sheetData sheetId="0" refreshError="1"/>
      <sheetData sheetId="1" refreshError="1">
        <row r="2">
          <cell r="B2" t="str">
            <v>Localización y replanteo</v>
          </cell>
          <cell r="C2" t="str">
            <v>M2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RESUMEN"/>
      <sheetName val="ITEMS"/>
      <sheetName val="memorias"/>
      <sheetName val="AIU"/>
      <sheetName val="APU"/>
      <sheetName val="EQUIPOS"/>
      <sheetName val="TRANSPORTES"/>
      <sheetName val="MATERIALES"/>
      <sheetName val="personal"/>
      <sheetName val="SALARIOS"/>
      <sheetName val="DOTACIONES"/>
      <sheetName val="CIERRE"/>
      <sheetName val="REF - Listas"/>
      <sheetName val="2008 Capital Budget"/>
    </sheetNames>
    <sheetDataSet>
      <sheetData sheetId="0" refreshError="1"/>
      <sheetData sheetId="1">
        <row r="522">
          <cell r="A522" t="str">
            <v>2.4.22</v>
          </cell>
        </row>
      </sheetData>
      <sheetData sheetId="2" refreshError="1">
        <row r="522">
          <cell r="A522" t="str">
            <v>2.4.22</v>
          </cell>
          <cell r="B522" t="str">
            <v>Cárcamo tipo Box coulvert de 36"</v>
          </cell>
          <cell r="C522" t="str">
            <v>m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IVIDADES"/>
      <sheetName val="AIU Nuevo"/>
      <sheetName val="PRESUPUESTO"/>
      <sheetName val="ANALISIS DE AIU"/>
      <sheetName val="Resumen m2"/>
      <sheetName val="Datos entrada"/>
      <sheetName val="Salarios"/>
      <sheetName val="Cuadrillas"/>
      <sheetName val="Trans"/>
      <sheetName val="Equ"/>
      <sheetName val="Mat"/>
      <sheetName val="Mort 1-3"/>
      <sheetName val="Mort 1-3 Imper"/>
      <sheetName val="Mort 1-4"/>
      <sheetName val="Mort 1-4 Imper"/>
      <sheetName val="Mort 1-5"/>
      <sheetName val="Mort 1-7"/>
      <sheetName val="Concr 1,500"/>
      <sheetName val="Concr 2,000"/>
      <sheetName val="Concr 2,500"/>
      <sheetName val="Concr 3,000"/>
      <sheetName val="Concr 3,500"/>
      <sheetName val="Concr 4,000 "/>
      <sheetName val=" Acero 60000 Refuerzo "/>
      <sheetName val=" Malla Electrosoldada "/>
      <sheetName val="P Eléctrico"/>
      <sheetName val="P Agua Fria"/>
      <sheetName val="P Sanitario"/>
      <sheetName val="Hoja Base"/>
      <sheetName val="1,1,2 Alquiler Campameto"/>
      <sheetName val="1,1,3 Demolicio Limpieza"/>
      <sheetName val="1,1,4 Localización y replanteo"/>
      <sheetName val="1,1,5 Cerramiento Lona"/>
      <sheetName val="1,2,1 Provicional agua"/>
      <sheetName val="1,2,2 Provicional energia"/>
      <sheetName val="1,3,1 Traslado Arb"/>
      <sheetName val="1,3,2 Retiro Escombros"/>
      <sheetName val="2,1,1 Exc Mec"/>
      <sheetName val="2,1,2 Exc Man"/>
      <sheetName val="2,1,3 Relleno M Común"/>
      <sheetName val="2,2,1 Concr pobre"/>
      <sheetName val="2,2,2 Concreto Zapatas"/>
      <sheetName val="4,7,1 Acero 60000 Refuerzo"/>
      <sheetName val="4,7,2 Malla Electrosoldada"/>
      <sheetName val="6,1,1 Novafort A.LL. 4&quot; 110mm "/>
      <sheetName val="3,1,1 Caja inspección 0,60 "/>
      <sheetName val="3,4,6 Carcamo"/>
      <sheetName val="1,3,1 Retiro sobrantes"/>
      <sheetName val="4.2 Pedestales"/>
      <sheetName val="4,1 Pista de patinaje"/>
      <sheetName val="4,3 Rampas"/>
      <sheetName val="4,7,1 Acero 60000 est"/>
      <sheetName val="4,7,2 Malla Electrosoldada est"/>
      <sheetName val="4.8.1.1 Arbol metalico"/>
      <sheetName val="4,4 Bordillo en concreto"/>
      <sheetName val="5,4 Cañuela Per"/>
      <sheetName val="5,3 Carcamo IDRD Tipo 5"/>
      <sheetName val="5,1 Bancas Concreto"/>
      <sheetName val="6,2,1 Acometida media"/>
      <sheetName val="6,2,2 Tuberia de 12"/>
      <sheetName val="6,3,1 Punto  Agua Fria  1.2&quot;"/>
      <sheetName val="7,1,1 Tablero general"/>
      <sheetName val="7,1,2 Acometida fotovoltaico"/>
      <sheetName val="7,1,3 Malla de tierra"/>
      <sheetName val="7,2,1 Circuitos ramales"/>
      <sheetName val="7,3,1 Salida toma"/>
      <sheetName val="7,4,1 Luminaria LUA led"/>
      <sheetName val="7,5,1 Estructuras metalicas"/>
      <sheetName val="7,5,2 Estructuras metalicas "/>
      <sheetName val="7,6,1 Sistema de potencia"/>
      <sheetName val="7,7,1 Ducto 2x1"/>
      <sheetName val="7,7,2 Ducto 1x1"/>
      <sheetName val="7,7,3 Reg monolitico"/>
      <sheetName val="7,7,4 Estructura montaje tabler"/>
      <sheetName val="7,8,1 PLANTA FOTOVOLTAICA"/>
      <sheetName val="8,1 base mueble concreto"/>
      <sheetName val="8,2 Concreto estriado"/>
      <sheetName val="8,3,1  Loseta A40"/>
      <sheetName val="8,3,2 Piso concr. amarillo tex"/>
      <sheetName val="8,3,3 Piso conc gris texturizad"/>
      <sheetName val="9,1 Velarias 4 m"/>
      <sheetName val="10,1 pintura plastica"/>
      <sheetName val="10,2 flexifloor)"/>
      <sheetName val="5,1 Banca"/>
      <sheetName val="5,2 Bordillo A-80"/>
      <sheetName val="11,1,1 Pradización"/>
      <sheetName val="12,1, Juegos biosaludables"/>
      <sheetName val="12,2 Culumpios"/>
      <sheetName val="12,3 Multijuego"/>
      <sheetName val="12,4 señaletica"/>
      <sheetName val="12,5 CANECA M-121 (3)"/>
      <sheetName val="12,6 Baranda pista"/>
      <sheetName val="13,1 Aseo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11">
          <cell r="A11" t="str">
            <v xml:space="preserve"> CUADRILLAS</v>
          </cell>
        </row>
        <row r="15">
          <cell r="A15" t="str">
            <v>P. ALBAÑILERIA</v>
          </cell>
        </row>
        <row r="16">
          <cell r="A16" t="str">
            <v>P. INSTALACIONES BASICA</v>
          </cell>
        </row>
        <row r="17">
          <cell r="A17" t="str">
            <v>P. PINTURA</v>
          </cell>
        </row>
        <row r="18">
          <cell r="A18" t="str">
            <v>P. CARPINTERIA</v>
          </cell>
        </row>
        <row r="19">
          <cell r="A19" t="str">
            <v>P. CABLEADO ESTRUCTURADO</v>
          </cell>
        </row>
        <row r="21">
          <cell r="A21" t="str">
            <v>Excavaciones</v>
          </cell>
        </row>
        <row r="22">
          <cell r="A22" t="str">
            <v>Rellenos de excavación</v>
          </cell>
        </row>
        <row r="23">
          <cell r="A23" t="str">
            <v>Enchapes y acabados</v>
          </cell>
        </row>
        <row r="24">
          <cell r="A24" t="str">
            <v>Cuadrilla Demoliciones</v>
          </cell>
        </row>
        <row r="25">
          <cell r="A25" t="str">
            <v>Excavaciones en roca</v>
          </cell>
        </row>
        <row r="26">
          <cell r="A26" t="str">
            <v>Albañilería</v>
          </cell>
        </row>
        <row r="27">
          <cell r="A27" t="str">
            <v>Estructuras</v>
          </cell>
        </row>
        <row r="28">
          <cell r="A28" t="str">
            <v>Topografía</v>
          </cell>
        </row>
        <row r="29">
          <cell r="A29" t="str">
            <v>Instalaciones</v>
          </cell>
        </row>
        <row r="30">
          <cell r="A30" t="str">
            <v>Cuadrilla 1 - 4</v>
          </cell>
        </row>
        <row r="31">
          <cell r="A31" t="str">
            <v>Cuadrilla 1 - 1</v>
          </cell>
        </row>
        <row r="32">
          <cell r="A32" t="str">
            <v>Cuadrilla 1 - 3</v>
          </cell>
        </row>
        <row r="33">
          <cell r="A33" t="str">
            <v>Cuadrilla 1 - 6</v>
          </cell>
        </row>
        <row r="34">
          <cell r="A34" t="str">
            <v>Cuadrilla Hidraúlico y Sanitario</v>
          </cell>
        </row>
        <row r="35">
          <cell r="A35" t="str">
            <v>Cuadrilla Carpinteria metálica</v>
          </cell>
        </row>
        <row r="36">
          <cell r="A36" t="str">
            <v>Cuadrilla  Eléctrico</v>
          </cell>
        </row>
        <row r="37">
          <cell r="A37" t="str">
            <v>Carpintería</v>
          </cell>
        </row>
        <row r="38">
          <cell r="A38" t="str">
            <v>Pintura</v>
          </cell>
        </row>
        <row r="39">
          <cell r="A39" t="str">
            <v>Mampostería</v>
          </cell>
        </row>
        <row r="40">
          <cell r="A40" t="str">
            <v>Vías</v>
          </cell>
        </row>
        <row r="41">
          <cell r="A41" t="str">
            <v>Cuadrilla Carpinteria Aluminio</v>
          </cell>
        </row>
        <row r="42">
          <cell r="A42" t="str">
            <v>Cuadrilla instalaciones a  gas</v>
          </cell>
        </row>
        <row r="43">
          <cell r="A43" t="str">
            <v>Ingeniero</v>
          </cell>
        </row>
        <row r="44">
          <cell r="A44" t="str">
            <v>Tramitador</v>
          </cell>
        </row>
      </sheetData>
      <sheetData sheetId="8" refreshError="1"/>
      <sheetData sheetId="9" refreshError="1">
        <row r="11">
          <cell r="A11" t="str">
            <v>COSTOS DE MAQUINARIA Y EQUIPOS</v>
          </cell>
        </row>
        <row r="13">
          <cell r="A13" t="str">
            <v>JORNADA DIARIA</v>
          </cell>
          <cell r="B13">
            <v>8</v>
          </cell>
        </row>
        <row r="14">
          <cell r="A14" t="str">
            <v>Descripción</v>
          </cell>
          <cell r="B14" t="str">
            <v>Tarifa hora/Unidad</v>
          </cell>
          <cell r="D14" t="str">
            <v>Tarifa -día</v>
          </cell>
          <cell r="E14" t="str">
            <v>% Actualización</v>
          </cell>
          <cell r="F14" t="str">
            <v>Valor Actualizado</v>
          </cell>
        </row>
        <row r="15">
          <cell r="A15" t="str">
            <v>Cargador tipo Cat - 904</v>
          </cell>
          <cell r="B15">
            <v>43750</v>
          </cell>
          <cell r="D15">
            <v>350000</v>
          </cell>
          <cell r="E15">
            <v>0</v>
          </cell>
          <cell r="F15">
            <v>350000</v>
          </cell>
        </row>
        <row r="16">
          <cell r="A16" t="str">
            <v>Compresor</v>
          </cell>
          <cell r="B16">
            <v>9375</v>
          </cell>
          <cell r="D16">
            <v>75000</v>
          </cell>
          <cell r="E16">
            <v>0</v>
          </cell>
          <cell r="F16">
            <v>75000</v>
          </cell>
        </row>
        <row r="17">
          <cell r="A17" t="str">
            <v>Compresor 2 martillos 185 PCM</v>
          </cell>
          <cell r="B17">
            <v>34800</v>
          </cell>
          <cell r="D17">
            <v>278400</v>
          </cell>
          <cell r="E17">
            <v>0</v>
          </cell>
          <cell r="F17">
            <v>278400</v>
          </cell>
          <cell r="G17" t="str">
            <v>construdata</v>
          </cell>
        </row>
        <row r="18">
          <cell r="A18" t="str">
            <v>Cortadora para metal</v>
          </cell>
          <cell r="B18">
            <v>4000</v>
          </cell>
          <cell r="D18">
            <v>32000</v>
          </cell>
          <cell r="E18">
            <v>0</v>
          </cell>
          <cell r="F18">
            <v>32000</v>
          </cell>
        </row>
        <row r="19">
          <cell r="A19" t="str">
            <v>Equipo de topografía</v>
          </cell>
          <cell r="B19">
            <v>10000</v>
          </cell>
          <cell r="D19">
            <v>80000</v>
          </cell>
          <cell r="E19">
            <v>0</v>
          </cell>
          <cell r="F19">
            <v>80000</v>
          </cell>
        </row>
        <row r="20">
          <cell r="A20" t="str">
            <v>Equipo de Soldadura</v>
          </cell>
          <cell r="B20">
            <v>2900</v>
          </cell>
          <cell r="D20">
            <v>23200</v>
          </cell>
          <cell r="E20">
            <v>0</v>
          </cell>
          <cell r="F20">
            <v>23200</v>
          </cell>
          <cell r="G20" t="str">
            <v>Construdata</v>
          </cell>
        </row>
        <row r="21">
          <cell r="A21" t="str">
            <v>Figuradora</v>
          </cell>
          <cell r="B21">
            <v>2500</v>
          </cell>
          <cell r="D21">
            <v>20000</v>
          </cell>
          <cell r="E21">
            <v>0</v>
          </cell>
          <cell r="F21">
            <v>20000</v>
          </cell>
        </row>
        <row r="22">
          <cell r="A22" t="str">
            <v>Pulidora</v>
          </cell>
          <cell r="B22">
            <v>3775</v>
          </cell>
          <cell r="D22">
            <v>30200</v>
          </cell>
          <cell r="E22">
            <v>0</v>
          </cell>
          <cell r="F22">
            <v>30200</v>
          </cell>
          <cell r="G22" t="str">
            <v>construdata</v>
          </cell>
        </row>
        <row r="23">
          <cell r="A23" t="str">
            <v>Pulidora pisos incluye piedras y ceras</v>
          </cell>
          <cell r="B23">
            <v>8500</v>
          </cell>
          <cell r="D23">
            <v>68000</v>
          </cell>
          <cell r="E23">
            <v>0</v>
          </cell>
          <cell r="F23">
            <v>68000</v>
          </cell>
        </row>
        <row r="24">
          <cell r="A24" t="str">
            <v>Formaleta</v>
          </cell>
          <cell r="B24">
            <v>287.5</v>
          </cell>
          <cell r="D24">
            <v>2300</v>
          </cell>
          <cell r="E24">
            <v>0</v>
          </cell>
          <cell r="F24">
            <v>2300</v>
          </cell>
        </row>
        <row r="25">
          <cell r="A25" t="str">
            <v>Formaleta entrepiso por 4 semanas M2</v>
          </cell>
          <cell r="B25">
            <v>62.5</v>
          </cell>
          <cell r="D25">
            <v>500</v>
          </cell>
          <cell r="E25">
            <v>0</v>
          </cell>
          <cell r="F25">
            <v>500</v>
          </cell>
        </row>
        <row r="26">
          <cell r="A26" t="str">
            <v>Formaleta entrepiso M2</v>
          </cell>
          <cell r="B26">
            <v>31.25</v>
          </cell>
          <cell r="D26">
            <v>250</v>
          </cell>
          <cell r="E26">
            <v>0</v>
          </cell>
          <cell r="F26">
            <v>250</v>
          </cell>
        </row>
        <row r="27">
          <cell r="A27" t="str">
            <v>Herramienta Eléctrica</v>
          </cell>
          <cell r="B27">
            <v>684.875</v>
          </cell>
          <cell r="D27">
            <v>5479</v>
          </cell>
          <cell r="E27">
            <v>0</v>
          </cell>
          <cell r="F27">
            <v>5479</v>
          </cell>
        </row>
        <row r="28">
          <cell r="A28" t="str">
            <v>Herramienta menor</v>
          </cell>
          <cell r="B28">
            <v>437.5</v>
          </cell>
          <cell r="D28">
            <v>3500</v>
          </cell>
          <cell r="E28">
            <v>0</v>
          </cell>
          <cell r="F28">
            <v>3500</v>
          </cell>
        </row>
        <row r="29">
          <cell r="A29" t="str">
            <v>Mezcladora a gasolina</v>
          </cell>
          <cell r="B29">
            <v>6887.5</v>
          </cell>
          <cell r="D29">
            <v>55100</v>
          </cell>
          <cell r="E29">
            <v>0</v>
          </cell>
          <cell r="F29">
            <v>55100</v>
          </cell>
          <cell r="G29" t="str">
            <v>construdata</v>
          </cell>
        </row>
        <row r="30">
          <cell r="A30" t="str">
            <v>Motosierra profesional</v>
          </cell>
          <cell r="B30">
            <v>3750</v>
          </cell>
          <cell r="D30">
            <v>30000</v>
          </cell>
          <cell r="E30">
            <v>0</v>
          </cell>
          <cell r="F30">
            <v>30000</v>
          </cell>
          <cell r="G30" t="str">
            <v>constructor</v>
          </cell>
        </row>
        <row r="31">
          <cell r="A31" t="str">
            <v>Andamio metálico</v>
          </cell>
          <cell r="B31">
            <v>125</v>
          </cell>
          <cell r="D31">
            <v>1000</v>
          </cell>
          <cell r="E31">
            <v>0</v>
          </cell>
          <cell r="F31">
            <v>1000</v>
          </cell>
          <cell r="G31" t="str">
            <v>construdata</v>
          </cell>
        </row>
        <row r="32">
          <cell r="A32" t="str">
            <v xml:space="preserve">Paral metálico </v>
          </cell>
          <cell r="B32">
            <v>213.75</v>
          </cell>
          <cell r="D32">
            <v>1710</v>
          </cell>
          <cell r="E32">
            <v>0</v>
          </cell>
          <cell r="F32">
            <v>1710</v>
          </cell>
          <cell r="G32" t="str">
            <v>construdata</v>
          </cell>
        </row>
        <row r="33">
          <cell r="A33" t="str">
            <v>Paral telescopico</v>
          </cell>
          <cell r="B33">
            <v>213.75</v>
          </cell>
          <cell r="D33">
            <v>1710</v>
          </cell>
          <cell r="E33">
            <v>0</v>
          </cell>
          <cell r="F33">
            <v>1710</v>
          </cell>
          <cell r="G33" t="str">
            <v>construdata</v>
          </cell>
        </row>
        <row r="34">
          <cell r="A34" t="str">
            <v>Poleas y Cuerdas</v>
          </cell>
          <cell r="B34">
            <v>4500</v>
          </cell>
          <cell r="D34">
            <v>36000</v>
          </cell>
          <cell r="E34">
            <v>0</v>
          </cell>
          <cell r="F34">
            <v>36000</v>
          </cell>
        </row>
        <row r="35">
          <cell r="A35" t="str">
            <v>Rana</v>
          </cell>
          <cell r="B35">
            <v>4375</v>
          </cell>
          <cell r="D35">
            <v>35000</v>
          </cell>
          <cell r="E35">
            <v>0</v>
          </cell>
          <cell r="F35">
            <v>35000</v>
          </cell>
          <cell r="G35" t="str">
            <v>construdata</v>
          </cell>
        </row>
        <row r="36">
          <cell r="A36" t="str">
            <v>Retroexcavadora orugas tipo 320 pala 1,2 m3</v>
          </cell>
          <cell r="B36">
            <v>102937</v>
          </cell>
          <cell r="D36">
            <v>823496</v>
          </cell>
          <cell r="E36">
            <v>0</v>
          </cell>
          <cell r="F36">
            <v>823496</v>
          </cell>
          <cell r="G36" t="str">
            <v xml:space="preserve">construdata </v>
          </cell>
        </row>
        <row r="37">
          <cell r="A37" t="str">
            <v>Retroexcavadora llantas Tipo Cat 428</v>
          </cell>
          <cell r="B37">
            <v>80000</v>
          </cell>
          <cell r="D37">
            <v>640000</v>
          </cell>
          <cell r="E37">
            <v>0</v>
          </cell>
          <cell r="F37">
            <v>640000</v>
          </cell>
          <cell r="G37" t="str">
            <v>construdata</v>
          </cell>
        </row>
        <row r="38">
          <cell r="A38" t="str">
            <v>Tanque de agua</v>
          </cell>
          <cell r="B38">
            <v>4081.25</v>
          </cell>
          <cell r="D38">
            <v>32650</v>
          </cell>
          <cell r="E38">
            <v>0</v>
          </cell>
          <cell r="F38">
            <v>32650</v>
          </cell>
        </row>
        <row r="39">
          <cell r="A39" t="str">
            <v>Taladro Industrial</v>
          </cell>
          <cell r="B39">
            <v>4375</v>
          </cell>
          <cell r="D39">
            <v>35000</v>
          </cell>
          <cell r="E39">
            <v>0</v>
          </cell>
          <cell r="F39">
            <v>35000</v>
          </cell>
        </row>
        <row r="40">
          <cell r="A40" t="str">
            <v>Vibrocompactador a gasolina</v>
          </cell>
          <cell r="B40">
            <v>6061</v>
          </cell>
          <cell r="D40">
            <v>48488</v>
          </cell>
          <cell r="E40">
            <v>0</v>
          </cell>
          <cell r="F40">
            <v>48488</v>
          </cell>
        </row>
        <row r="41">
          <cell r="A41" t="str">
            <v>Vibrador electrico concreto 110</v>
          </cell>
          <cell r="B41">
            <v>5000</v>
          </cell>
          <cell r="D41">
            <v>40000</v>
          </cell>
          <cell r="E41">
            <v>0</v>
          </cell>
          <cell r="F41">
            <v>40000</v>
          </cell>
        </row>
        <row r="42">
          <cell r="A42" t="str">
            <v>Vibrador a gasolina</v>
          </cell>
          <cell r="B42">
            <v>4615</v>
          </cell>
          <cell r="D42">
            <v>36920</v>
          </cell>
          <cell r="E42">
            <v>0</v>
          </cell>
          <cell r="F42">
            <v>36920</v>
          </cell>
          <cell r="G42" t="str">
            <v>Construdata</v>
          </cell>
        </row>
        <row r="43">
          <cell r="A43" t="str">
            <v>Volqueta (6m3/Operario y combustible)</v>
          </cell>
          <cell r="B43">
            <v>31250</v>
          </cell>
          <cell r="D43">
            <v>250000</v>
          </cell>
          <cell r="E43">
            <v>0</v>
          </cell>
          <cell r="F43">
            <v>250000</v>
          </cell>
        </row>
        <row r="44">
          <cell r="A44" t="str">
            <v>Pluma (incluye operario, andamio y equipo de seguridad)</v>
          </cell>
          <cell r="B44">
            <v>7142.3333333333339</v>
          </cell>
          <cell r="D44">
            <v>57138.666666666672</v>
          </cell>
          <cell r="E44">
            <v>0</v>
          </cell>
          <cell r="F44">
            <v>57138.67</v>
          </cell>
          <cell r="G44" t="str">
            <v>Construdata</v>
          </cell>
        </row>
        <row r="45">
          <cell r="A45" t="str">
            <v>Carretilla tipo bogue</v>
          </cell>
          <cell r="B45">
            <v>375</v>
          </cell>
          <cell r="D45">
            <v>3000</v>
          </cell>
          <cell r="E45">
            <v>0</v>
          </cell>
          <cell r="F45">
            <v>3000</v>
          </cell>
          <cell r="G45" t="str">
            <v>constructor</v>
          </cell>
        </row>
        <row r="46">
          <cell r="A46" t="str">
            <v>Equipo entrepiso (incluye, formaleta, parales y cercha metálica)</v>
          </cell>
          <cell r="B46">
            <v>125</v>
          </cell>
          <cell r="D46">
            <v>1000</v>
          </cell>
          <cell r="E46">
            <v>0</v>
          </cell>
          <cell r="F46">
            <v>1000</v>
          </cell>
        </row>
        <row r="47">
          <cell r="A47" t="str">
            <v>Cortadora ladrillo, incluye disco</v>
          </cell>
          <cell r="B47">
            <v>3375</v>
          </cell>
          <cell r="D47">
            <v>27000</v>
          </cell>
          <cell r="E47">
            <v>0</v>
          </cell>
          <cell r="F47">
            <v>27000</v>
          </cell>
          <cell r="G47" t="str">
            <v>Construdata</v>
          </cell>
        </row>
        <row r="48">
          <cell r="A48" t="str">
            <v>Kit pintura (rodillo, brocha, lija, espatula)</v>
          </cell>
          <cell r="B48">
            <v>1875</v>
          </cell>
          <cell r="D48">
            <v>15000</v>
          </cell>
          <cell r="E48">
            <v>0</v>
          </cell>
          <cell r="F48">
            <v>15000</v>
          </cell>
        </row>
        <row r="49">
          <cell r="A49" t="str">
            <v>Equipo perforador de pilotes d = 0,30 mts</v>
          </cell>
          <cell r="B49">
            <v>38000</v>
          </cell>
          <cell r="D49">
            <v>38000</v>
          </cell>
          <cell r="E49">
            <v>0</v>
          </cell>
          <cell r="F49">
            <v>38000</v>
          </cell>
        </row>
        <row r="50">
          <cell r="A50" t="str">
            <v xml:space="preserve">Equipo perforador de pilotes d = 0,40 mts </v>
          </cell>
          <cell r="B50">
            <v>42000</v>
          </cell>
          <cell r="D50">
            <v>42000</v>
          </cell>
          <cell r="E50">
            <v>0</v>
          </cell>
          <cell r="F50">
            <v>42000</v>
          </cell>
        </row>
        <row r="51">
          <cell r="A51" t="str">
            <v xml:space="preserve">Equipo perforador de pilotes d = 0,60 mts </v>
          </cell>
          <cell r="B51">
            <v>65000</v>
          </cell>
          <cell r="D51">
            <v>65000</v>
          </cell>
          <cell r="E51">
            <v>0</v>
          </cell>
          <cell r="F51">
            <v>65000</v>
          </cell>
        </row>
        <row r="52">
          <cell r="A52" t="str">
            <v>Equipo perforador de pilotes d = 0,80 mts</v>
          </cell>
          <cell r="B52">
            <v>114000</v>
          </cell>
          <cell r="D52">
            <v>114000</v>
          </cell>
          <cell r="E52">
            <v>0</v>
          </cell>
          <cell r="F52">
            <v>114000</v>
          </cell>
        </row>
        <row r="53">
          <cell r="A53" t="str">
            <v xml:space="preserve">Equipo perforador de pilotes d = 0,90 mts </v>
          </cell>
          <cell r="B53">
            <v>152000</v>
          </cell>
          <cell r="D53">
            <v>152000</v>
          </cell>
          <cell r="E53">
            <v>0</v>
          </cell>
          <cell r="F53">
            <v>152000</v>
          </cell>
        </row>
        <row r="54">
          <cell r="A54" t="str">
            <v>Soplete (incluye cilindro gas)</v>
          </cell>
          <cell r="B54">
            <v>8125</v>
          </cell>
          <cell r="D54">
            <v>65000</v>
          </cell>
          <cell r="E54">
            <v>0</v>
          </cell>
          <cell r="F54">
            <v>65000</v>
          </cell>
        </row>
        <row r="55">
          <cell r="A55" t="str">
            <v>Motobomba</v>
          </cell>
          <cell r="B55">
            <v>3750</v>
          </cell>
          <cell r="D55">
            <v>30000</v>
          </cell>
          <cell r="E55">
            <v>0</v>
          </cell>
          <cell r="F55">
            <v>30000</v>
          </cell>
          <cell r="G55" t="str">
            <v>construdata</v>
          </cell>
        </row>
        <row r="56">
          <cell r="A56" t="str">
            <v>Canguro</v>
          </cell>
          <cell r="B56">
            <v>6875</v>
          </cell>
          <cell r="D56">
            <v>55000</v>
          </cell>
          <cell r="E56">
            <v>0</v>
          </cell>
          <cell r="F56">
            <v>55000</v>
          </cell>
          <cell r="G56" t="str">
            <v>constructor</v>
          </cell>
        </row>
        <row r="57">
          <cell r="A57" t="str">
            <v>Pulidora incluye piedras para pulido</v>
          </cell>
          <cell r="B57">
            <v>3775</v>
          </cell>
          <cell r="D57">
            <v>30200</v>
          </cell>
          <cell r="E57">
            <v>0</v>
          </cell>
          <cell r="F57">
            <v>30200</v>
          </cell>
          <cell r="G57" t="str">
            <v>construdata</v>
          </cell>
        </row>
        <row r="58">
          <cell r="A58" t="str">
            <v>Cortadora de ladrillo incluye disco</v>
          </cell>
          <cell r="B58">
            <v>4750</v>
          </cell>
          <cell r="D58">
            <v>38000</v>
          </cell>
          <cell r="E58">
            <v>0</v>
          </cell>
          <cell r="F58">
            <v>38000</v>
          </cell>
        </row>
        <row r="59">
          <cell r="A59" t="str">
            <v>Broca tusteno de 1/4"</v>
          </cell>
        </row>
        <row r="60">
          <cell r="A60" t="str">
            <v>Broca tusteno de 3/8"</v>
          </cell>
        </row>
        <row r="61">
          <cell r="A61" t="str">
            <v>Broca tusteno de 1/2"</v>
          </cell>
        </row>
        <row r="62">
          <cell r="A62" t="str">
            <v>Broca tusteno de 5/8"</v>
          </cell>
        </row>
        <row r="63">
          <cell r="A63" t="str">
            <v xml:space="preserve">Grua </v>
          </cell>
          <cell r="B63">
            <v>50000</v>
          </cell>
          <cell r="D63">
            <v>400000</v>
          </cell>
          <cell r="F63">
            <v>400000</v>
          </cell>
          <cell r="G63" t="str">
            <v>construdata</v>
          </cell>
        </row>
      </sheetData>
      <sheetData sheetId="10" refreshError="1">
        <row r="8">
          <cell r="A8" t="str">
            <v>Descripción</v>
          </cell>
        </row>
        <row r="9">
          <cell r="A9" t="str">
            <v>A.C.P.M.</v>
          </cell>
        </row>
        <row r="10">
          <cell r="A10" t="str">
            <v>Abrazadera de 1"</v>
          </cell>
        </row>
        <row r="11">
          <cell r="A11" t="str">
            <v>Abrazadera de 1/2"</v>
          </cell>
        </row>
        <row r="12">
          <cell r="A12" t="str">
            <v>Abrazadera de 3/4"</v>
          </cell>
        </row>
        <row r="13">
          <cell r="A13" t="str">
            <v>Abrazadera metálica</v>
          </cell>
        </row>
        <row r="14">
          <cell r="A14" t="str">
            <v>Abrazadera metálica 1 1/2"</v>
          </cell>
        </row>
        <row r="15">
          <cell r="A15" t="str">
            <v>Abrazadera metálica 1 1/4"</v>
          </cell>
        </row>
        <row r="16">
          <cell r="A16" t="str">
            <v>Abrazadera metálica 1"</v>
          </cell>
        </row>
        <row r="17">
          <cell r="A17" t="str">
            <v>Abrazadera metálica 2"</v>
          </cell>
        </row>
        <row r="18">
          <cell r="A18" t="str">
            <v xml:space="preserve">Accesorio novafort </v>
          </cell>
        </row>
        <row r="19">
          <cell r="A19" t="str">
            <v>Accesorio PVCP-RDE 2" UZ</v>
          </cell>
        </row>
        <row r="20">
          <cell r="A20" t="str">
            <v>Accesorio PVCP-RDE 3" UZ</v>
          </cell>
        </row>
        <row r="21">
          <cell r="A21" t="str">
            <v>Accesorios - H.G. 1/2"</v>
          </cell>
        </row>
        <row r="22">
          <cell r="A22" t="str">
            <v>Accesorios - Y de 3"</v>
          </cell>
        </row>
        <row r="23">
          <cell r="A23" t="str">
            <v>Accesorios - Y de 4"</v>
          </cell>
        </row>
        <row r="24">
          <cell r="A24" t="str">
            <v>Accesorios PVC</v>
          </cell>
        </row>
        <row r="25">
          <cell r="A25" t="str">
            <v>Accesorios PVC-P 1 1/2"</v>
          </cell>
        </row>
        <row r="26">
          <cell r="A26" t="str">
            <v>Accesorios PVC-P 1 1/4"</v>
          </cell>
        </row>
        <row r="27">
          <cell r="A27" t="str">
            <v>Accesorios PVC-P 1"</v>
          </cell>
        </row>
        <row r="28">
          <cell r="A28" t="str">
            <v>Accesorios PVC-P 1/2"</v>
          </cell>
        </row>
        <row r="29">
          <cell r="A29" t="str">
            <v>Accesorios PVC-P 3/4"</v>
          </cell>
        </row>
        <row r="30">
          <cell r="A30" t="str">
            <v>Acero 37,000 p.s.i. 1/4"</v>
          </cell>
        </row>
        <row r="31">
          <cell r="A31" t="str">
            <v xml:space="preserve">Acero 60,000 p.s.i. </v>
          </cell>
        </row>
        <row r="32">
          <cell r="A32" t="str">
            <v>Acero de refuerzo 60000 PSI</v>
          </cell>
        </row>
        <row r="33">
          <cell r="A33" t="str">
            <v xml:space="preserve">Acero figurado 37,000 </v>
          </cell>
        </row>
        <row r="34">
          <cell r="A34" t="str">
            <v>Acero figurado 60,000 p.s.i. 1/2"</v>
          </cell>
        </row>
        <row r="35">
          <cell r="A35" t="str">
            <v>Acido muriatico</v>
          </cell>
        </row>
        <row r="36">
          <cell r="A36" t="str">
            <v xml:space="preserve">Acoflex plastico de 1/2" x  50 cms Lavamanos </v>
          </cell>
        </row>
        <row r="37">
          <cell r="A37" t="str">
            <v>Acoflex plastico de 1/2" x 7/8" de 50 cms. Sanitario</v>
          </cell>
        </row>
        <row r="38">
          <cell r="A38" t="str">
            <v>Acrilico transparente 2 mm, protección UV</v>
          </cell>
        </row>
        <row r="39">
          <cell r="A39" t="str">
            <v>Ad.Terminal cond.1"</v>
          </cell>
        </row>
        <row r="40">
          <cell r="A40" t="str">
            <v>Ad.Terminal cond.1/2"</v>
          </cell>
        </row>
        <row r="41">
          <cell r="A41" t="str">
            <v>Ad.Terminal cond.3/4"</v>
          </cell>
        </row>
        <row r="42">
          <cell r="A42" t="str">
            <v>Adaptador bajante rectangular PVC - Aguas Lluvias</v>
          </cell>
        </row>
        <row r="43">
          <cell r="A43" t="str">
            <v>Adaptador bajante rectangular PVC - alcantarillado</v>
          </cell>
        </row>
        <row r="44">
          <cell r="A44" t="str">
            <v>Adaptador conduit de 1/2"</v>
          </cell>
        </row>
        <row r="45">
          <cell r="A45" t="str">
            <v>Adaptador hembra PE AL PE 1216 - 1/2"</v>
          </cell>
        </row>
        <row r="46">
          <cell r="A46" t="str">
            <v>Adaptador hembra PE AL PE 1216 - 3/4"</v>
          </cell>
        </row>
        <row r="47">
          <cell r="A47" t="str">
            <v>Adaptador macho PE AL PE 1216 - 1/2"</v>
          </cell>
        </row>
        <row r="48">
          <cell r="A48" t="str">
            <v>Adaptador macho PE AL PE 1216 - 3/4"</v>
          </cell>
        </row>
        <row r="49">
          <cell r="A49" t="str">
            <v>Adaptador macho PVC de 1 1/2"</v>
          </cell>
        </row>
        <row r="50">
          <cell r="A50" t="str">
            <v>Adaptador macho PVC de 1"</v>
          </cell>
        </row>
        <row r="51">
          <cell r="A51" t="str">
            <v>Adaptador macho PVC de 1/2"</v>
          </cell>
        </row>
        <row r="52">
          <cell r="A52" t="str">
            <v>Adaptador macho PVC de 2 plg</v>
          </cell>
        </row>
        <row r="53">
          <cell r="A53" t="str">
            <v>Adoquín peatonal Santa Fe</v>
          </cell>
        </row>
        <row r="54">
          <cell r="A54" t="str">
            <v>Agua</v>
          </cell>
        </row>
        <row r="55">
          <cell r="A55" t="str">
            <v>Aislador de carrete en porcelana</v>
          </cell>
        </row>
        <row r="56">
          <cell r="A56" t="str">
            <v>Aislador de rosca para empalme</v>
          </cell>
        </row>
        <row r="57">
          <cell r="A57" t="str">
            <v>Aislador para percha BT</v>
          </cell>
        </row>
        <row r="58">
          <cell r="A58" t="str">
            <v>Aislador tipo pin</v>
          </cell>
        </row>
        <row r="59">
          <cell r="A59" t="str">
            <v>Alambre cobre THW 10 AWG</v>
          </cell>
        </row>
        <row r="60">
          <cell r="A60" t="str">
            <v>Alambre cobre THW 12 AWG</v>
          </cell>
        </row>
        <row r="61">
          <cell r="A61" t="str">
            <v>Alambre cobre THW 14 AWG</v>
          </cell>
        </row>
        <row r="62">
          <cell r="A62" t="str">
            <v>Alambre cobre THW 8 AWG</v>
          </cell>
        </row>
        <row r="63">
          <cell r="A63" t="str">
            <v>Alambre Cu desnudo AWG 10</v>
          </cell>
        </row>
        <row r="64">
          <cell r="A64" t="str">
            <v>Alambre Cu desnudo AWG 12</v>
          </cell>
        </row>
        <row r="65">
          <cell r="A65" t="str">
            <v>Alambre Cu desnudo AWG 14</v>
          </cell>
        </row>
        <row r="66">
          <cell r="A66" t="str">
            <v>Alambre de cobre No 10</v>
          </cell>
        </row>
        <row r="67">
          <cell r="A67" t="str">
            <v>Alambre de cobre No 12</v>
          </cell>
        </row>
        <row r="68">
          <cell r="A68" t="str">
            <v>Alambre de cobre No 14 desnudo</v>
          </cell>
        </row>
        <row r="69">
          <cell r="A69" t="str">
            <v>Alambre negro Cal. 18</v>
          </cell>
        </row>
        <row r="70">
          <cell r="A70" t="str">
            <v>Alambre Teléfono 2x22 estañado</v>
          </cell>
        </row>
        <row r="71">
          <cell r="A71" t="str">
            <v>Alicates</v>
          </cell>
        </row>
        <row r="72">
          <cell r="A72" t="str">
            <v>Alquiler Campamento 20 a 60 M2</v>
          </cell>
        </row>
        <row r="73">
          <cell r="A73" t="str">
            <v>Alumol Sika</v>
          </cell>
        </row>
        <row r="74">
          <cell r="A74" t="str">
            <v>Amarre plástico (zuncho)</v>
          </cell>
        </row>
        <row r="75">
          <cell r="A75" t="str">
            <v>Anclajes y abrazadera para bajantes aguas lluvias (3 - 4 plg)</v>
          </cell>
        </row>
        <row r="76">
          <cell r="A76" t="str">
            <v>Angulo 2 1/2" x 2 1/2" x 3/16"</v>
          </cell>
        </row>
        <row r="77">
          <cell r="A77" t="str">
            <v>Angulo 3/4 x 1/8</v>
          </cell>
        </row>
        <row r="78">
          <cell r="A78" t="str">
            <v>Angulo de cercha de 2" x 1"</v>
          </cell>
        </row>
        <row r="79">
          <cell r="A79" t="str">
            <v>Angulo de unión A-29</v>
          </cell>
        </row>
        <row r="80">
          <cell r="A80" t="str">
            <v>Anticorrosivo rojo claro PHLC</v>
          </cell>
        </row>
        <row r="81">
          <cell r="A81" t="str">
            <v xml:space="preserve">Antihumedad fachada </v>
          </cell>
        </row>
        <row r="82">
          <cell r="A82" t="str">
            <v>Arandela</v>
          </cell>
        </row>
        <row r="83">
          <cell r="A83" t="str">
            <v>Arbol especie local de 1,80 a 2,00 mts</v>
          </cell>
        </row>
        <row r="84">
          <cell r="A84" t="str">
            <v>Arena Amarilla Lavada</v>
          </cell>
        </row>
        <row r="85">
          <cell r="A85" t="str">
            <v>Arena Blanca</v>
          </cell>
        </row>
        <row r="86">
          <cell r="A86" t="str">
            <v>Arena de peña</v>
          </cell>
        </row>
        <row r="87">
          <cell r="A87" t="str">
            <v>Arena de rio</v>
          </cell>
        </row>
        <row r="88">
          <cell r="A88" t="str">
            <v>Arena de río (viaje 5 m3)</v>
          </cell>
        </row>
        <row r="89">
          <cell r="A89" t="str">
            <v xml:space="preserve">Arena lavada blanca </v>
          </cell>
        </row>
        <row r="90">
          <cell r="A90" t="str">
            <v>Arena lavada de pozo</v>
          </cell>
        </row>
        <row r="91">
          <cell r="A91" t="str">
            <v>Atornillador</v>
          </cell>
        </row>
        <row r="92">
          <cell r="A92" t="str">
            <v>Automático 3x100 Amp.</v>
          </cell>
        </row>
        <row r="93">
          <cell r="A93" t="str">
            <v>Automático 3x30, 3x40, 3x50 o 3x60 Amp.</v>
          </cell>
        </row>
        <row r="94">
          <cell r="A94" t="str">
            <v>Automático enchufable 1x20 Amp.</v>
          </cell>
        </row>
        <row r="95">
          <cell r="A95" t="str">
            <v>Automático enchufable 1x40 Amp.</v>
          </cell>
        </row>
        <row r="96">
          <cell r="A96" t="str">
            <v>Automático enchufable 2x20, 2x30, 2x40, 2x50 o 2x60 Amp.</v>
          </cell>
        </row>
        <row r="97">
          <cell r="A97" t="str">
            <v>Automático enchufable 2x70, 2x80 o 2x100 Amp.</v>
          </cell>
        </row>
        <row r="98">
          <cell r="A98" t="str">
            <v>Bajante PVC Rectangular</v>
          </cell>
        </row>
        <row r="99">
          <cell r="A99" t="str">
            <v xml:space="preserve">Baldosin cerámico blanco 20 x 20  Trafico 4 </v>
          </cell>
        </row>
        <row r="100">
          <cell r="A100" t="str">
            <v>Baldosin cerámico blanco 30 x 30</v>
          </cell>
        </row>
        <row r="101">
          <cell r="A101" t="str">
            <v>Baldosin cerámico cristanac corona 32,4 x 32,4</v>
          </cell>
        </row>
        <row r="102">
          <cell r="A102" t="str">
            <v>Baldosin cerámico Italia (30,5 x 30,5)</v>
          </cell>
        </row>
        <row r="103">
          <cell r="A103" t="str">
            <v>Baldosin cerámico pared  de 20 x 20 blanco primera</v>
          </cell>
        </row>
        <row r="104">
          <cell r="A104" t="str">
            <v>Baldosin cerámico pared Valencia 20,5 x 30,5</v>
          </cell>
        </row>
        <row r="105">
          <cell r="A105" t="str">
            <v>Baldosin de granito (30 x 30)</v>
          </cell>
        </row>
        <row r="106">
          <cell r="A106" t="str">
            <v>Barniz vitriflex</v>
          </cell>
        </row>
        <row r="107">
          <cell r="A107" t="str">
            <v>Barra  proyectante Franklin Brass, en acero Inoxidable de  1-1/4" 39 - 1/4" proyectante, capacidad mínima de 500 libras; incluye chazos y tornillos suminsitrados por el fabricante.</v>
          </cell>
        </row>
        <row r="108">
          <cell r="A108" t="str">
            <v>Barra discapacitados 18" (46 cm) cromo grival</v>
          </cell>
        </row>
        <row r="109">
          <cell r="A109" t="str">
            <v>Barra discapacitados 30" (76 cm) cromo grival; incluye chazos y tornillos, suministrados por el fabricante</v>
          </cell>
        </row>
        <row r="110">
          <cell r="A110" t="str">
            <v>Bentonita</v>
          </cell>
        </row>
        <row r="111">
          <cell r="A111" t="str">
            <v>Bisagra alum.Ext 2"</v>
          </cell>
        </row>
        <row r="112">
          <cell r="A112" t="str">
            <v>Bisagra alum.Ext 3"</v>
          </cell>
        </row>
        <row r="113">
          <cell r="A113" t="str">
            <v>Bisagra Metalisteria triple</v>
          </cell>
        </row>
        <row r="114">
          <cell r="A114" t="str">
            <v>Bloque calado sencillo 20 x 20</v>
          </cell>
        </row>
        <row r="115">
          <cell r="A115" t="str">
            <v>Bloque en concreto par muros estructurales de 0,09 x 19 x 39</v>
          </cell>
        </row>
        <row r="116">
          <cell r="A116" t="str">
            <v>Bloque en concreto para muros  tipo piedra de 12 x 20 X 40 cm.</v>
          </cell>
        </row>
        <row r="117">
          <cell r="A117" t="str">
            <v>Bloque en concreto para muros estructurales de 12  X 20 X 40</v>
          </cell>
        </row>
        <row r="118">
          <cell r="A118" t="str">
            <v>Bloque en concreto para muros no estructurales, lisos de  6 x 20 x 40</v>
          </cell>
        </row>
        <row r="119">
          <cell r="A119" t="str">
            <v>Bloque muro LN-14N</v>
          </cell>
        </row>
        <row r="120">
          <cell r="A120" t="str">
            <v>Bloque No.4</v>
          </cell>
        </row>
        <row r="121">
          <cell r="A121" t="str">
            <v>Bloque No.5</v>
          </cell>
        </row>
        <row r="122">
          <cell r="A122" t="str">
            <v>Bombillo de bajo consumo</v>
          </cell>
        </row>
        <row r="123">
          <cell r="A123" t="str">
            <v>Boquilla terminal EMT de 1"</v>
          </cell>
        </row>
        <row r="124">
          <cell r="A124" t="str">
            <v>Boquilla terminal EMT de 1-1/2"</v>
          </cell>
        </row>
        <row r="125">
          <cell r="A125" t="str">
            <v>Boquilla terminal EMT de 3/4"</v>
          </cell>
        </row>
        <row r="126">
          <cell r="A126" t="str">
            <v>Boquilla terminal PVC de 1"</v>
          </cell>
        </row>
        <row r="127">
          <cell r="A127" t="str">
            <v>Boquilla terminal PVC de 1/2"</v>
          </cell>
        </row>
        <row r="128">
          <cell r="A128" t="str">
            <v>Boquilla terminal PVC de 1-1/2"</v>
          </cell>
        </row>
        <row r="129">
          <cell r="A129" t="str">
            <v>Boquilla terminal PVC de 3/4"</v>
          </cell>
        </row>
        <row r="130">
          <cell r="A130" t="str">
            <v>Brazo para luminaria en poste</v>
          </cell>
        </row>
        <row r="131">
          <cell r="A131" t="str">
            <v>Breaker de riel bipolar  2 x 100A</v>
          </cell>
        </row>
        <row r="132">
          <cell r="A132" t="str">
            <v>Broca para concreto 1/2"</v>
          </cell>
        </row>
        <row r="133">
          <cell r="A133" t="str">
            <v>Broca para concreto 1/4"</v>
          </cell>
        </row>
        <row r="134">
          <cell r="A134" t="str">
            <v>Buje roscado  1" x 1 1/4"  PVC - Presión</v>
          </cell>
        </row>
        <row r="135">
          <cell r="A135" t="str">
            <v>Buje roscado  1" x 3/4"  PVC - Presión</v>
          </cell>
        </row>
        <row r="136">
          <cell r="A136" t="str">
            <v>Buje roscado  3/4" x 1/2" PVC - Presión</v>
          </cell>
        </row>
        <row r="137">
          <cell r="A137" t="str">
            <v>Caballete para cubierta bioclimatica, en acero y foil de aluminio de 0,70 x 2 mts</v>
          </cell>
        </row>
        <row r="138">
          <cell r="A138" t="str">
            <v>Cable ACSR 1/0</v>
          </cell>
        </row>
        <row r="139">
          <cell r="A139" t="str">
            <v>Cable ACSR 2/0</v>
          </cell>
        </row>
        <row r="140">
          <cell r="A140" t="str">
            <v>Cable antifraude 1x8+8</v>
          </cell>
        </row>
        <row r="141">
          <cell r="A141" t="str">
            <v>Cable antifraude 2x4+4</v>
          </cell>
        </row>
        <row r="142">
          <cell r="A142" t="str">
            <v>Cable antifraude 2x6+6</v>
          </cell>
        </row>
        <row r="143">
          <cell r="A143" t="str">
            <v>Cable antifraude 2x8+8</v>
          </cell>
        </row>
        <row r="144">
          <cell r="A144" t="str">
            <v>Cable antifraude 3x4+6</v>
          </cell>
        </row>
        <row r="145">
          <cell r="A145" t="str">
            <v>Cable antifraude 3x6+8</v>
          </cell>
        </row>
        <row r="146">
          <cell r="A146" t="str">
            <v>Cable antifraude 3x8+10</v>
          </cell>
        </row>
        <row r="147">
          <cell r="A147" t="str">
            <v>Cable de cobre No 2</v>
          </cell>
        </row>
        <row r="148">
          <cell r="A148" t="str">
            <v>Cable de cobre No 4</v>
          </cell>
        </row>
        <row r="149">
          <cell r="A149" t="str">
            <v>Cable de cobre No 6</v>
          </cell>
        </row>
        <row r="150">
          <cell r="A150" t="str">
            <v>Cable de cobre No 8</v>
          </cell>
        </row>
        <row r="151">
          <cell r="A151" t="str">
            <v xml:space="preserve">Cadena galvanizada 3/8" </v>
          </cell>
        </row>
        <row r="152">
          <cell r="A152" t="str">
            <v>Caja 2400</v>
          </cell>
        </row>
        <row r="153">
          <cell r="A153" t="str">
            <v>Caja 5800</v>
          </cell>
        </row>
        <row r="154">
          <cell r="A154" t="str">
            <v>Caja de un medidor Agua</v>
          </cell>
        </row>
        <row r="155">
          <cell r="A155" t="str">
            <v>Caja en mampostería de 30x30x30</v>
          </cell>
        </row>
        <row r="156">
          <cell r="A156" t="str">
            <v>Caja en mampostería doble</v>
          </cell>
        </row>
        <row r="157">
          <cell r="A157" t="str">
            <v>Caja en mampostería sencilla</v>
          </cell>
        </row>
        <row r="158">
          <cell r="A158" t="str">
            <v>Caja en mampostería tipo A.P.</v>
          </cell>
        </row>
        <row r="159">
          <cell r="A159" t="str">
            <v>Caja octagonal</v>
          </cell>
        </row>
        <row r="160">
          <cell r="A160" t="str">
            <v>Caja para 2 circuitos monofásica</v>
          </cell>
        </row>
        <row r="161">
          <cell r="A161" t="str">
            <v>Caja para 3 circuitos monofásica</v>
          </cell>
        </row>
        <row r="162">
          <cell r="A162" t="str">
            <v>Caja para 4 circuitos monofásica</v>
          </cell>
        </row>
        <row r="163">
          <cell r="A163" t="str">
            <v>Caja para 6 circuitos monofásica</v>
          </cell>
        </row>
        <row r="164">
          <cell r="A164" t="str">
            <v>Caja para 9 circuitos bifásica</v>
          </cell>
        </row>
        <row r="165">
          <cell r="A165" t="str">
            <v>Caja para contador energia</v>
          </cell>
        </row>
        <row r="166">
          <cell r="A166" t="str">
            <v>Caja para contador medición indirecta</v>
          </cell>
        </row>
        <row r="167">
          <cell r="A167" t="str">
            <v>Caja tapa registro europa de 15 x 15 blanca</v>
          </cell>
        </row>
        <row r="168">
          <cell r="A168" t="str">
            <v>Calado en concreto prefabricado de 0,40 x 0,40 x 0,20 mts (según diseño arquitectónico)</v>
          </cell>
        </row>
        <row r="169">
          <cell r="A169" t="str">
            <v>Canal PVC  Tipo Amazonas</v>
          </cell>
        </row>
        <row r="170">
          <cell r="A170" t="str">
            <v>Canaleta .8  L=2.40</v>
          </cell>
        </row>
        <row r="171">
          <cell r="A171" t="str">
            <v>Canaleta Metal C/Divis.10 x 4</v>
          </cell>
        </row>
        <row r="172">
          <cell r="A172" t="str">
            <v>Capacete 1"</v>
          </cell>
        </row>
        <row r="173">
          <cell r="A173" t="str">
            <v>Capacete 1-1/2"</v>
          </cell>
        </row>
        <row r="174">
          <cell r="A174" t="str">
            <v>Capacete 3/4"</v>
          </cell>
        </row>
        <row r="175">
          <cell r="A175" t="str">
            <v>Capacete de 1 1/2"</v>
          </cell>
        </row>
        <row r="176">
          <cell r="A176" t="str">
            <v>Capacete de 1 1/4"</v>
          </cell>
        </row>
        <row r="177">
          <cell r="A177" t="str">
            <v>Caseton de E = 0,52 m</v>
          </cell>
        </row>
        <row r="178">
          <cell r="A178" t="str">
            <v>Caseton de E = 0.40 m</v>
          </cell>
        </row>
        <row r="179">
          <cell r="A179" t="str">
            <v>Caseton de E = 0.42 m</v>
          </cell>
        </row>
        <row r="180">
          <cell r="A180" t="str">
            <v>Caseton de E = 0.45 m</v>
          </cell>
        </row>
        <row r="181">
          <cell r="A181" t="str">
            <v xml:space="preserve">Cemento blanco </v>
          </cell>
        </row>
        <row r="182">
          <cell r="A182" t="str">
            <v xml:space="preserve">Cemento gris </v>
          </cell>
        </row>
        <row r="183">
          <cell r="A183" t="str">
            <v>Cerco ordinario 3M</v>
          </cell>
        </row>
        <row r="184">
          <cell r="A184" t="str">
            <v>Cerradura de alcoba en poma metálica</v>
          </cell>
        </row>
        <row r="185">
          <cell r="A185" t="str">
            <v>Cerradura Gato doble cerrojo/210400</v>
          </cell>
        </row>
        <row r="186">
          <cell r="A186" t="str">
            <v>Cerradura Inafer C-998 Madera</v>
          </cell>
        </row>
        <row r="187">
          <cell r="A187" t="str">
            <v>Cerradura puerta discapacitados 63 AA - F30 B A &amp; A</v>
          </cell>
        </row>
        <row r="188">
          <cell r="A188" t="str">
            <v xml:space="preserve">Cerradura Schlage, cilindrica de manija Jupiter cromada mate Ref. </v>
          </cell>
        </row>
        <row r="189">
          <cell r="A189" t="str">
            <v>Cerradura Shlage Ref A30D - terraza, Georgia</v>
          </cell>
        </row>
        <row r="190">
          <cell r="A190" t="str">
            <v>Cerradura Shlage Ref B362 Doble cilindro</v>
          </cell>
        </row>
        <row r="191">
          <cell r="A191" t="str">
            <v>Cerradura YALE 170 1/4</v>
          </cell>
        </row>
        <row r="192">
          <cell r="A192" t="str">
            <v>Cerradura YALE doble pasador 987-1 1/4</v>
          </cell>
        </row>
        <row r="193">
          <cell r="A193" t="str">
            <v>Cesped - especie nativa</v>
          </cell>
        </row>
        <row r="194">
          <cell r="A194" t="str">
            <v xml:space="preserve">Chazo p/tornillo </v>
          </cell>
        </row>
        <row r="195">
          <cell r="A195" t="str">
            <v>Cheque red white roscado  3/4"; incluye accesorios</v>
          </cell>
        </row>
        <row r="196">
          <cell r="A196" t="str">
            <v>Cheque red white roscado de   1/2"; incluye accesorios</v>
          </cell>
        </row>
        <row r="197">
          <cell r="A197" t="str">
            <v>Cheque red white roscado de 1"; incluye accesorios</v>
          </cell>
        </row>
        <row r="198">
          <cell r="A198" t="str">
            <v>Cinta aislante</v>
          </cell>
        </row>
        <row r="199">
          <cell r="A199" t="str">
            <v>Cinta peligro</v>
          </cell>
        </row>
        <row r="200">
          <cell r="A200" t="str">
            <v xml:space="preserve">Cinta Teflón </v>
          </cell>
        </row>
        <row r="201">
          <cell r="A201" t="str">
            <v>Clavija de caucho 3 polos aérea</v>
          </cell>
        </row>
        <row r="202">
          <cell r="A202" t="str">
            <v>CLORO DESINFECTANTE</v>
          </cell>
        </row>
        <row r="203">
          <cell r="A203" t="str">
            <v>Codo 90º  CxC Sanitario 2"</v>
          </cell>
        </row>
        <row r="204">
          <cell r="A204" t="str">
            <v>Codo 90º  CxC Sanitario 3"</v>
          </cell>
        </row>
        <row r="205">
          <cell r="A205" t="str">
            <v>Codo 90º  CxC Sanitario 4"</v>
          </cell>
        </row>
        <row r="206">
          <cell r="A206" t="str">
            <v>Codo 90º 1/4 CxC 3"</v>
          </cell>
        </row>
        <row r="207">
          <cell r="A207" t="str">
            <v>Codo 90º 1/4 CxC 4"</v>
          </cell>
        </row>
        <row r="208">
          <cell r="A208" t="str">
            <v>Codo 90º Pres.PVC 1 1/2"</v>
          </cell>
        </row>
        <row r="209">
          <cell r="A209" t="str">
            <v>Codo 90º Pres.PVC 1"</v>
          </cell>
        </row>
        <row r="210">
          <cell r="A210" t="str">
            <v>Codo 90º Pres.PVC 1/2"</v>
          </cell>
        </row>
        <row r="211">
          <cell r="A211" t="str">
            <v>Codo 90º Pres.PVC 2"</v>
          </cell>
        </row>
        <row r="212">
          <cell r="A212" t="str">
            <v>Codo 90º Pres.PVC 3/4"</v>
          </cell>
        </row>
        <row r="213">
          <cell r="A213" t="str">
            <v>Codo bajante 90º PVC rectangular</v>
          </cell>
        </row>
        <row r="214">
          <cell r="A214" t="str">
            <v>Codo H.G: 1"</v>
          </cell>
        </row>
        <row r="215">
          <cell r="A215" t="str">
            <v>Codo H.G: 1. 1/2"</v>
          </cell>
        </row>
        <row r="216">
          <cell r="A216" t="str">
            <v>Codo H.G: 1/2"</v>
          </cell>
        </row>
        <row r="217">
          <cell r="A217" t="str">
            <v>Codo PVC-P 1/2"</v>
          </cell>
        </row>
        <row r="218">
          <cell r="A218" t="str">
            <v>Codo PVC-P 3/4"</v>
          </cell>
        </row>
        <row r="219">
          <cell r="A219" t="str">
            <v>Codo PVC-S  22,5º</v>
          </cell>
        </row>
        <row r="220">
          <cell r="A220" t="str">
            <v>Concreto de 2,000 p.s.i.</v>
          </cell>
        </row>
        <row r="221">
          <cell r="A221" t="str">
            <v>Concreto de 2,500 p.s.i.</v>
          </cell>
        </row>
        <row r="222">
          <cell r="A222" t="str">
            <v>Concreto de 3,000 p.s.i.</v>
          </cell>
        </row>
        <row r="223">
          <cell r="A223" t="str">
            <v>Concreto de 3,000 p.s.i., premezclado y  bombeado</v>
          </cell>
        </row>
        <row r="224">
          <cell r="A224" t="str">
            <v>Concreto de 3,500 p.s.i.</v>
          </cell>
        </row>
        <row r="225">
          <cell r="A225" t="str">
            <v>Concreto de 4,000 p.s.i.</v>
          </cell>
        </row>
        <row r="226">
          <cell r="A226" t="str">
            <v>Conector para varilla cooper weld</v>
          </cell>
        </row>
        <row r="227">
          <cell r="A227" t="str">
            <v>Contador electrónico bifásico</v>
          </cell>
        </row>
        <row r="228">
          <cell r="A228" t="str">
            <v>Contador electrónico Trifásico</v>
          </cell>
        </row>
        <row r="229">
          <cell r="A229" t="str">
            <v>Coraza PVC de 1/2"</v>
          </cell>
        </row>
        <row r="230">
          <cell r="A230" t="str">
            <v>Cortacircuito de cañuela</v>
          </cell>
        </row>
        <row r="231">
          <cell r="A231" t="str">
            <v>Cortafrío</v>
          </cell>
        </row>
        <row r="232">
          <cell r="A232" t="str">
            <v>Cruceta de 1.50</v>
          </cell>
        </row>
        <row r="233">
          <cell r="A233" t="str">
            <v>Curva conduit PVC 1"</v>
          </cell>
        </row>
        <row r="234">
          <cell r="A234" t="str">
            <v>Curva conduit PVC 1/2"</v>
          </cell>
        </row>
        <row r="235">
          <cell r="A235" t="str">
            <v>Curva conduit PVC 1-1/2"</v>
          </cell>
        </row>
        <row r="236">
          <cell r="A236" t="str">
            <v>Curva conduit PVC 3/4"</v>
          </cell>
        </row>
        <row r="237">
          <cell r="A237" t="str">
            <v>Curva galvanizada de 1 1/2"</v>
          </cell>
        </row>
        <row r="238">
          <cell r="A238" t="str">
            <v>Curva galvanizada de 1 1/4"</v>
          </cell>
        </row>
        <row r="239">
          <cell r="A239" t="str">
            <v>Curva galvanizada de 1"</v>
          </cell>
        </row>
        <row r="240">
          <cell r="A240" t="str">
            <v>Derivación luminaria con empalme y cable encauchetado</v>
          </cell>
        </row>
        <row r="241">
          <cell r="A241" t="str">
            <v>Desagüe automatico lavamanos</v>
          </cell>
        </row>
        <row r="242">
          <cell r="A242" t="str">
            <v>Detergentes, ácidos</v>
          </cell>
        </row>
        <row r="243">
          <cell r="A243" t="str">
            <v>Diagonal</v>
          </cell>
        </row>
        <row r="244">
          <cell r="A244" t="str">
            <v>Disolvente Thinner</v>
          </cell>
        </row>
        <row r="245">
          <cell r="A245" t="str">
            <v>Divisor Ref ALN - 546</v>
          </cell>
        </row>
        <row r="246">
          <cell r="A246" t="str">
            <v>Domo acrílico</v>
          </cell>
        </row>
        <row r="247">
          <cell r="A247" t="str">
            <v xml:space="preserve">Ducha  sencilla incluye accesorios </v>
          </cell>
        </row>
        <row r="248">
          <cell r="A248" t="str">
            <v>Durmiente abarco 4M</v>
          </cell>
        </row>
        <row r="249">
          <cell r="A249" t="str">
            <v>Durmiente ordinario 3 m</v>
          </cell>
        </row>
        <row r="250">
          <cell r="A250" t="str">
            <v>Empaque Triangular Caucho</v>
          </cell>
        </row>
        <row r="251">
          <cell r="A251" t="str">
            <v>Encauchetado 3x16</v>
          </cell>
        </row>
        <row r="252">
          <cell r="A252" t="str">
            <v>Enchape de mesón en madera Cedro</v>
          </cell>
        </row>
        <row r="253">
          <cell r="A253" t="str">
            <v>Encofroil MET- Desmoldante Cast Off</v>
          </cell>
        </row>
        <row r="254">
          <cell r="A254" t="str">
            <v>Escuadra metálica para anclaje</v>
          </cell>
        </row>
        <row r="255">
          <cell r="A255" t="str">
            <v>Esfumado 20,5 x 20,5</v>
          </cell>
        </row>
        <row r="256">
          <cell r="A256" t="str">
            <v>Esmalte epoxico Epoxibler 2 componentes</v>
          </cell>
        </row>
        <row r="257">
          <cell r="A257" t="str">
            <v>Esmalte mate supersintético</v>
          </cell>
        </row>
        <row r="258">
          <cell r="A258" t="str">
            <v>Esmalte sintético para señalización</v>
          </cell>
        </row>
        <row r="259">
          <cell r="A259" t="str">
            <v>Esmalte sintético Pintulux</v>
          </cell>
        </row>
        <row r="260">
          <cell r="A260" t="str">
            <v>Esmalte sobre reja</v>
          </cell>
        </row>
        <row r="261">
          <cell r="A261" t="str">
            <v>Espárrago para anclaje</v>
          </cell>
        </row>
        <row r="262">
          <cell r="A262" t="str">
            <v>Espejo biselado de 4 mm</v>
          </cell>
        </row>
        <row r="263">
          <cell r="A263" t="str">
            <v>Estaca madera para replanteo</v>
          </cell>
        </row>
        <row r="264">
          <cell r="A264" t="str">
            <v xml:space="preserve">Estuco </v>
          </cell>
        </row>
        <row r="265">
          <cell r="A265" t="str">
            <v xml:space="preserve">Falleba </v>
          </cell>
        </row>
        <row r="266">
          <cell r="A266" t="str">
            <v>Falleba con portacandado</v>
          </cell>
        </row>
        <row r="267">
          <cell r="A267" t="str">
            <v>Flotador 3/4 plg - bronce, incluye accesorios</v>
          </cell>
        </row>
        <row r="268">
          <cell r="A268" t="str">
            <v>Flotador mecánico 1" Incluye accesorios</v>
          </cell>
        </row>
        <row r="269">
          <cell r="A269" t="str">
            <v>Fluorescente 2x32 bajo consumo</v>
          </cell>
        </row>
        <row r="270">
          <cell r="A270" t="str">
            <v>Fotocelda para luminaria en poste</v>
          </cell>
        </row>
        <row r="271">
          <cell r="A271" t="str">
            <v xml:space="preserve">Gancho galvanizado con platina </v>
          </cell>
        </row>
        <row r="272">
          <cell r="A272" t="str">
            <v>Gancho para canaleta 90 madera</v>
          </cell>
        </row>
        <row r="273">
          <cell r="A273" t="str">
            <v>Gancho teja eternit 150mm</v>
          </cell>
        </row>
        <row r="274">
          <cell r="A274" t="str">
            <v>Gancho teja eternit 55mm</v>
          </cell>
        </row>
        <row r="275">
          <cell r="A275" t="str">
            <v>Gancho Tensor GalvanizadoTipo comercial 5/16 x 4 1/4"</v>
          </cell>
        </row>
        <row r="276">
          <cell r="A276" t="str">
            <v>Geotextil NT 1600</v>
          </cell>
        </row>
        <row r="277">
          <cell r="A277" t="str">
            <v>Geotextil Tejido 1700</v>
          </cell>
        </row>
        <row r="278">
          <cell r="A278" t="str">
            <v>Grafil 6 mm</v>
          </cell>
        </row>
        <row r="279">
          <cell r="A279" t="str">
            <v>Grafil 8 mm</v>
          </cell>
        </row>
        <row r="280">
          <cell r="A280" t="str">
            <v>Granito No.2</v>
          </cell>
        </row>
        <row r="281">
          <cell r="A281" t="str">
            <v>Granito Pulido para mesones</v>
          </cell>
        </row>
        <row r="282">
          <cell r="A282" t="str">
            <v>Gravilla de rio (viaje 5 m3)</v>
          </cell>
        </row>
        <row r="283">
          <cell r="A283" t="str">
            <v>Gravilla mona Nº 2</v>
          </cell>
        </row>
        <row r="284">
          <cell r="A284" t="str">
            <v>Griferia Lavaplatos sencilla metal cromo</v>
          </cell>
        </row>
        <row r="285">
          <cell r="A285" t="str">
            <v>Grúa</v>
          </cell>
        </row>
        <row r="286">
          <cell r="A286" t="str">
            <v>Guardaescoba granito  7 X 33</v>
          </cell>
        </row>
        <row r="287">
          <cell r="A287" t="str">
            <v>Guardaescoba granito pulido media caña; tipo alfa</v>
          </cell>
        </row>
        <row r="288">
          <cell r="A288" t="str">
            <v>Guaya 1/8"</v>
          </cell>
        </row>
        <row r="289">
          <cell r="A289" t="str">
            <v>Hebilla bandit 3/8"</v>
          </cell>
        </row>
        <row r="290">
          <cell r="A290" t="str">
            <v>Hidrosello Canal Amazonas</v>
          </cell>
        </row>
        <row r="291">
          <cell r="A291" t="str">
            <v>Hierro cuadrado 9 mm</v>
          </cell>
        </row>
        <row r="292">
          <cell r="A292" t="str">
            <v>Hoja puerta triplex 0,81</v>
          </cell>
        </row>
        <row r="293">
          <cell r="A293" t="str">
            <v>Hoja puerta triplex 4mm.(2x1). Entamborada. Estructura ancho=0.10 m., espesor 4cm.</v>
          </cell>
        </row>
        <row r="294">
          <cell r="A294" t="str">
            <v>Icopor</v>
          </cell>
        </row>
        <row r="295">
          <cell r="A295" t="str">
            <v>Instalación Acometidad Sanitaria - Baños inc Mat.</v>
          </cell>
        </row>
        <row r="296">
          <cell r="A296" t="str">
            <v>Interruptor doble</v>
          </cell>
        </row>
        <row r="297">
          <cell r="A297" t="str">
            <v>Interruptor sencillo</v>
          </cell>
        </row>
        <row r="298">
          <cell r="A298" t="str">
            <v>Interruptor sencillo + tomacorriente con polo a tierra</v>
          </cell>
        </row>
        <row r="299">
          <cell r="A299" t="str">
            <v>Interruptor triple</v>
          </cell>
        </row>
        <row r="300">
          <cell r="A300" t="str">
            <v>Juego conx. Tanque</v>
          </cell>
        </row>
        <row r="301">
          <cell r="A301" t="str">
            <v>Ladrillo prensado Santa Fe</v>
          </cell>
        </row>
        <row r="302">
          <cell r="A302" t="str">
            <v>Ladrillo rejilla</v>
          </cell>
        </row>
        <row r="303">
          <cell r="A303" t="str">
            <v>Ladrillo tolete común</v>
          </cell>
        </row>
        <row r="304">
          <cell r="A304" t="str">
            <v>Ladrillo tolete estructural, color según especificaciones arquitectónicas, propias del proyecto (visto 2 caras)</v>
          </cell>
        </row>
        <row r="305">
          <cell r="A305" t="str">
            <v>Ladrillo tolete recocido</v>
          </cell>
        </row>
        <row r="306">
          <cell r="A306" t="str">
            <v>Lamina Cold-Rolled Cal. 18 - M2</v>
          </cell>
        </row>
        <row r="307">
          <cell r="A307" t="str">
            <v>Lamina Cold-Rolled Cal. 20</v>
          </cell>
        </row>
        <row r="308">
          <cell r="A308" t="str">
            <v>Lamina Cold-Rolled Cal.18  1,2 x 2,4 m</v>
          </cell>
        </row>
        <row r="309">
          <cell r="A309" t="str">
            <v>Lámina galvanizada Cal 18</v>
          </cell>
        </row>
        <row r="310">
          <cell r="A310" t="str">
            <v>Lamina galvanizada cal.20</v>
          </cell>
        </row>
        <row r="311">
          <cell r="A311" t="str">
            <v>Lámina lisa Aluminio e=3mm</v>
          </cell>
        </row>
        <row r="312">
          <cell r="A312" t="str">
            <v>Lámpara fluorescente 2 x 32 - T 8</v>
          </cell>
        </row>
        <row r="313">
          <cell r="A313" t="str">
            <v xml:space="preserve">Lámpara Fluorescente 2 x 48" </v>
          </cell>
        </row>
        <row r="314">
          <cell r="A314" t="str">
            <v>Lavamanos  de colgar blanco</v>
          </cell>
        </row>
        <row r="315">
          <cell r="A315" t="str">
            <v>Lavamanos de sobreponer blanco</v>
          </cell>
        </row>
        <row r="316">
          <cell r="A316" t="str">
            <v>Lavaplatos de empotrar acero inoxidable 35x50</v>
          </cell>
        </row>
        <row r="317">
          <cell r="A317" t="str">
            <v>Limpiador PVC 1/8</v>
          </cell>
        </row>
        <row r="318">
          <cell r="A318" t="str">
            <v>Llave individual para lavamanos</v>
          </cell>
        </row>
        <row r="319">
          <cell r="A319" t="str">
            <v>Llave terminal 1/2" - cromada , incluye adaptadores</v>
          </cell>
        </row>
        <row r="320">
          <cell r="A320" t="str">
            <v>Lona Verde</v>
          </cell>
        </row>
        <row r="321">
          <cell r="A321" t="str">
            <v>Lubricante de silicona Canal y Bajante Amazonas</v>
          </cell>
        </row>
        <row r="322">
          <cell r="A322" t="str">
            <v>Luminaria de sodio cerrada 125W 208W</v>
          </cell>
        </row>
        <row r="323">
          <cell r="A323" t="str">
            <v>Luminaria de sodio cerrada 70W 208W</v>
          </cell>
        </row>
        <row r="324">
          <cell r="A324" t="str">
            <v>Malla con vena</v>
          </cell>
        </row>
        <row r="325">
          <cell r="A325" t="str">
            <v>Malla electrosoldada D 4 x 4 mm y Separación 15 x 25 cm</v>
          </cell>
        </row>
        <row r="326">
          <cell r="A326" t="str">
            <v>Malla Eslabonada galvanizada Cal 12 huecos de 1/12 x  1/2 plg</v>
          </cell>
        </row>
        <row r="327">
          <cell r="A327" t="str">
            <v>Malla para gaviones</v>
          </cell>
        </row>
        <row r="328">
          <cell r="A328" t="str">
            <v>Malla tipo gallinero</v>
          </cell>
        </row>
        <row r="329">
          <cell r="A329" t="str">
            <v xml:space="preserve">Mallas electrosoldadas </v>
          </cell>
        </row>
        <row r="330">
          <cell r="A330" t="str">
            <v>Manija</v>
          </cell>
        </row>
        <row r="331">
          <cell r="A331" t="str">
            <v xml:space="preserve">Manija para ventana de aluminio </v>
          </cell>
        </row>
        <row r="332">
          <cell r="A332" t="str">
            <v>Maniobra de corte</v>
          </cell>
        </row>
        <row r="333">
          <cell r="A333" t="str">
            <v>Manto Asfaltico con foil de aluminio</v>
          </cell>
        </row>
        <row r="334">
          <cell r="A334" t="str">
            <v>Marco para caja doble</v>
          </cell>
        </row>
        <row r="335">
          <cell r="A335" t="str">
            <v>Marco para caja sencilla</v>
          </cell>
        </row>
        <row r="336">
          <cell r="A336" t="str">
            <v>Marco puerta de seguridad Cal.18</v>
          </cell>
        </row>
        <row r="337">
          <cell r="A337" t="str">
            <v>Marco puerta lámina 1.00. Lám.Cal.18</v>
          </cell>
        </row>
        <row r="338">
          <cell r="A338" t="str">
            <v>Marco puerta lámina Cold rolled Cal 18</v>
          </cell>
        </row>
        <row r="339">
          <cell r="A339" t="str">
            <v>Marco ventana</v>
          </cell>
        </row>
        <row r="340">
          <cell r="A340" t="str">
            <v>Marco y tapa para caja de inspección de  0,30 x 0,30 mts</v>
          </cell>
        </row>
        <row r="341">
          <cell r="A341" t="str">
            <v>Marco y tapa para cámara de inspección CS274</v>
          </cell>
        </row>
        <row r="342">
          <cell r="A342" t="str">
            <v>Marco y tapa para cámara de inspección CS275</v>
          </cell>
        </row>
        <row r="343">
          <cell r="A343" t="str">
            <v>Marmolina</v>
          </cell>
        </row>
        <row r="344">
          <cell r="A344" t="str">
            <v>Medidor de agua 1/2"</v>
          </cell>
        </row>
        <row r="345">
          <cell r="A345" t="str">
            <v>Medidor de luz Trifásico</v>
          </cell>
        </row>
        <row r="346">
          <cell r="A346" t="str">
            <v>Mesón acero inoxidable Cal.16. Dim.(0.60 x 0.85).</v>
          </cell>
        </row>
        <row r="347">
          <cell r="A347" t="str">
            <v>Mesón acero inoxidable Cal.16. Dim.(0.76 x 1.02).</v>
          </cell>
        </row>
        <row r="348">
          <cell r="A348" t="str">
            <v>Mesón acero inoxidable Cal.16. Dim.(0.90 x 2.95).</v>
          </cell>
        </row>
        <row r="349">
          <cell r="A349" t="str">
            <v>Mesón acero inoxidable Cal.16. Dim.(1.30 x 4.15).</v>
          </cell>
        </row>
        <row r="350">
          <cell r="A350" t="str">
            <v>Mortero 1:3</v>
          </cell>
        </row>
        <row r="351">
          <cell r="A351" t="str">
            <v>Mortero 1:3 impermeabilizado</v>
          </cell>
        </row>
        <row r="352">
          <cell r="A352" t="str">
            <v>Mortero 1:4</v>
          </cell>
        </row>
        <row r="353">
          <cell r="A353" t="str">
            <v>Mortero 1:4 impermeabilizado</v>
          </cell>
        </row>
        <row r="354">
          <cell r="A354" t="str">
            <v>Mortero 1:5</v>
          </cell>
        </row>
        <row r="355">
          <cell r="A355" t="str">
            <v>Mortero 1:7</v>
          </cell>
        </row>
        <row r="356">
          <cell r="A356" t="str">
            <v>Mortero de pega 1:4 e=1,5 cm</v>
          </cell>
        </row>
        <row r="357">
          <cell r="A357" t="str">
            <v xml:space="preserve">Mortero de relleno 1:4 </v>
          </cell>
        </row>
        <row r="358">
          <cell r="A358" t="str">
            <v>Multiamperímetro</v>
          </cell>
        </row>
        <row r="359">
          <cell r="A359" t="str">
            <v>Niple H.G. 1/2 " x 0,10 m</v>
          </cell>
        </row>
        <row r="360">
          <cell r="A360" t="str">
            <v>Niple H.G. 1/2 " x 0,20 m</v>
          </cell>
        </row>
        <row r="361">
          <cell r="A361" t="str">
            <v>Orinal Mediano  blanco primera calidad,   incluye griferia tradicional cromo  tipo grival  o similar y accesorios</v>
          </cell>
        </row>
        <row r="362">
          <cell r="A362" t="str">
            <v>Pabmeril pliego</v>
          </cell>
        </row>
        <row r="363">
          <cell r="A363" t="str">
            <v>Paral de Madera 3m</v>
          </cell>
        </row>
        <row r="364">
          <cell r="A364" t="str">
            <v>Paral en tubo metalico seccion cuadra de 1 1/2" cal. 18</v>
          </cell>
        </row>
        <row r="365">
          <cell r="A365" t="str">
            <v>Pararayos</v>
          </cell>
        </row>
        <row r="366">
          <cell r="A366" t="str">
            <v>Pegacor blanco</v>
          </cell>
        </row>
        <row r="367">
          <cell r="A367" t="str">
            <v xml:space="preserve">Peinazo </v>
          </cell>
        </row>
        <row r="368">
          <cell r="A368" t="str">
            <v>Percha de 2 puestos BT</v>
          </cell>
        </row>
        <row r="369">
          <cell r="A369" t="str">
            <v>Percha de 3 puestos BT</v>
          </cell>
        </row>
        <row r="370">
          <cell r="A370" t="str">
            <v>Percha de 4 puestos BT</v>
          </cell>
        </row>
        <row r="371">
          <cell r="A371" t="str">
            <v>Percha galvanizada de 1 puesto</v>
          </cell>
        </row>
        <row r="372">
          <cell r="A372" t="str">
            <v>Perfil ALN 1101</v>
          </cell>
        </row>
        <row r="373">
          <cell r="A373" t="str">
            <v>Perfil ALN 1102</v>
          </cell>
        </row>
        <row r="374">
          <cell r="A374" t="str">
            <v>Perfil ALN 167</v>
          </cell>
        </row>
        <row r="375">
          <cell r="A375" t="str">
            <v>Perfil ALN 173</v>
          </cell>
        </row>
        <row r="376">
          <cell r="A376" t="str">
            <v>Perfil ALN 174</v>
          </cell>
        </row>
        <row r="377">
          <cell r="A377" t="str">
            <v>Perfil ALN 175</v>
          </cell>
        </row>
        <row r="378">
          <cell r="A378" t="str">
            <v>Perfil ALN 176</v>
          </cell>
        </row>
        <row r="379">
          <cell r="A379" t="str">
            <v>Perfil ALN 177</v>
          </cell>
        </row>
        <row r="380">
          <cell r="A380" t="str">
            <v>Perfil ALN 219</v>
          </cell>
        </row>
        <row r="381">
          <cell r="A381" t="str">
            <v>Perfil ALN 292</v>
          </cell>
        </row>
        <row r="382">
          <cell r="A382" t="str">
            <v>Perfil ALN 312</v>
          </cell>
        </row>
        <row r="383">
          <cell r="A383" t="str">
            <v>Perfil ALN 313</v>
          </cell>
        </row>
        <row r="384">
          <cell r="A384" t="str">
            <v>Perfil ALN 314</v>
          </cell>
        </row>
        <row r="385">
          <cell r="A385" t="str">
            <v>Perfil ALN 315</v>
          </cell>
        </row>
        <row r="386">
          <cell r="A386" t="str">
            <v>Perfil ALN 682</v>
          </cell>
        </row>
        <row r="387">
          <cell r="A387" t="str">
            <v>Perfil ALN 876</v>
          </cell>
        </row>
        <row r="388">
          <cell r="A388" t="str">
            <v>Perfil ALN 877</v>
          </cell>
        </row>
        <row r="389">
          <cell r="A389" t="str">
            <v>Perfil ALN 879</v>
          </cell>
        </row>
        <row r="390">
          <cell r="A390" t="str">
            <v>Perfil ALN 937</v>
          </cell>
        </row>
        <row r="391">
          <cell r="A391" t="str">
            <v>Perfil ALN-545</v>
          </cell>
        </row>
        <row r="392">
          <cell r="A392" t="str">
            <v>Perfil aluminio T094 de 3 x 1" (72 X 21 mm)</v>
          </cell>
        </row>
        <row r="393">
          <cell r="A393" t="str">
            <v>Perfil aluminio tubular 3 x 1" x 1/2"  T-095 - 1 aleta</v>
          </cell>
        </row>
        <row r="394">
          <cell r="A394" t="str">
            <v>Perfil aluminio tubular con aletas cuad. 1" doble aleta divisor  T-078.</v>
          </cell>
        </row>
        <row r="395">
          <cell r="A395" t="str">
            <v>Perfil ASTM A 500 grado C 60 x 40 x 2 MM</v>
          </cell>
        </row>
        <row r="396">
          <cell r="A396" t="str">
            <v>Perfil en aluminio 1/2" x 1/2"</v>
          </cell>
        </row>
        <row r="397">
          <cell r="A397" t="str">
            <v>Perfil para cubierta PHR C</v>
          </cell>
        </row>
        <row r="398">
          <cell r="A398" t="str">
            <v>Perfil PHR - PAG 160 X 60 - 1,5 MM</v>
          </cell>
        </row>
        <row r="399">
          <cell r="A399" t="str">
            <v>Perfil PHR C - 220 x 80  2,5 mm</v>
          </cell>
        </row>
        <row r="400">
          <cell r="A400" t="str">
            <v>Perfil T04</v>
          </cell>
        </row>
        <row r="401">
          <cell r="A401" t="str">
            <v>Perno 1/2" Alt.Vel..1 3/4"</v>
          </cell>
        </row>
        <row r="402">
          <cell r="A402" t="str">
            <v>Perno de expansión 3" x 3/8"</v>
          </cell>
        </row>
        <row r="403">
          <cell r="A403" t="str">
            <v>Pernos</v>
          </cell>
        </row>
        <row r="404">
          <cell r="A404" t="str">
            <v>Pernos 3x8"</v>
          </cell>
        </row>
        <row r="405">
          <cell r="A405" t="str">
            <v>Perros de 1/8"</v>
          </cell>
        </row>
        <row r="406">
          <cell r="A406" t="str">
            <v>Piedra media zonga</v>
          </cell>
        </row>
        <row r="407">
          <cell r="A407" t="str">
            <v>Pintura Koraza plastica</v>
          </cell>
        </row>
        <row r="408">
          <cell r="A408" t="str">
            <v xml:space="preserve">Pintura Wash Primer </v>
          </cell>
        </row>
        <row r="409">
          <cell r="A409" t="str">
            <v>Pirlan en madera para dilatación</v>
          </cell>
        </row>
        <row r="410">
          <cell r="A410" t="str">
            <v>Pisavidrio Ref ALN - 544</v>
          </cell>
        </row>
        <row r="411">
          <cell r="A411" t="str">
            <v>Pivote puerta metálica</v>
          </cell>
        </row>
        <row r="412">
          <cell r="A412" t="str">
            <v>Planchón - cedro macho (.15 x .04 x 3)</v>
          </cell>
        </row>
        <row r="413">
          <cell r="A413" t="str">
            <v>Planchón ordinario 4 metros</v>
          </cell>
        </row>
        <row r="414">
          <cell r="A414" t="str">
            <v>Platina  de 0,12 x 0,12 x 1/16" perforada</v>
          </cell>
        </row>
        <row r="415">
          <cell r="A415" t="str">
            <v>Platina 1 1/2"x 3/16</v>
          </cell>
        </row>
        <row r="416">
          <cell r="A416" t="str">
            <v>Platina 1"x 3/16"</v>
          </cell>
        </row>
        <row r="417">
          <cell r="A417" t="str">
            <v>Platina 3/16" de 0,06 x 0,13 mts</v>
          </cell>
        </row>
        <row r="418">
          <cell r="A418" t="str">
            <v>Platina anclaje muro de 0,12x0,12x1/16"</v>
          </cell>
        </row>
        <row r="419">
          <cell r="A419" t="str">
            <v>Platina para soporte abrazadera en U</v>
          </cell>
        </row>
        <row r="420">
          <cell r="A420" t="str">
            <v>Poceta para laboratorios en acero inoxidable de 0,50 x 0,35 mts. De empotrar con un hueco</v>
          </cell>
        </row>
        <row r="421">
          <cell r="A421" t="str">
            <v>Polietileno Cal 6</v>
          </cell>
        </row>
        <row r="422">
          <cell r="A422" t="str">
            <v xml:space="preserve">Portacandado </v>
          </cell>
        </row>
        <row r="423">
          <cell r="A423" t="str">
            <v>Poste en concreto de 10 metros 510 kl</v>
          </cell>
        </row>
        <row r="424">
          <cell r="A424" t="str">
            <v>Poste en concreto de 10 metros 750 kl</v>
          </cell>
        </row>
        <row r="425">
          <cell r="A425" t="str">
            <v>Poste en concreto de 12 metros 1050 kl</v>
          </cell>
        </row>
        <row r="426">
          <cell r="A426" t="str">
            <v>Poste en concreto de 12 metros 510 kl</v>
          </cell>
        </row>
        <row r="427">
          <cell r="A427" t="str">
            <v>Poste en concreto de 12 metros 750 kl</v>
          </cell>
        </row>
        <row r="428">
          <cell r="A428" t="str">
            <v>Poste en concreto de 8 metros Tipo AP</v>
          </cell>
        </row>
        <row r="429">
          <cell r="A429" t="str">
            <v>Pretales</v>
          </cell>
        </row>
        <row r="430">
          <cell r="A430" t="str">
            <v>Protector escalera (pirlan en bronce angosto)</v>
          </cell>
        </row>
        <row r="431">
          <cell r="A431" t="str">
            <v>Puentes de empalme</v>
          </cell>
        </row>
        <row r="432">
          <cell r="A432" t="str">
            <v>Puerta  Baños y duchas, en aluminio y lámina galvanizada Anolok</v>
          </cell>
        </row>
        <row r="433">
          <cell r="A433" t="str">
            <v xml:space="preserve">Puerta  para ducha, en vidrio,  incoloro, templado, de e = 6 mm, incluye herrajes y accesorios de h = 1,80 mts  y 0,65 mts </v>
          </cell>
        </row>
        <row r="434">
          <cell r="A434" t="str">
            <v>Puerta Baño Minusvalidos</v>
          </cell>
        </row>
        <row r="435">
          <cell r="A435" t="str">
            <v>Puerta económica Pizano 1.00. Triplex e=4mm.</v>
          </cell>
        </row>
        <row r="436">
          <cell r="A436" t="str">
            <v>Puerta sistema constructivo PVC de 0,62 x 1,60 m</v>
          </cell>
        </row>
        <row r="437">
          <cell r="A437" t="str">
            <v>Puntilla con cabeza 2"</v>
          </cell>
        </row>
        <row r="438">
          <cell r="A438" t="str">
            <v>Punto Agua fría PVC</v>
          </cell>
        </row>
        <row r="439">
          <cell r="A439" t="str">
            <v>Punto desagüe PVC 3" y  4"</v>
          </cell>
        </row>
        <row r="440">
          <cell r="A440" t="str">
            <v>Punto Eléctrico</v>
          </cell>
        </row>
        <row r="441">
          <cell r="A441" t="str">
            <v>Rajón, 4" a 15"</v>
          </cell>
        </row>
        <row r="442">
          <cell r="A442" t="str">
            <v xml:space="preserve">Recebo  </v>
          </cell>
        </row>
        <row r="443">
          <cell r="A443" t="str">
            <v>Recebo comun</v>
          </cell>
        </row>
        <row r="444">
          <cell r="A444" t="str">
            <v>Registro  de cortina R &amp; W 1 1/2" italiano; inlcuye accesorios</v>
          </cell>
        </row>
        <row r="445">
          <cell r="A445" t="str">
            <v>Registro de corte de 1/2"</v>
          </cell>
        </row>
        <row r="446">
          <cell r="A446" t="str">
            <v>Registro de cortina 1/2 R &amp; W italiano ; incluye accesorios</v>
          </cell>
        </row>
        <row r="447">
          <cell r="A447" t="str">
            <v>Registro de cortina R &amp; w 1 1/4" italiano; incluye accesorios</v>
          </cell>
        </row>
        <row r="448">
          <cell r="A448" t="str">
            <v>Registro de cortina R&amp;W italiano de   1"; incluye accesorios</v>
          </cell>
        </row>
        <row r="449">
          <cell r="A449" t="str">
            <v>Registro de cortina Roscado liviano  Ref. 272 A Red &amp; White 2"; incluye accesorios</v>
          </cell>
        </row>
        <row r="450">
          <cell r="A450" t="str">
            <v>Registro R&amp;W  de cortina de  3/4" italiano; inlcuye accesorios</v>
          </cell>
        </row>
        <row r="451">
          <cell r="A451" t="str">
            <v>Rejilla tragante  cupula aluminio 5x3"</v>
          </cell>
        </row>
        <row r="452">
          <cell r="A452" t="str">
            <v>Rejilla tragante  cupula aluminio 6x4"</v>
          </cell>
        </row>
        <row r="453">
          <cell r="A453" t="str">
            <v>Rejilla Ventilación plastica de 0,20 x 0,20 mts.</v>
          </cell>
        </row>
        <row r="454">
          <cell r="A454" t="str">
            <v>Remaches Pop</v>
          </cell>
        </row>
        <row r="455">
          <cell r="A455" t="str">
            <v>Remate  Lateral Superior para cubierta trapezoidal, en acero y con foil de aluminio de 0,24 x 2 mts</v>
          </cell>
        </row>
        <row r="456">
          <cell r="A456" t="str">
            <v>Repisa ordinaria 3 metros</v>
          </cell>
        </row>
        <row r="457">
          <cell r="A457" t="str">
            <v>Roseta de porcelana</v>
          </cell>
        </row>
        <row r="458">
          <cell r="A458" t="str">
            <v>Sanitario Acuacer</v>
          </cell>
        </row>
        <row r="459">
          <cell r="A459" t="str">
            <v>Sanitario institucional blanco, primeras; incluye griferia grival o similar y/o superior en calidad  y  accesorios</v>
          </cell>
        </row>
        <row r="460">
          <cell r="A460" t="str">
            <v>Sanitario para discapacitados, blanco primera calidad, incluye accesorios</v>
          </cell>
        </row>
        <row r="461">
          <cell r="A461" t="str">
            <v>Sellante de cobre de alta</v>
          </cell>
        </row>
        <row r="462">
          <cell r="A462" t="str">
            <v>SIFóN 135º PVC-S 3" C x E</v>
          </cell>
        </row>
        <row r="463">
          <cell r="A463" t="str">
            <v>SIFóN 135º PVC-S 4" C x E</v>
          </cell>
        </row>
        <row r="464">
          <cell r="A464" t="str">
            <v>SIFóN 180º PVC-S 2" Cx C</v>
          </cell>
        </row>
        <row r="465">
          <cell r="A465" t="str">
            <v xml:space="preserve">Sika Anchorfix-4 600 cc </v>
          </cell>
        </row>
        <row r="466">
          <cell r="A466" t="str">
            <v>Sika-1 Imp.Integral</v>
          </cell>
        </row>
        <row r="467">
          <cell r="A467" t="str">
            <v>Silicona liquida 300 ML</v>
          </cell>
        </row>
        <row r="468">
          <cell r="A468" t="str">
            <v>Silicona transparente</v>
          </cell>
        </row>
        <row r="469">
          <cell r="A469" t="str">
            <v>Sistema corredizo metálico</v>
          </cell>
        </row>
        <row r="470">
          <cell r="A470" t="str">
            <v>Soldadura 95-5, plata</v>
          </cell>
        </row>
        <row r="471">
          <cell r="A471" t="str">
            <v>Soldadura de estaño P/Cobre</v>
          </cell>
        </row>
        <row r="472">
          <cell r="A472" t="str">
            <v>Soldadura elect.004-3/23"</v>
          </cell>
        </row>
        <row r="473">
          <cell r="A473" t="str">
            <v>Soldadura PVC 1/8</v>
          </cell>
        </row>
        <row r="474">
          <cell r="A474" t="str">
            <v>Soldadura PVC liquida 1/4</v>
          </cell>
        </row>
        <row r="475">
          <cell r="A475" t="str">
            <v>Soporte  bajante PVC rectangular</v>
          </cell>
        </row>
        <row r="476">
          <cell r="A476" t="str">
            <v>Soporte Canal Amazonas</v>
          </cell>
        </row>
        <row r="477">
          <cell r="A477" t="str">
            <v>Soporte tipo U para tubo 1"</v>
          </cell>
        </row>
        <row r="478">
          <cell r="A478" t="str">
            <v>Soporte tipo U para tubo 1/2"</v>
          </cell>
        </row>
        <row r="479">
          <cell r="A479" t="str">
            <v>Soporte tipo U para tubo 3/4"</v>
          </cell>
        </row>
        <row r="480">
          <cell r="A480" t="str">
            <v>Subcontrato eléctrico</v>
          </cell>
        </row>
        <row r="481">
          <cell r="A481" t="str">
            <v>Suministro e instalación de Lavamanos de colgar blanco, primera calidad, incluye griferia y accesorios</v>
          </cell>
        </row>
        <row r="482">
          <cell r="A482" t="str">
            <v>Suplemento para caja 5800</v>
          </cell>
        </row>
        <row r="483">
          <cell r="A483" t="str">
            <v>T ventana</v>
          </cell>
        </row>
        <row r="484">
          <cell r="A484" t="str">
            <v>Tabla burra C Macho 0,28 - 3 mts</v>
          </cell>
        </row>
        <row r="485">
          <cell r="A485" t="str">
            <v>Tabla burra ordinario 0,30 - 3 mts</v>
          </cell>
        </row>
        <row r="486">
          <cell r="A486" t="str">
            <v>Tabla chapa-ordinario 0,10 - 3 mts</v>
          </cell>
        </row>
        <row r="487">
          <cell r="A487" t="str">
            <v>Tabla chapa-ordinario 0,30 - 3 mts</v>
          </cell>
        </row>
        <row r="488">
          <cell r="A488" t="str">
            <v>Tablemac (super T) 9 mm; 4 usos</v>
          </cell>
        </row>
        <row r="489">
          <cell r="A489" t="str">
            <v>Tablero 18 Circuitos con espacio para totalizador</v>
          </cell>
        </row>
        <row r="490">
          <cell r="A490" t="str">
            <v xml:space="preserve">Tablero bifasico TBC 24 circuitos </v>
          </cell>
        </row>
        <row r="491">
          <cell r="A491" t="str">
            <v>Tablero de 12 circuitos con puerta</v>
          </cell>
        </row>
        <row r="492">
          <cell r="A492" t="str">
            <v>Tablero de 18 circuitos con puerta</v>
          </cell>
        </row>
        <row r="493">
          <cell r="A493" t="str">
            <v>Tablero de 24 circuitos con puerta</v>
          </cell>
        </row>
        <row r="494">
          <cell r="A494" t="str">
            <v>Tablero de 36 circuitos con puerta</v>
          </cell>
        </row>
        <row r="495">
          <cell r="A495" t="str">
            <v>Tablero de 42 circuitos con puerta</v>
          </cell>
        </row>
        <row r="496">
          <cell r="A496" t="str">
            <v>Tablero en madera entamborada</v>
          </cell>
        </row>
        <row r="497">
          <cell r="A497" t="str">
            <v>Tablero TBP 16B con puerta y chapas plástico de 16 circuitos</v>
          </cell>
        </row>
        <row r="498">
          <cell r="A498" t="str">
            <v>Tablón  cuarto 26</v>
          </cell>
        </row>
        <row r="499">
          <cell r="A499" t="str">
            <v>Tablón Gres de 0,30 x 0,30</v>
          </cell>
        </row>
        <row r="500">
          <cell r="A500" t="str">
            <v>Taco terminal UNIP,HQP 30A</v>
          </cell>
        </row>
        <row r="501">
          <cell r="A501" t="str">
            <v>Tanque plástico 1000 lts</v>
          </cell>
        </row>
        <row r="502">
          <cell r="A502" t="str">
            <v>Tanque plástico 2000 lts</v>
          </cell>
        </row>
        <row r="503">
          <cell r="A503" t="str">
            <v>Tanque plástico 500 lts</v>
          </cell>
        </row>
        <row r="504">
          <cell r="A504" t="str">
            <v>Tanque plástico 5000 lts</v>
          </cell>
        </row>
        <row r="505">
          <cell r="A505" t="str">
            <v>Tapa ciega metálica para toma</v>
          </cell>
        </row>
        <row r="506">
          <cell r="A506" t="str">
            <v>Tapa Int Derecha Canal Amazonas</v>
          </cell>
        </row>
        <row r="507">
          <cell r="A507" t="str">
            <v>Tapa Int Izquierda Canal Amazonas</v>
          </cell>
        </row>
        <row r="508">
          <cell r="A508" t="str">
            <v>Tapa para caja A.P.</v>
          </cell>
        </row>
        <row r="509">
          <cell r="A509" t="str">
            <v>Tapa para caja de 30x30x5</v>
          </cell>
        </row>
        <row r="510">
          <cell r="A510" t="str">
            <v>Tapa para caja eléctrica</v>
          </cell>
        </row>
        <row r="511">
          <cell r="A511" t="str">
            <v>Tapa salida cordón caja octagonal</v>
          </cell>
        </row>
        <row r="512">
          <cell r="A512" t="str">
            <v>Tapaporos Nogal</v>
          </cell>
        </row>
        <row r="513">
          <cell r="A513" t="str">
            <v>Tapas 3x1"</v>
          </cell>
        </row>
        <row r="514">
          <cell r="A514" t="str">
            <v>TAPóN H.G. 1"</v>
          </cell>
        </row>
        <row r="515">
          <cell r="A515" t="str">
            <v>TAPóN H.G. 1/2"</v>
          </cell>
        </row>
        <row r="516">
          <cell r="A516" t="str">
            <v>TAPóN H.G. 3/4"</v>
          </cell>
        </row>
        <row r="517">
          <cell r="A517" t="str">
            <v>Tapon PVC 2" - Prueba</v>
          </cell>
        </row>
        <row r="518">
          <cell r="A518" t="str">
            <v>Tapon PVC 3" de prueba</v>
          </cell>
        </row>
        <row r="519">
          <cell r="A519" t="str">
            <v>Tapon PVC 4" - Prueba</v>
          </cell>
        </row>
        <row r="520">
          <cell r="A520" t="str">
            <v>Tapon PVC-P 1/2"</v>
          </cell>
        </row>
        <row r="521">
          <cell r="A521" t="str">
            <v>Tee 1 1/2" PVC - Presión</v>
          </cell>
        </row>
        <row r="522">
          <cell r="A522" t="str">
            <v>Tee 1 1/4 PVC - Presión</v>
          </cell>
        </row>
        <row r="523">
          <cell r="A523" t="str">
            <v>Tee 1" PVC - Presión</v>
          </cell>
        </row>
        <row r="524">
          <cell r="A524" t="str">
            <v>Tee 1/2" PVC - Presión</v>
          </cell>
        </row>
        <row r="525">
          <cell r="A525" t="str">
            <v>Tee 3/4"    PVC - Presión</v>
          </cell>
        </row>
        <row r="526">
          <cell r="A526" t="str">
            <v>Tee PVC-P 3/4" x 1/2"</v>
          </cell>
        </row>
        <row r="527">
          <cell r="A527" t="str">
            <v>Tee Sencilla 2" Sanitaria</v>
          </cell>
        </row>
        <row r="528">
          <cell r="A528" t="str">
            <v>Tee Sencilla 4" Sanitaria</v>
          </cell>
        </row>
        <row r="529">
          <cell r="A529" t="str">
            <v xml:space="preserve">Teflon </v>
          </cell>
        </row>
        <row r="530">
          <cell r="A530" t="str">
            <v xml:space="preserve">Teja Bioclimatica trapezoidal de e = 1,8 mm, con foil y lámina de acero, incluye traslapo </v>
          </cell>
        </row>
        <row r="531">
          <cell r="A531" t="str">
            <v xml:space="preserve">Teja Bioclimatica trapezoidal de e = 1,8 mm, Marina con foil y lámina de acero, incluye traslapo </v>
          </cell>
        </row>
        <row r="532">
          <cell r="A532" t="str">
            <v xml:space="preserve">Teja Bioclimatica trapezoidal de e = 1,9 mm, con foil y lámina de acero, incluye traslapo </v>
          </cell>
        </row>
        <row r="533">
          <cell r="A533" t="str">
            <v xml:space="preserve">Teja Bioclimatica trapezoidal de e = 1,9 mm, Marina con foil y lámina de acero, incluye traslapo </v>
          </cell>
        </row>
        <row r="534">
          <cell r="A534" t="str">
            <v xml:space="preserve">Teja Bioclimatica trapezoidal de e = 2,0 mm, con foil y lámina de acero, incluye traslapo </v>
          </cell>
        </row>
        <row r="535">
          <cell r="A535" t="str">
            <v xml:space="preserve">Teja Bioclimatica trapezoidal de e = 2,0 mm, Marina con foil y lámina de acero, incluye traslapo </v>
          </cell>
        </row>
        <row r="536">
          <cell r="A536" t="str">
            <v>Teja de asbesto cemento No.6</v>
          </cell>
        </row>
        <row r="537">
          <cell r="A537" t="str">
            <v>Teja de asbesto cemento No.8</v>
          </cell>
        </row>
        <row r="538">
          <cell r="A538" t="str">
            <v>Teja trapezoidal transparente en policarbonato tipo ajota de ajorver</v>
          </cell>
        </row>
        <row r="539">
          <cell r="A539" t="str">
            <v>Templete</v>
          </cell>
        </row>
        <row r="540">
          <cell r="A540" t="str">
            <v xml:space="preserve">Tensor para cable antifraude </v>
          </cell>
        </row>
        <row r="541">
          <cell r="A541" t="str">
            <v>Tierra negra fertilizada</v>
          </cell>
        </row>
        <row r="542">
          <cell r="A542" t="str">
            <v>Tintilla</v>
          </cell>
        </row>
        <row r="543">
          <cell r="A543" t="str">
            <v>Toma de caucho 3 polos aérea</v>
          </cell>
        </row>
        <row r="544">
          <cell r="A544" t="str">
            <v>Toma de T.V. para cable coaxial</v>
          </cell>
        </row>
        <row r="545">
          <cell r="A545" t="str">
            <v>Toma Doble GFCI</v>
          </cell>
        </row>
        <row r="546">
          <cell r="A546" t="str">
            <v>Toma doble tipo hospitalaria P.T.</v>
          </cell>
        </row>
        <row r="547">
          <cell r="A547" t="str">
            <v>Toma eléctrica doble 20A pata trabada</v>
          </cell>
        </row>
        <row r="548">
          <cell r="A548" t="str">
            <v xml:space="preserve">Toma eléctrica doble P.T. </v>
          </cell>
        </row>
        <row r="549">
          <cell r="A549" t="str">
            <v>Toma monofásica doble con polo</v>
          </cell>
        </row>
        <row r="550">
          <cell r="A550" t="str">
            <v>Toma monofásica GFCI</v>
          </cell>
        </row>
        <row r="551">
          <cell r="A551" t="str">
            <v>Toma telefónica</v>
          </cell>
        </row>
        <row r="552">
          <cell r="A552" t="str">
            <v xml:space="preserve">Toma Trifásica </v>
          </cell>
        </row>
        <row r="553">
          <cell r="A553" t="str">
            <v>Tornillo autoperforante fijador de correa para metal de12-14 x 3/4" - Acero</v>
          </cell>
        </row>
        <row r="554">
          <cell r="A554" t="str">
            <v>Tornillo expansivo AH - 1614 5/16 x 3 "</v>
          </cell>
        </row>
        <row r="555">
          <cell r="A555" t="str">
            <v>Tornillo expansivo HLC 10x80/48</v>
          </cell>
        </row>
        <row r="556">
          <cell r="A556" t="str">
            <v>Tornillo goloso</v>
          </cell>
        </row>
        <row r="557">
          <cell r="A557" t="str">
            <v>Tornillo goloso 1/8 x 1 1/4</v>
          </cell>
        </row>
        <row r="558">
          <cell r="A558" t="str">
            <v>Tornillo Inoxidable Canal y Bajante Amazonas</v>
          </cell>
        </row>
        <row r="559">
          <cell r="A559" t="str">
            <v>Tornillo Inoxidable Canal y Bajante PVC</v>
          </cell>
        </row>
        <row r="560">
          <cell r="A560" t="str">
            <v>Tornillo lámina D=3/8"</v>
          </cell>
        </row>
        <row r="561">
          <cell r="A561" t="str">
            <v>Tornillo teja en lámina de acero y foil</v>
          </cell>
        </row>
        <row r="562">
          <cell r="A562" t="str">
            <v>Tornillos 2"</v>
          </cell>
        </row>
        <row r="563">
          <cell r="A563" t="str">
            <v>Transformador de corriente 200/5 amp</v>
          </cell>
        </row>
        <row r="564">
          <cell r="A564" t="str">
            <v>Transformador en poste bifásico de 15 Kva</v>
          </cell>
        </row>
        <row r="565">
          <cell r="A565" t="str">
            <v>Transformador en poste bifásico de 30 Kva</v>
          </cell>
        </row>
        <row r="566">
          <cell r="A566" t="str">
            <v>Transformador en poste bifásico de 45 Kva</v>
          </cell>
        </row>
        <row r="567">
          <cell r="A567" t="str">
            <v>Transformador en poste trifásico de 15 Kva</v>
          </cell>
        </row>
        <row r="568">
          <cell r="A568" t="str">
            <v>Transformador en poste trifásico de 30 Kva</v>
          </cell>
        </row>
        <row r="569">
          <cell r="A569" t="str">
            <v>Transformador en poste trifásico de 75 Kva</v>
          </cell>
        </row>
        <row r="570">
          <cell r="A570" t="str">
            <v>Triturado de máquina</v>
          </cell>
        </row>
        <row r="571">
          <cell r="A571" t="str">
            <v xml:space="preserve">Tuberia A.N. 2 plg </v>
          </cell>
        </row>
        <row r="572">
          <cell r="A572" t="str">
            <v>Tuberia A.N. 3 plg 2,3 mm</v>
          </cell>
        </row>
        <row r="573">
          <cell r="A573" t="str">
            <v>Tuberia A.N. Ø1 1/2"</v>
          </cell>
        </row>
        <row r="574">
          <cell r="A574" t="str">
            <v>Tuberia Galvanizada 1 1/2" 2,5 mm Cal 12</v>
          </cell>
        </row>
        <row r="575">
          <cell r="A575" t="str">
            <v>Tuberia novafort 10" 255 mm</v>
          </cell>
        </row>
        <row r="576">
          <cell r="A576" t="str">
            <v>Tuberia novafort 12" 315 mm</v>
          </cell>
        </row>
        <row r="577">
          <cell r="A577" t="str">
            <v>Tuberia novafort 4" 110 mm</v>
          </cell>
        </row>
        <row r="578">
          <cell r="A578" t="str">
            <v>Tuberia novafort 6" 160 mm</v>
          </cell>
        </row>
        <row r="579">
          <cell r="A579" t="str">
            <v>Tuberia novafort 8" 200 mm</v>
          </cell>
        </row>
        <row r="580">
          <cell r="A580" t="str">
            <v xml:space="preserve">Tuberia PE AL PE amarilla gas 1216 1/2" </v>
          </cell>
        </row>
        <row r="581">
          <cell r="A581" t="str">
            <v>Tubo A.N. 1 1/2 plg, 2 mm</v>
          </cell>
        </row>
        <row r="582">
          <cell r="A582" t="str">
            <v>Tubo A.N. 1 plg, 2 mm</v>
          </cell>
        </row>
        <row r="583">
          <cell r="A583" t="str">
            <v>Tubo conduit EMT 1"</v>
          </cell>
        </row>
        <row r="584">
          <cell r="A584" t="str">
            <v>Tubo conduit EMT 1-1/2"</v>
          </cell>
        </row>
        <row r="585">
          <cell r="A585" t="str">
            <v>Tubo conduit EMT 3/4"</v>
          </cell>
        </row>
        <row r="586">
          <cell r="A586" t="str">
            <v>Tubo conduit PVC 1"</v>
          </cell>
        </row>
        <row r="587">
          <cell r="A587" t="str">
            <v>Tubo conduit PVC 1/2"</v>
          </cell>
        </row>
        <row r="588">
          <cell r="A588" t="str">
            <v>Tubo conduit PVC 1-1/2"</v>
          </cell>
        </row>
        <row r="589">
          <cell r="A589" t="str">
            <v>Tubo conduit PVC 3/4"</v>
          </cell>
        </row>
        <row r="590">
          <cell r="A590" t="str">
            <v>Tubo cuadrado de 1/2 x 1/2 x 0,9</v>
          </cell>
        </row>
        <row r="591">
          <cell r="A591" t="str">
            <v>Tubo cuadrado de 1-1/2" x 1-1/2" cal. 20</v>
          </cell>
        </row>
        <row r="592">
          <cell r="A592" t="str">
            <v>Tubo Cuadrado de 3/4" x 3/4" cal. 20</v>
          </cell>
        </row>
        <row r="593">
          <cell r="A593" t="str">
            <v>Tubo de cobre de 1/2" tipo L</v>
          </cell>
        </row>
        <row r="594">
          <cell r="A594" t="str">
            <v>Tubo de cobre de 1" tipo L</v>
          </cell>
        </row>
        <row r="595">
          <cell r="A595" t="str">
            <v>Tubo Galvanizado de 1/2"</v>
          </cell>
        </row>
        <row r="596">
          <cell r="A596" t="str">
            <v>Tubo Galvanizado de 3/4</v>
          </cell>
        </row>
        <row r="597">
          <cell r="A597" t="str">
            <v>Tubo Galvanizado de 1"</v>
          </cell>
        </row>
        <row r="598">
          <cell r="A598" t="str">
            <v>Tubo Galvanizado de 1 1/4"</v>
          </cell>
        </row>
        <row r="599">
          <cell r="A599" t="str">
            <v>Tubo Galvanizado de 1 1/2"</v>
          </cell>
        </row>
        <row r="600">
          <cell r="A600" t="str">
            <v>Tubo Galvanizado de 2"</v>
          </cell>
        </row>
        <row r="601">
          <cell r="A601" t="str">
            <v>Tubo Galvanizado de 2 1/2"</v>
          </cell>
        </row>
        <row r="602">
          <cell r="A602" t="str">
            <v>Tubo pres/11 PVC 3/4"</v>
          </cell>
        </row>
        <row r="603">
          <cell r="A603" t="str">
            <v>Tubo pres/13,5 PVC 1"</v>
          </cell>
        </row>
        <row r="604">
          <cell r="A604" t="str">
            <v>Tubo pres/21 PVC 1 1/2"</v>
          </cell>
        </row>
        <row r="605">
          <cell r="A605" t="str">
            <v>Tubo pres/21 PVC 1 1/4</v>
          </cell>
        </row>
        <row r="606">
          <cell r="A606" t="str">
            <v>Tubo pres/21 PVC 2"</v>
          </cell>
        </row>
        <row r="607">
          <cell r="A607" t="str">
            <v>Tubo pres/9 PVC 1/2"</v>
          </cell>
        </row>
        <row r="608">
          <cell r="A608" t="str">
            <v>Tubo PVC de 2"       Lluvias</v>
          </cell>
        </row>
        <row r="609">
          <cell r="A609" t="str">
            <v>Tubo PVC de 3"       Lluvias</v>
          </cell>
        </row>
        <row r="610">
          <cell r="A610" t="str">
            <v>Tubo PVC de 4"       lluvias</v>
          </cell>
        </row>
        <row r="611">
          <cell r="A611" t="str">
            <v>Tubo PVCP- RDE 21 2 1/2" UZ</v>
          </cell>
        </row>
        <row r="612">
          <cell r="A612" t="str">
            <v>Tubo PVCP- RDE 21 2" UZ</v>
          </cell>
        </row>
        <row r="613">
          <cell r="A613" t="str">
            <v>Tubo PVCP- RDE 21 3" UZ</v>
          </cell>
        </row>
        <row r="614">
          <cell r="A614" t="str">
            <v>Tubo PVC-S     2"    Sanitaria</v>
          </cell>
        </row>
        <row r="615">
          <cell r="A615" t="str">
            <v>Tubo PVC-S     3"    Sanitaria</v>
          </cell>
        </row>
        <row r="616">
          <cell r="A616" t="str">
            <v>Tubo PVC-S     4"    Sanitaria</v>
          </cell>
        </row>
        <row r="617">
          <cell r="A617" t="str">
            <v>Tubo PVC-S;     6"</v>
          </cell>
        </row>
        <row r="618">
          <cell r="A618" t="str">
            <v>Tubo PVC-V      1 1/2"</v>
          </cell>
        </row>
        <row r="619">
          <cell r="A619" t="str">
            <v>Tubo PVC-V      2"</v>
          </cell>
        </row>
        <row r="620">
          <cell r="A620" t="str">
            <v>Tubo PVC-V     3"</v>
          </cell>
        </row>
        <row r="621">
          <cell r="A621" t="str">
            <v>Tubo PVC-V     4"</v>
          </cell>
        </row>
        <row r="622">
          <cell r="A622" t="str">
            <v>Tuercas de fijación</v>
          </cell>
        </row>
        <row r="623">
          <cell r="A623" t="str">
            <v>Unión bajante rectangular PVC</v>
          </cell>
        </row>
        <row r="624">
          <cell r="A624" t="str">
            <v>Unión canal a bajante Amazonas</v>
          </cell>
        </row>
        <row r="625">
          <cell r="A625" t="str">
            <v>Unión Canal amazonas</v>
          </cell>
        </row>
        <row r="626">
          <cell r="A626" t="str">
            <v>Unión EMT 1"</v>
          </cell>
        </row>
        <row r="627">
          <cell r="A627" t="str">
            <v>Unión EMT 1-1/2"</v>
          </cell>
        </row>
        <row r="628">
          <cell r="A628" t="str">
            <v>Unión EMT 3/4"</v>
          </cell>
        </row>
        <row r="629">
          <cell r="A629" t="str">
            <v>Unión PVC - P 3/4"</v>
          </cell>
        </row>
        <row r="630">
          <cell r="A630" t="str">
            <v>Unión PVC-P 1 1/2"</v>
          </cell>
        </row>
        <row r="631">
          <cell r="A631" t="str">
            <v>Unión PVC-P 1 1/4"</v>
          </cell>
        </row>
        <row r="632">
          <cell r="A632" t="str">
            <v>Unión PVC-P 1 plg</v>
          </cell>
        </row>
        <row r="633">
          <cell r="A633" t="str">
            <v>Unión PVC-P 1/2 plg</v>
          </cell>
        </row>
        <row r="634">
          <cell r="A634" t="str">
            <v>Unión PVC-P 2 plg</v>
          </cell>
        </row>
        <row r="635">
          <cell r="A635" t="str">
            <v>Unión PVC-S 2 plg</v>
          </cell>
        </row>
        <row r="636">
          <cell r="A636" t="str">
            <v>Unión PVC-S 3 plg</v>
          </cell>
        </row>
        <row r="637">
          <cell r="A637" t="str">
            <v>Unión PVC-S 4 plg</v>
          </cell>
        </row>
        <row r="638">
          <cell r="A638" t="str">
            <v>Unión PVC-S;    6"</v>
          </cell>
        </row>
        <row r="639">
          <cell r="A639" t="str">
            <v>Unión PVC-V     1 1/2"</v>
          </cell>
        </row>
        <row r="640">
          <cell r="A640" t="str">
            <v>Unión PVC-V     2"</v>
          </cell>
        </row>
        <row r="641">
          <cell r="A641" t="str">
            <v>Unión PVC-V    3"</v>
          </cell>
        </row>
        <row r="642">
          <cell r="A642" t="str">
            <v>Universal en PVC 1 1/2"</v>
          </cell>
        </row>
        <row r="643">
          <cell r="A643" t="str">
            <v>Universal en PVC 1"</v>
          </cell>
        </row>
        <row r="644">
          <cell r="A644" t="str">
            <v>Universal en PVC 1/2"</v>
          </cell>
        </row>
        <row r="645">
          <cell r="A645" t="str">
            <v>Universal en PVC 3/4"</v>
          </cell>
        </row>
        <row r="646">
          <cell r="A646" t="str">
            <v>Valvula - Cheque cortina HICC Helbert   3" ; incluye accesorios</v>
          </cell>
        </row>
        <row r="647">
          <cell r="A647" t="str">
            <v>Valvula - Cheque cortina HICC Helbert  1 1/2" ; incluye accesorios</v>
          </cell>
        </row>
        <row r="648">
          <cell r="A648" t="str">
            <v>Valvula - Cheque cortina HICC Helbert  1 1/4" ; incluye accesorios</v>
          </cell>
        </row>
        <row r="649">
          <cell r="A649" t="str">
            <v>Valvula - Cheque cortina HICC Helbert  2" ; incluye accesorios</v>
          </cell>
        </row>
        <row r="650">
          <cell r="A650" t="str">
            <v>Valvula de bola de 1" con bola de bronce y asiento en teflon</v>
          </cell>
        </row>
        <row r="651">
          <cell r="A651" t="str">
            <v>Valvula de bola de 1/2" con bola de bronce y asiento en teflon</v>
          </cell>
        </row>
        <row r="652">
          <cell r="A652" t="str">
            <v>Valvula pozuelo 1-1/2"  cobre</v>
          </cell>
        </row>
        <row r="653">
          <cell r="A653" t="str">
            <v>Vara de clavo</v>
          </cell>
        </row>
        <row r="654">
          <cell r="A654" t="str">
            <v>Varilla coopertweld de 2.40 mts x 5/8"</v>
          </cell>
        </row>
        <row r="655">
          <cell r="A655" t="str">
            <v>Varilla Coper Well 5/8" x 8'</v>
          </cell>
        </row>
        <row r="656">
          <cell r="A656" t="str">
            <v>Varilla cuadrada de 1/2"</v>
          </cell>
        </row>
        <row r="657">
          <cell r="A657" t="str">
            <v>Varilla de 5/8"</v>
          </cell>
        </row>
        <row r="658">
          <cell r="A658" t="str">
            <v>Varilla de 9 mm. Cuadrada</v>
          </cell>
        </row>
        <row r="660">
          <cell r="A660" t="str">
            <v>Varilla lisa de 1/2"</v>
          </cell>
        </row>
        <row r="661">
          <cell r="A661" t="str">
            <v>Ventana corrediza proyec.alum.Cal.18. Negra</v>
          </cell>
        </row>
        <row r="662">
          <cell r="A662" t="str">
            <v>Vidrio incoloro de 5mm pulido</v>
          </cell>
        </row>
        <row r="663">
          <cell r="A663" t="str">
            <v>Vinilo Color Tipo I</v>
          </cell>
        </row>
        <row r="664">
          <cell r="A664" t="str">
            <v>Visagra para elemento en aluminio</v>
          </cell>
        </row>
        <row r="665">
          <cell r="A665" t="str">
            <v>Wing Aluminio</v>
          </cell>
        </row>
        <row r="666">
          <cell r="A666" t="str">
            <v>Xipex Admix C-2000</v>
          </cell>
        </row>
        <row r="667">
          <cell r="A667" t="str">
            <v>Xipex concentrado -Gris</v>
          </cell>
        </row>
        <row r="668">
          <cell r="A668" t="str">
            <v>Yee sencilla PVC-S 2"</v>
          </cell>
        </row>
        <row r="669">
          <cell r="A669" t="str">
            <v>Yee sencilla PVC-S 3"</v>
          </cell>
        </row>
        <row r="670">
          <cell r="A670" t="str">
            <v>Yee sencilla PVC-S 4"</v>
          </cell>
        </row>
        <row r="671">
          <cell r="A671" t="str">
            <v>Zuncho metálico 3/8"</v>
          </cell>
        </row>
        <row r="672">
          <cell r="A672" t="str">
            <v>Medidor de agua 1/2"</v>
          </cell>
        </row>
        <row r="673">
          <cell r="A673" t="str">
            <v>Medidor de agua 1"</v>
          </cell>
        </row>
        <row r="674">
          <cell r="A674" t="str">
            <v>Medidor de agua 2"</v>
          </cell>
        </row>
        <row r="675">
          <cell r="A675" t="str">
            <v>Medidor de agua 3"</v>
          </cell>
        </row>
        <row r="676">
          <cell r="A676" t="str">
            <v>Medidor de agua 3/4"</v>
          </cell>
        </row>
        <row r="677">
          <cell r="A677" t="str">
            <v>Medidor de agua 4"</v>
          </cell>
        </row>
        <row r="678">
          <cell r="A678" t="str">
            <v>Medidor de agua 6"</v>
          </cell>
        </row>
        <row r="679">
          <cell r="A679" t="str">
            <v xml:space="preserve">rellenos en recebo compactado al 90% </v>
          </cell>
        </row>
        <row r="680">
          <cell r="A680" t="str">
            <v>muros en ladrillo tolete común para sobrecimiento de e = 0,12 m</v>
          </cell>
        </row>
        <row r="681">
          <cell r="A681" t="str">
            <v>Bomba centrífuga 1HP succión y descarga 1.1/2".motor monofásico</v>
          </cell>
        </row>
        <row r="682">
          <cell r="A682" t="str">
            <v>Valvula de pie con canastilla plástica 2"</v>
          </cell>
        </row>
        <row r="683">
          <cell r="A683" t="str">
            <v>Valvula de cheque hidro 1 1/2"</v>
          </cell>
        </row>
        <row r="684">
          <cell r="A684" t="str">
            <v>Valvula de cheque hidro 2"</v>
          </cell>
        </row>
        <row r="686">
          <cell r="A686" t="str">
            <v>Para Yacuanquer</v>
          </cell>
        </row>
        <row r="687">
          <cell r="A687" t="str">
            <v>Excavación Manual en material Comun</v>
          </cell>
        </row>
        <row r="688">
          <cell r="A688" t="str">
            <v>Rellenos en recebo compactado al 90%</v>
          </cell>
        </row>
        <row r="689">
          <cell r="A689" t="str">
            <v>Placa maciza e=0,075</v>
          </cell>
        </row>
        <row r="690">
          <cell r="A690" t="str">
            <v>Muros en loque divisorio Liso</v>
          </cell>
        </row>
        <row r="691">
          <cell r="A691" t="str">
            <v>Media caña en mortero de pendiente</v>
          </cell>
        </row>
        <row r="692">
          <cell r="A692" t="str">
            <v>Pañete impermeabilizado integralmente.</v>
          </cell>
        </row>
        <row r="693">
          <cell r="A693" t="str">
            <v>Afinado en mortero de pendiente</v>
          </cell>
        </row>
        <row r="694">
          <cell r="A694" t="str">
            <v>acero de refuerzo 37000</v>
          </cell>
        </row>
        <row r="695">
          <cell r="A695" t="str">
            <v>acero de refuerzo 60000</v>
          </cell>
        </row>
        <row r="696">
          <cell r="A696" t="str">
            <v>Hoja Puerta entamborada con rejilla de ventilación y mirilla a todo costo según detalle arquitectonico</v>
          </cell>
        </row>
        <row r="697">
          <cell r="A697" t="str">
            <v>Teja de Barro Santafé Cartabon 16x37cm</v>
          </cell>
        </row>
        <row r="698">
          <cell r="A698" t="str">
            <v>Teja de Barro  Santafé Española 18/16x40cm</v>
          </cell>
        </row>
        <row r="699">
          <cell r="A699" t="str">
            <v>Teja "S" de Barro Moore 28,5/15x46cm</v>
          </cell>
        </row>
        <row r="700">
          <cell r="A700" t="str">
            <v>Teja Plana de Barro Santafé 10x18cm</v>
          </cell>
        </row>
        <row r="701">
          <cell r="A701" t="str">
            <v>Listón M.H. Pino Ciprés</v>
          </cell>
        </row>
        <row r="702">
          <cell r="A702" t="str">
            <v>Listón M.H. Pino Romerón</v>
          </cell>
        </row>
        <row r="703">
          <cell r="A703" t="str">
            <v>Puerta Ventana en Madera Segun detalle Arquitectónico</v>
          </cell>
        </row>
        <row r="704">
          <cell r="A704" t="str">
            <v>Ventana en Madera Según detalle Arquitectónico</v>
          </cell>
        </row>
        <row r="705">
          <cell r="A705" t="str">
            <v>Puerta en madera Según detalle Arquitectónico</v>
          </cell>
        </row>
        <row r="706">
          <cell r="A706" t="str">
            <v>Suministro e insatalación de Banca exterior tipo IDU</v>
          </cell>
        </row>
        <row r="707">
          <cell r="A707" t="str">
            <v>Adoquin concreto 10x8x20</v>
          </cell>
        </row>
        <row r="708">
          <cell r="A708" t="str">
            <v>Toma de caucho (aérea) con polo</v>
          </cell>
        </row>
        <row r="709">
          <cell r="A709" t="str">
            <v>Clavija de caucho (aérea) con polo</v>
          </cell>
        </row>
        <row r="710">
          <cell r="A710" t="str">
            <v>Marquilla en acrílico</v>
          </cell>
        </row>
        <row r="711">
          <cell r="A711" t="str">
            <v>Perno de tiro</v>
          </cell>
        </row>
        <row r="712">
          <cell r="A712" t="str">
            <v>Pólvora para perno</v>
          </cell>
        </row>
        <row r="713">
          <cell r="A713" t="str">
            <v>Cable vehicular No 16</v>
          </cell>
        </row>
        <row r="714">
          <cell r="A714" t="str">
            <v>Botón de timbre</v>
          </cell>
        </row>
        <row r="715">
          <cell r="A715" t="str">
            <v>Automático tipo riel 1x16 A</v>
          </cell>
        </row>
        <row r="716">
          <cell r="A716" t="str">
            <v>Automático tipo riel 2x16 A - 10Ka</v>
          </cell>
        </row>
        <row r="717">
          <cell r="A717" t="str">
            <v>Tablero minipragma de 24 circuitos</v>
          </cell>
        </row>
        <row r="718">
          <cell r="A718" t="str">
            <v>Telerruptor bipolar 120V - 16 amperios</v>
          </cell>
        </row>
        <row r="719">
          <cell r="A719" t="str">
            <v>Cable de cobre No 10</v>
          </cell>
        </row>
        <row r="720">
          <cell r="A720" t="str">
            <v>Terminal cobre No 6</v>
          </cell>
        </row>
        <row r="721">
          <cell r="A721" t="str">
            <v>Terminal cobre No 10</v>
          </cell>
        </row>
        <row r="722">
          <cell r="A722" t="str">
            <v>Tubo conduit  PVC 3"</v>
          </cell>
        </row>
        <row r="723">
          <cell r="A723" t="str">
            <v>Boquilla terminal PVC de 3"</v>
          </cell>
        </row>
        <row r="724">
          <cell r="A724" t="str">
            <v>Caja en mampostería</v>
          </cell>
        </row>
        <row r="725">
          <cell r="A725" t="str">
            <v>Tapa en concreto 60x60</v>
          </cell>
        </row>
        <row r="726">
          <cell r="A726" t="str">
            <v xml:space="preserve">Marco 60x60 </v>
          </cell>
        </row>
        <row r="727">
          <cell r="A727" t="str">
            <v>Contramarco 60x60</v>
          </cell>
        </row>
        <row r="728">
          <cell r="A728" t="str">
            <v>Lámpara metal halide 250 W - 208 V completa</v>
          </cell>
        </row>
        <row r="729">
          <cell r="A729" t="str">
            <v>Soporte</v>
          </cell>
        </row>
        <row r="730">
          <cell r="A730" t="str">
            <v>Cable de cobre desnudo No 6</v>
          </cell>
        </row>
        <row r="731">
          <cell r="A731" t="str">
            <v>Varilla captora 60 cms</v>
          </cell>
        </row>
        <row r="732">
          <cell r="A732" t="str">
            <v>Aislador</v>
          </cell>
        </row>
        <row r="733">
          <cell r="A733" t="str">
            <v>soporte fijación</v>
          </cell>
        </row>
        <row r="734">
          <cell r="A734" t="str">
            <v>Encauchetado 3x16</v>
          </cell>
        </row>
        <row r="735">
          <cell r="A735" t="str">
            <v>Terminal en resina</v>
          </cell>
        </row>
        <row r="736">
          <cell r="A736" t="str">
            <v>Suministro e instalación de Cubierta 525c Sandwich deck en aluzinc calibre 26, aislamiento en fibra de vidrio de 30mm de espesor, bandeja lisa y pintada a dos caras.</v>
          </cell>
        </row>
        <row r="737">
          <cell r="A737" t="str">
            <v>Suministro e  instalación de Teja Luz GIP - Traslucida.</v>
          </cell>
        </row>
        <row r="738">
          <cell r="A738" t="str">
            <v>Loseta prefabricada A-50</v>
          </cell>
        </row>
        <row r="739">
          <cell r="A739" t="str">
            <v>Sardinel prefabricado A-15</v>
          </cell>
        </row>
        <row r="740">
          <cell r="A740" t="str">
            <v>Banca prefabricada en concreto M-30</v>
          </cell>
        </row>
        <row r="741">
          <cell r="A741" t="str">
            <v>Banca prefabricada en Concreto M-31</v>
          </cell>
        </row>
        <row r="743">
          <cell r="A743" t="str">
            <v>Cerramiento lateral con estructura en perfil tubular estructural H.R. cuadrado de 60mm x 60mm calibre 12. para soportar lámina acrílica de 10mm del alta resistencia a impactos. Incluye pisavidrio, acrílico e instalación según diseño.</v>
          </cell>
        </row>
        <row r="744">
          <cell r="A744" t="str">
            <v>Perfil estructural ∅4" e=6,02 mm</v>
          </cell>
        </row>
        <row r="745">
          <cell r="A745" t="str">
            <v>Perfil estructural ∅6" e=7,11 mm</v>
          </cell>
        </row>
        <row r="746">
          <cell r="A746" t="str">
            <v>Perfil estructural CC 150 x 100 x 15 x 2</v>
          </cell>
        </row>
        <row r="747">
          <cell r="A747" t="str">
            <v>Gramoquin ecológico</v>
          </cell>
        </row>
        <row r="748">
          <cell r="A748" t="str">
            <v>Bordillo Prefabricado tipo A-80</v>
          </cell>
        </row>
        <row r="749">
          <cell r="A749" t="str">
            <v>Adoquin corbatín</v>
          </cell>
        </row>
        <row r="750">
          <cell r="A750" t="str">
            <v>Concreto de 1,500 p.s.i.</v>
          </cell>
        </row>
        <row r="751">
          <cell r="A751" t="str">
            <v>Angulo 1 1/2" x 1 1/2" x 3/16"</v>
          </cell>
        </row>
        <row r="752">
          <cell r="A752" t="str">
            <v>Rejilla par sumidero Fibrit R46C</v>
          </cell>
        </row>
        <row r="753">
          <cell r="A753" t="str">
            <v>Platina 1 1/2" x 1 1/2" x 1/4"</v>
          </cell>
        </row>
        <row r="754">
          <cell r="A754" t="str">
            <v>CANECA M-121</v>
          </cell>
        </row>
        <row r="755">
          <cell r="A755" t="str">
            <v>Tubo metalico cuadrado 100 x 500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2"/>
      <sheetName val="Hoja1"/>
      <sheetName val="Design"/>
      <sheetName val="Design (3)"/>
      <sheetName val="Resumen"/>
      <sheetName val="AREAS"/>
      <sheetName val="AREAS (2)"/>
      <sheetName val="Base de Diseño"/>
    </sheetNames>
    <sheetDataSet>
      <sheetData sheetId="0"/>
      <sheetData sheetId="1"/>
      <sheetData sheetId="2" refreshError="1">
        <row r="24">
          <cell r="A24">
            <v>41</v>
          </cell>
          <cell r="B24" t="str">
            <v>C23</v>
          </cell>
          <cell r="C24" t="str">
            <v>C24</v>
          </cell>
          <cell r="G24" t="str">
            <v/>
          </cell>
          <cell r="J24" t="str">
            <v/>
          </cell>
          <cell r="K24" t="str">
            <v/>
          </cell>
          <cell r="L24" t="str">
            <v/>
          </cell>
          <cell r="M24" t="str">
            <v/>
          </cell>
          <cell r="N24" t="str">
            <v/>
          </cell>
          <cell r="O24" t="str">
            <v/>
          </cell>
          <cell r="P24" t="str">
            <v/>
          </cell>
          <cell r="Q24">
            <v>0.14000000000000001</v>
          </cell>
          <cell r="S24">
            <v>0.14000000000000001</v>
          </cell>
          <cell r="T24">
            <v>98</v>
          </cell>
          <cell r="U24">
            <v>55</v>
          </cell>
          <cell r="V24">
            <v>0.68799999999999994</v>
          </cell>
          <cell r="X24" t="str">
            <v/>
          </cell>
          <cell r="Y24" t="str">
            <v/>
          </cell>
          <cell r="AA24" t="str">
            <v/>
          </cell>
          <cell r="AB24" t="str">
            <v/>
          </cell>
          <cell r="AC24">
            <v>0.58479999999999999</v>
          </cell>
          <cell r="AD24">
            <v>8.1872E-2</v>
          </cell>
          <cell r="AE24">
            <v>0.36391863839017491</v>
          </cell>
          <cell r="AF24">
            <v>0.39191863839017493</v>
          </cell>
          <cell r="AG24">
            <v>0.40591863839017495</v>
          </cell>
          <cell r="AH24">
            <v>1.5</v>
          </cell>
          <cell r="AI24">
            <v>34.4</v>
          </cell>
          <cell r="AJ24">
            <v>2.73</v>
          </cell>
          <cell r="AK24">
            <v>8</v>
          </cell>
          <cell r="AL24">
            <v>0.2</v>
          </cell>
          <cell r="AM24">
            <v>1.4E-2</v>
          </cell>
          <cell r="AN24">
            <v>2.6416015625000004E-2</v>
          </cell>
          <cell r="AO24">
            <v>3.125E-2</v>
          </cell>
          <cell r="AP24">
            <v>0.132080078125</v>
          </cell>
          <cell r="AQ24">
            <v>0.61072897398997683</v>
          </cell>
          <cell r="AR24">
            <v>1.4466834904916968</v>
          </cell>
          <cell r="AS24">
            <v>0.28711075111550549</v>
          </cell>
          <cell r="AT24">
            <v>1.901069723093016E-2</v>
          </cell>
          <cell r="AU24">
            <v>4.5426712855930168E-2</v>
          </cell>
          <cell r="AV24">
            <v>1.6044969145610353</v>
          </cell>
          <cell r="AW24">
            <v>50.406757194924396</v>
          </cell>
          <cell r="AX24">
            <v>2.9757915078715665E-2</v>
          </cell>
          <cell r="AY24">
            <v>63.606269545937934</v>
          </cell>
          <cell r="AZ24" t="b">
            <v>0</v>
          </cell>
          <cell r="BA24" t="str">
            <v/>
          </cell>
          <cell r="BB24">
            <v>1E-3</v>
          </cell>
          <cell r="BC24">
            <v>0</v>
          </cell>
          <cell r="BD24">
            <v>0</v>
          </cell>
          <cell r="BE24">
            <v>1E-3</v>
          </cell>
          <cell r="BF24" t="str">
            <v/>
          </cell>
          <cell r="BG24">
            <v>2.6748963180841235E-2</v>
          </cell>
          <cell r="BH24">
            <v>5.9999999999999991</v>
          </cell>
          <cell r="BI24">
            <v>1.2</v>
          </cell>
          <cell r="BJ24">
            <v>2.3094556883468089E-2</v>
          </cell>
          <cell r="BK24">
            <v>5.4344556883468093E-2</v>
          </cell>
          <cell r="BL24">
            <v>7.4482604539801915E-6</v>
          </cell>
          <cell r="BM24">
            <v>6.5222406172706485E-2</v>
          </cell>
          <cell r="BN24">
            <v>0</v>
          </cell>
          <cell r="BO24">
            <v>701.46299999999997</v>
          </cell>
          <cell r="BP24">
            <v>700.52299999999991</v>
          </cell>
          <cell r="BQ24">
            <v>701.66300000000001</v>
          </cell>
          <cell r="BR24">
            <v>700.72299999999996</v>
          </cell>
          <cell r="BS24">
            <v>702.86300000000006</v>
          </cell>
          <cell r="BT24">
            <v>701.923</v>
          </cell>
          <cell r="BU24" t="b">
            <v>0</v>
          </cell>
          <cell r="BV24">
            <v>1.2000000000000455</v>
          </cell>
          <cell r="BW24">
            <v>1.2000000000000455</v>
          </cell>
          <cell r="BX24">
            <v>1.4000000000000454</v>
          </cell>
          <cell r="BY24">
            <v>200</v>
          </cell>
          <cell r="BZ24">
            <v>0.65</v>
          </cell>
          <cell r="CA24">
            <v>0.25</v>
          </cell>
          <cell r="CB24">
            <v>1.2000000000000455</v>
          </cell>
          <cell r="CC24">
            <v>1.517237881576035</v>
          </cell>
          <cell r="CD24">
            <v>1346.1693104283372</v>
          </cell>
          <cell r="CE24">
            <v>7.2123844739336085E-2</v>
          </cell>
          <cell r="CF24">
            <v>595.02171909952267</v>
          </cell>
          <cell r="CG24">
            <v>1941.1910295278599</v>
          </cell>
          <cell r="CH24">
            <v>1.5</v>
          </cell>
          <cell r="CI24">
            <v>2243</v>
          </cell>
          <cell r="CJ24">
            <v>1.2981660919713731</v>
          </cell>
          <cell r="CK24">
            <v>1.5</v>
          </cell>
          <cell r="CL24">
            <v>1</v>
          </cell>
          <cell r="CM24">
            <v>2</v>
          </cell>
        </row>
        <row r="25">
          <cell r="A25">
            <v>42</v>
          </cell>
          <cell r="B25" t="str">
            <v>C24</v>
          </cell>
          <cell r="C25" t="str">
            <v>C25</v>
          </cell>
          <cell r="F25">
            <v>0</v>
          </cell>
          <cell r="G25" t="str">
            <v/>
          </cell>
          <cell r="J25" t="str">
            <v/>
          </cell>
          <cell r="K25" t="str">
            <v/>
          </cell>
          <cell r="L25" t="str">
            <v/>
          </cell>
          <cell r="M25" t="str">
            <v/>
          </cell>
          <cell r="N25" t="str">
            <v/>
          </cell>
          <cell r="O25" t="str">
            <v/>
          </cell>
          <cell r="P25" t="str">
            <v/>
          </cell>
          <cell r="Q25">
            <v>0.06</v>
          </cell>
          <cell r="R25">
            <v>2.29</v>
          </cell>
          <cell r="S25">
            <v>2.4900000000000002</v>
          </cell>
          <cell r="T25">
            <v>98</v>
          </cell>
          <cell r="U25">
            <v>976</v>
          </cell>
          <cell r="V25">
            <v>0.68799999999999994</v>
          </cell>
          <cell r="X25">
            <v>0</v>
          </cell>
          <cell r="Y25" t="str">
            <v/>
          </cell>
          <cell r="AA25">
            <v>0</v>
          </cell>
          <cell r="AB25" t="str">
            <v/>
          </cell>
          <cell r="AC25">
            <v>0.58479999999999999</v>
          </cell>
          <cell r="AD25">
            <v>1.4561519999999999</v>
          </cell>
          <cell r="AE25">
            <v>5.2413768138950738</v>
          </cell>
          <cell r="AF25">
            <v>5.739376813895074</v>
          </cell>
          <cell r="AG25">
            <v>5.9883768138950737</v>
          </cell>
          <cell r="AH25">
            <v>5.9883768138950737</v>
          </cell>
          <cell r="AI25">
            <v>21.41</v>
          </cell>
          <cell r="AJ25">
            <v>12.42</v>
          </cell>
          <cell r="AK25">
            <v>8</v>
          </cell>
          <cell r="AL25">
            <v>0.2</v>
          </cell>
          <cell r="AM25">
            <v>1.4E-2</v>
          </cell>
          <cell r="AN25">
            <v>3.604583740234376E-2</v>
          </cell>
          <cell r="AO25">
            <v>6.5625000000000003E-2</v>
          </cell>
          <cell r="AP25">
            <v>0.18022918701171878</v>
          </cell>
          <cell r="AQ25">
            <v>1.5544337415645531</v>
          </cell>
          <cell r="AR25">
            <v>3.1326009684718326</v>
          </cell>
          <cell r="AS25">
            <v>1.6910176312454894</v>
          </cell>
          <cell r="AT25">
            <v>0.12315312216688967</v>
          </cell>
          <cell r="AU25">
            <v>0.15919895956923344</v>
          </cell>
          <cell r="AV25">
            <v>3.4223022332959703</v>
          </cell>
          <cell r="AW25">
            <v>107.51479554486565</v>
          </cell>
          <cell r="AX25">
            <v>5.569816492276302E-2</v>
          </cell>
          <cell r="AY25">
            <v>110.01375000885056</v>
          </cell>
          <cell r="AZ25" t="str">
            <v>46°24'27''</v>
          </cell>
          <cell r="BA25">
            <v>6.9982626934023706</v>
          </cell>
          <cell r="BB25">
            <v>0.114</v>
          </cell>
          <cell r="BC25">
            <v>0.01</v>
          </cell>
          <cell r="BD25">
            <v>2.4E-2</v>
          </cell>
          <cell r="BE25">
            <v>0.14799999999999999</v>
          </cell>
          <cell r="BF25">
            <v>0.14799999999999999</v>
          </cell>
          <cell r="BG25" t="str">
            <v/>
          </cell>
          <cell r="BH25" t="str">
            <v/>
          </cell>
          <cell r="BI25" t="str">
            <v/>
          </cell>
          <cell r="BJ25" t="str">
            <v/>
          </cell>
          <cell r="BK25" t="str">
            <v/>
          </cell>
          <cell r="BL25" t="str">
            <v/>
          </cell>
          <cell r="BM25" t="str">
            <v/>
          </cell>
          <cell r="BN25">
            <v>0.15</v>
          </cell>
          <cell r="BO25">
            <v>700.43299999999988</v>
          </cell>
          <cell r="BP25">
            <v>697.77299999999991</v>
          </cell>
          <cell r="BQ25">
            <v>700.63299999999992</v>
          </cell>
          <cell r="BR25">
            <v>697.97299999999996</v>
          </cell>
          <cell r="BS25">
            <v>701.923</v>
          </cell>
          <cell r="BT25">
            <v>699.173</v>
          </cell>
          <cell r="BU25" t="str">
            <v/>
          </cell>
          <cell r="BV25">
            <v>1.2900000000000773</v>
          </cell>
          <cell r="BW25">
            <v>1.2000000000000455</v>
          </cell>
          <cell r="BX25">
            <v>1.4900000000000773</v>
          </cell>
          <cell r="BY25">
            <v>200</v>
          </cell>
          <cell r="BZ25">
            <v>0.65</v>
          </cell>
          <cell r="CA25">
            <v>0.25</v>
          </cell>
          <cell r="CB25">
            <v>1.2450000000000614</v>
          </cell>
          <cell r="CC25">
            <v>1.5630104899036985</v>
          </cell>
          <cell r="CD25">
            <v>1386.7810571670566</v>
          </cell>
          <cell r="CE25">
            <v>6.7611691465736201E-2</v>
          </cell>
          <cell r="CF25">
            <v>557.7964545923237</v>
          </cell>
          <cell r="CG25">
            <v>1944.5775117593803</v>
          </cell>
          <cell r="CH25">
            <v>1.5</v>
          </cell>
          <cell r="CI25">
            <v>2243</v>
          </cell>
          <cell r="CJ25">
            <v>1.3004307925274501</v>
          </cell>
          <cell r="CK25">
            <v>1.5</v>
          </cell>
          <cell r="CL25">
            <v>1</v>
          </cell>
          <cell r="CM25">
            <v>2</v>
          </cell>
        </row>
        <row r="26">
          <cell r="A26">
            <v>43</v>
          </cell>
          <cell r="B26" t="str">
            <v>C25</v>
          </cell>
          <cell r="C26" t="str">
            <v>C26</v>
          </cell>
          <cell r="F26">
            <v>0</v>
          </cell>
          <cell r="G26" t="str">
            <v/>
          </cell>
          <cell r="J26" t="str">
            <v/>
          </cell>
          <cell r="K26" t="str">
            <v/>
          </cell>
          <cell r="L26" t="str">
            <v/>
          </cell>
          <cell r="M26" t="str">
            <v/>
          </cell>
          <cell r="N26" t="str">
            <v/>
          </cell>
          <cell r="O26" t="str">
            <v/>
          </cell>
          <cell r="P26" t="str">
            <v/>
          </cell>
          <cell r="S26">
            <v>2.4900000000000002</v>
          </cell>
          <cell r="T26">
            <v>98</v>
          </cell>
          <cell r="U26">
            <v>976</v>
          </cell>
          <cell r="V26">
            <v>0.68799999999999994</v>
          </cell>
          <cell r="X26">
            <v>0</v>
          </cell>
          <cell r="Y26" t="str">
            <v/>
          </cell>
          <cell r="AA26">
            <v>0</v>
          </cell>
          <cell r="AB26" t="str">
            <v/>
          </cell>
          <cell r="AC26">
            <v>0.58479999999999999</v>
          </cell>
          <cell r="AD26">
            <v>1.4561519999999999</v>
          </cell>
          <cell r="AE26">
            <v>5.2413768138950738</v>
          </cell>
          <cell r="AF26">
            <v>5.739376813895074</v>
          </cell>
          <cell r="AG26">
            <v>5.9883768138950737</v>
          </cell>
          <cell r="AH26">
            <v>5.9883768138950737</v>
          </cell>
          <cell r="AI26">
            <v>35.950000000000003</v>
          </cell>
          <cell r="AJ26">
            <v>15.24</v>
          </cell>
          <cell r="AK26">
            <v>8</v>
          </cell>
          <cell r="AL26">
            <v>0.2</v>
          </cell>
          <cell r="AM26">
            <v>1.4E-2</v>
          </cell>
          <cell r="AN26">
            <v>3.4239578247070315E-2</v>
          </cell>
          <cell r="AO26">
            <v>6.5625000000000003E-2</v>
          </cell>
          <cell r="AP26">
            <v>0.17119789123535156</v>
          </cell>
          <cell r="AQ26">
            <v>1.6739046051147981</v>
          </cell>
          <cell r="AR26">
            <v>3.465378469014496</v>
          </cell>
          <cell r="AS26">
            <v>1.9916482940709745</v>
          </cell>
          <cell r="AT26">
            <v>0.14281124500634698</v>
          </cell>
          <cell r="AU26">
            <v>0.17705082325341731</v>
          </cell>
          <cell r="AV26">
            <v>3.7909673693793788</v>
          </cell>
          <cell r="AW26">
            <v>119.09675237640882</v>
          </cell>
          <cell r="AX26">
            <v>5.0281613011315632E-2</v>
          </cell>
          <cell r="AY26">
            <v>124.83245362014297</v>
          </cell>
          <cell r="AZ26" t="str">
            <v>14°49'07''</v>
          </cell>
          <cell r="BA26">
            <v>23.069239201803441</v>
          </cell>
          <cell r="BB26">
            <v>1.7999999999999999E-2</v>
          </cell>
          <cell r="BC26">
            <v>2E-3</v>
          </cell>
          <cell r="BD26">
            <v>7.0000000000000001E-3</v>
          </cell>
          <cell r="BE26">
            <v>2.6999999999999996E-2</v>
          </cell>
          <cell r="BF26">
            <v>2.6999999999999996E-2</v>
          </cell>
          <cell r="BG26" t="str">
            <v/>
          </cell>
          <cell r="BH26" t="str">
            <v/>
          </cell>
          <cell r="BI26" t="str">
            <v/>
          </cell>
          <cell r="BJ26" t="str">
            <v/>
          </cell>
          <cell r="BK26" t="str">
            <v/>
          </cell>
          <cell r="BL26" t="str">
            <v/>
          </cell>
          <cell r="BM26" t="str">
            <v/>
          </cell>
          <cell r="BN26">
            <v>0.03</v>
          </cell>
          <cell r="BO26">
            <v>697.75299999999993</v>
          </cell>
          <cell r="BP26">
            <v>692.27299999999991</v>
          </cell>
          <cell r="BQ26">
            <v>697.95299999999997</v>
          </cell>
          <cell r="BR26">
            <v>692.47299999999996</v>
          </cell>
          <cell r="BS26">
            <v>699.173</v>
          </cell>
          <cell r="BT26">
            <v>693.673</v>
          </cell>
          <cell r="BU26" t="str">
            <v/>
          </cell>
          <cell r="BV26">
            <v>1.2200000000000273</v>
          </cell>
          <cell r="BW26">
            <v>1.2000000000000455</v>
          </cell>
          <cell r="BX26">
            <v>1.4200000000000272</v>
          </cell>
          <cell r="BY26">
            <v>200</v>
          </cell>
          <cell r="BZ26">
            <v>0.65</v>
          </cell>
          <cell r="CA26">
            <v>0.25</v>
          </cell>
          <cell r="CB26">
            <v>1.2100000000000364</v>
          </cell>
          <cell r="CC26">
            <v>1.5274699047851064</v>
          </cell>
          <cell r="CD26">
            <v>1355.2476730205858</v>
          </cell>
          <cell r="CE26">
            <v>7.1084511354439828E-2</v>
          </cell>
          <cell r="CF26">
            <v>586.44721867412864</v>
          </cell>
          <cell r="CG26">
            <v>1941.6948916947144</v>
          </cell>
          <cell r="CH26">
            <v>1.5</v>
          </cell>
          <cell r="CI26">
            <v>2243</v>
          </cell>
          <cell r="CJ26">
            <v>1.2985030483914719</v>
          </cell>
          <cell r="CK26">
            <v>1.5</v>
          </cell>
          <cell r="CL26">
            <v>1</v>
          </cell>
          <cell r="CM26">
            <v>2</v>
          </cell>
        </row>
        <row r="27">
          <cell r="A27">
            <v>44</v>
          </cell>
          <cell r="B27" t="str">
            <v>C26</v>
          </cell>
          <cell r="C27" t="str">
            <v>C27</v>
          </cell>
          <cell r="F27">
            <v>0</v>
          </cell>
          <cell r="G27" t="str">
            <v/>
          </cell>
          <cell r="J27" t="str">
            <v/>
          </cell>
          <cell r="K27" t="str">
            <v/>
          </cell>
          <cell r="L27" t="str">
            <v/>
          </cell>
          <cell r="M27" t="str">
            <v/>
          </cell>
          <cell r="N27" t="str">
            <v/>
          </cell>
          <cell r="O27" t="str">
            <v/>
          </cell>
          <cell r="P27" t="str">
            <v/>
          </cell>
          <cell r="R27">
            <v>1.82</v>
          </cell>
          <cell r="S27">
            <v>4.3100000000000005</v>
          </cell>
          <cell r="T27">
            <v>98</v>
          </cell>
          <cell r="U27">
            <v>1689</v>
          </cell>
          <cell r="V27">
            <v>0.68799999999999994</v>
          </cell>
          <cell r="X27">
            <v>0</v>
          </cell>
          <cell r="Y27" t="str">
            <v/>
          </cell>
          <cell r="AA27">
            <v>0</v>
          </cell>
          <cell r="AB27" t="str">
            <v/>
          </cell>
          <cell r="AC27">
            <v>0.58479999999999999</v>
          </cell>
          <cell r="AD27">
            <v>2.5204879999999998</v>
          </cell>
          <cell r="AE27">
            <v>8.7148022025667249</v>
          </cell>
          <cell r="AF27">
            <v>9.576802202566725</v>
          </cell>
          <cell r="AG27">
            <v>10.007802202566726</v>
          </cell>
          <cell r="AH27">
            <v>10.007802202566726</v>
          </cell>
          <cell r="AI27">
            <v>37.86</v>
          </cell>
          <cell r="AJ27">
            <v>2.37</v>
          </cell>
          <cell r="AK27">
            <v>8</v>
          </cell>
          <cell r="AL27">
            <v>0.2</v>
          </cell>
          <cell r="AM27">
            <v>1.4E-2</v>
          </cell>
          <cell r="AN27">
            <v>7.0972442626953139E-2</v>
          </cell>
          <cell r="AO27">
            <v>8.4375000000000006E-2</v>
          </cell>
          <cell r="AP27">
            <v>0.35486221313476568</v>
          </cell>
          <cell r="AQ27">
            <v>1.0022846586341174</v>
          </cell>
          <cell r="AR27">
            <v>1.3997963163271712</v>
          </cell>
          <cell r="AS27">
            <v>0.58002549139143122</v>
          </cell>
          <cell r="AT27">
            <v>5.1201556418619225E-2</v>
          </cell>
          <cell r="AU27">
            <v>0.12217399904557236</v>
          </cell>
          <cell r="AV27">
            <v>1.4949674462920284</v>
          </cell>
          <cell r="AW27">
            <v>46.965787466269312</v>
          </cell>
          <cell r="AX27">
            <v>0.21308707343093736</v>
          </cell>
          <cell r="AY27">
            <v>156.0577941306515</v>
          </cell>
          <cell r="AZ27" t="str">
            <v>31°13'31''</v>
          </cell>
          <cell r="BA27">
            <v>10.735626297086231</v>
          </cell>
          <cell r="BB27">
            <v>1E-3</v>
          </cell>
          <cell r="BC27">
            <v>1.7999999999999999E-2</v>
          </cell>
          <cell r="BD27">
            <v>5.0000000000000001E-3</v>
          </cell>
          <cell r="BE27">
            <v>2.4E-2</v>
          </cell>
          <cell r="BF27">
            <v>2.3E-2</v>
          </cell>
          <cell r="BG27" t="str">
            <v/>
          </cell>
          <cell r="BH27" t="str">
            <v/>
          </cell>
          <cell r="BI27" t="str">
            <v/>
          </cell>
          <cell r="BJ27" t="str">
            <v/>
          </cell>
          <cell r="BK27" t="str">
            <v/>
          </cell>
          <cell r="BL27" t="str">
            <v/>
          </cell>
          <cell r="BM27" t="str">
            <v/>
          </cell>
          <cell r="BN27">
            <v>0.02</v>
          </cell>
          <cell r="BO27">
            <v>692.25299999999993</v>
          </cell>
          <cell r="BP27">
            <v>691.35299999999995</v>
          </cell>
          <cell r="BQ27">
            <v>692.45299999999997</v>
          </cell>
          <cell r="BR27">
            <v>691.553</v>
          </cell>
          <cell r="BS27">
            <v>693.673</v>
          </cell>
          <cell r="BT27">
            <v>692.75300000000016</v>
          </cell>
          <cell r="BU27" t="str">
            <v/>
          </cell>
          <cell r="BV27">
            <v>1.2200000000000273</v>
          </cell>
          <cell r="BW27">
            <v>1.2000000000001592</v>
          </cell>
          <cell r="BX27">
            <v>1.4200000000000272</v>
          </cell>
          <cell r="BY27">
            <v>200</v>
          </cell>
          <cell r="BZ27">
            <v>0.65</v>
          </cell>
          <cell r="CA27">
            <v>0.25</v>
          </cell>
          <cell r="CB27">
            <v>1.2100000000000932</v>
          </cell>
          <cell r="CC27">
            <v>1.5274699047851645</v>
          </cell>
          <cell r="CD27">
            <v>1355.2476730206374</v>
          </cell>
          <cell r="CE27">
            <v>7.1084511354432722E-2</v>
          </cell>
          <cell r="CF27">
            <v>586.44721867406997</v>
          </cell>
          <cell r="CG27">
            <v>1941.6948916947074</v>
          </cell>
          <cell r="CH27">
            <v>1.5</v>
          </cell>
          <cell r="CI27">
            <v>2243</v>
          </cell>
          <cell r="CJ27">
            <v>1.2985030483914672</v>
          </cell>
          <cell r="CK27">
            <v>1.5</v>
          </cell>
          <cell r="CL27">
            <v>1</v>
          </cell>
          <cell r="CM27">
            <v>2</v>
          </cell>
        </row>
        <row r="28">
          <cell r="A28">
            <v>45</v>
          </cell>
          <cell r="B28" t="str">
            <v>C27</v>
          </cell>
          <cell r="C28" t="str">
            <v>C28</v>
          </cell>
          <cell r="F28">
            <v>0</v>
          </cell>
          <cell r="G28" t="str">
            <v/>
          </cell>
          <cell r="J28" t="str">
            <v/>
          </cell>
          <cell r="K28" t="str">
            <v/>
          </cell>
          <cell r="L28" t="str">
            <v/>
          </cell>
          <cell r="M28" t="str">
            <v/>
          </cell>
          <cell r="N28" t="str">
            <v/>
          </cell>
          <cell r="O28" t="str">
            <v/>
          </cell>
          <cell r="P28" t="str">
            <v/>
          </cell>
          <cell r="S28">
            <v>4.3100000000000005</v>
          </cell>
          <cell r="T28">
            <v>98</v>
          </cell>
          <cell r="U28">
            <v>1689</v>
          </cell>
          <cell r="V28">
            <v>0.68799999999999994</v>
          </cell>
          <cell r="X28">
            <v>0</v>
          </cell>
          <cell r="Y28" t="str">
            <v/>
          </cell>
          <cell r="AA28">
            <v>0</v>
          </cell>
          <cell r="AB28" t="str">
            <v/>
          </cell>
          <cell r="AC28">
            <v>0.58479999999999999</v>
          </cell>
          <cell r="AD28">
            <v>2.5204879999999998</v>
          </cell>
          <cell r="AE28">
            <v>8.7148022025667249</v>
          </cell>
          <cell r="AF28">
            <v>9.576802202566725</v>
          </cell>
          <cell r="AG28">
            <v>10.007802202566726</v>
          </cell>
          <cell r="AH28">
            <v>10.007802202566726</v>
          </cell>
          <cell r="AI28">
            <v>10.66</v>
          </cell>
          <cell r="AJ28">
            <v>28.34</v>
          </cell>
          <cell r="AK28">
            <v>8</v>
          </cell>
          <cell r="AL28">
            <v>0.2</v>
          </cell>
          <cell r="AM28">
            <v>1.4E-2</v>
          </cell>
          <cell r="AN28">
            <v>3.7921905517578125E-2</v>
          </cell>
          <cell r="AO28">
            <v>8.4375000000000006E-2</v>
          </cell>
          <cell r="AP28">
            <v>0.18960952758789063</v>
          </cell>
          <cell r="AQ28">
            <v>2.4151515023277716</v>
          </cell>
          <cell r="AR28">
            <v>4.739217407238173</v>
          </cell>
          <cell r="AS28">
            <v>4.0204471941531734</v>
          </cell>
          <cell r="AT28">
            <v>0.29729647192640635</v>
          </cell>
          <cell r="AU28">
            <v>0.33521837744398447</v>
          </cell>
          <cell r="AV28">
            <v>5.1696064879540211</v>
          </cell>
          <cell r="AW28">
            <v>162.40797764506488</v>
          </cell>
          <cell r="AX28">
            <v>6.1621370745951379E-2</v>
          </cell>
          <cell r="AY28">
            <v>209.63757846663421</v>
          </cell>
          <cell r="AZ28" t="str">
            <v>53°34'47''</v>
          </cell>
          <cell r="BA28">
            <v>5.9415948551823039</v>
          </cell>
          <cell r="BB28">
            <v>0.21299999999999999</v>
          </cell>
          <cell r="BC28">
            <v>2.5000000000000001E-2</v>
          </cell>
          <cell r="BD28">
            <v>0.06</v>
          </cell>
          <cell r="BE28">
            <v>0.29799999999999999</v>
          </cell>
          <cell r="BF28">
            <v>0.29799999999999999</v>
          </cell>
          <cell r="BG28">
            <v>0.17846555509173276</v>
          </cell>
          <cell r="BH28">
            <v>5.9999999999999991</v>
          </cell>
          <cell r="BI28">
            <v>1.2</v>
          </cell>
          <cell r="BJ28">
            <v>0.74048335383162911</v>
          </cell>
          <cell r="BK28">
            <v>0.82485835383162909</v>
          </cell>
          <cell r="BL28">
            <v>1.1824847743831498E-3</v>
          </cell>
          <cell r="BM28">
            <v>0.99124900632721458</v>
          </cell>
          <cell r="BN28">
            <v>0.92</v>
          </cell>
          <cell r="BO28">
            <v>690.84299999999996</v>
          </cell>
          <cell r="BP28">
            <v>687.82299999999998</v>
          </cell>
          <cell r="BQ28">
            <v>691.04300000000001</v>
          </cell>
          <cell r="BR28">
            <v>688.02300000000002</v>
          </cell>
          <cell r="BS28">
            <v>692.75300000000016</v>
          </cell>
          <cell r="BT28">
            <v>689.22299999999996</v>
          </cell>
          <cell r="BU28" t="str">
            <v/>
          </cell>
          <cell r="BV28">
            <v>1.7100000000001501</v>
          </cell>
          <cell r="BW28">
            <v>1.1999999999999318</v>
          </cell>
          <cell r="BX28">
            <v>1.91000000000015</v>
          </cell>
          <cell r="BY28">
            <v>200</v>
          </cell>
          <cell r="BZ28">
            <v>0.65</v>
          </cell>
          <cell r="CA28">
            <v>0.25</v>
          </cell>
          <cell r="CB28">
            <v>1.4550000000000409</v>
          </cell>
          <cell r="CC28">
            <v>1.7676352489324805</v>
          </cell>
          <cell r="CD28">
            <v>1568.3343746153434</v>
          </cell>
          <cell r="CE28">
            <v>5.1142665311504576E-2</v>
          </cell>
          <cell r="CF28">
            <v>421.92698881991276</v>
          </cell>
          <cell r="CG28">
            <v>1990.2613634352563</v>
          </cell>
          <cell r="CH28">
            <v>1.5</v>
          </cell>
          <cell r="CI28">
            <v>2243</v>
          </cell>
          <cell r="CJ28">
            <v>1.3309817410400733</v>
          </cell>
          <cell r="CK28">
            <v>1.5</v>
          </cell>
          <cell r="CL28">
            <v>1</v>
          </cell>
          <cell r="CM28">
            <v>2</v>
          </cell>
        </row>
        <row r="29">
          <cell r="A29">
            <v>46</v>
          </cell>
          <cell r="B29" t="str">
            <v>C28</v>
          </cell>
          <cell r="C29" t="str">
            <v>C13</v>
          </cell>
          <cell r="F29">
            <v>0</v>
          </cell>
          <cell r="G29" t="str">
            <v/>
          </cell>
          <cell r="J29" t="str">
            <v/>
          </cell>
          <cell r="K29" t="str">
            <v/>
          </cell>
          <cell r="L29" t="str">
            <v/>
          </cell>
          <cell r="M29" t="str">
            <v/>
          </cell>
          <cell r="N29" t="str">
            <v/>
          </cell>
          <cell r="O29" t="str">
            <v/>
          </cell>
          <cell r="P29" t="str">
            <v/>
          </cell>
          <cell r="S29">
            <v>4.3100000000000005</v>
          </cell>
          <cell r="T29">
            <v>98</v>
          </cell>
          <cell r="U29">
            <v>1689</v>
          </cell>
          <cell r="V29">
            <v>0.68799999999999994</v>
          </cell>
          <cell r="X29">
            <v>0</v>
          </cell>
          <cell r="Y29" t="str">
            <v/>
          </cell>
          <cell r="AA29">
            <v>0</v>
          </cell>
          <cell r="AB29" t="str">
            <v/>
          </cell>
          <cell r="AC29">
            <v>0.58479999999999999</v>
          </cell>
          <cell r="AD29">
            <v>2.5204879999999998</v>
          </cell>
          <cell r="AE29">
            <v>8.7148022025667249</v>
          </cell>
          <cell r="AF29">
            <v>9.576802202566725</v>
          </cell>
          <cell r="AG29">
            <v>10.007802202566726</v>
          </cell>
          <cell r="AH29">
            <v>10.007802202566726</v>
          </cell>
          <cell r="AI29">
            <v>23.71</v>
          </cell>
          <cell r="AJ29">
            <v>3.58</v>
          </cell>
          <cell r="AK29">
            <v>8</v>
          </cell>
          <cell r="AL29">
            <v>0.2</v>
          </cell>
          <cell r="AM29">
            <v>1.4E-2</v>
          </cell>
          <cell r="AN29">
            <v>6.3768768310546856E-2</v>
          </cell>
          <cell r="AO29">
            <v>8.4375000000000006E-2</v>
          </cell>
          <cell r="AP29">
            <v>0.31884384155273426</v>
          </cell>
          <cell r="AQ29">
            <v>1.1605158588573394</v>
          </cell>
          <cell r="AR29">
            <v>1.721215988286543</v>
          </cell>
          <cell r="AS29">
            <v>0.79996836719410802</v>
          </cell>
          <cell r="AT29">
            <v>6.8644090655422429E-2</v>
          </cell>
          <cell r="AU29">
            <v>0.13241285896596927</v>
          </cell>
          <cell r="AV29">
            <v>1.837380386461664</v>
          </cell>
          <cell r="AW29">
            <v>57.723007239579395</v>
          </cell>
          <cell r="AX29">
            <v>0.17337631355603725</v>
          </cell>
          <cell r="AY29">
            <v>166.92567948968951</v>
          </cell>
          <cell r="AZ29" t="str">
            <v>42°42'43''</v>
          </cell>
          <cell r="BA29">
            <v>7.6724561551686419</v>
          </cell>
          <cell r="BB29">
            <v>1E-3</v>
          </cell>
          <cell r="BC29">
            <v>4.5999999999999999E-2</v>
          </cell>
          <cell r="BD29">
            <v>6.5000000000000002E-2</v>
          </cell>
          <cell r="BE29">
            <v>0.112</v>
          </cell>
          <cell r="BF29">
            <v>0.111</v>
          </cell>
          <cell r="BG29" t="str">
            <v/>
          </cell>
          <cell r="BH29" t="str">
            <v/>
          </cell>
          <cell r="BI29" t="str">
            <v/>
          </cell>
          <cell r="BJ29" t="str">
            <v/>
          </cell>
          <cell r="BK29" t="str">
            <v/>
          </cell>
          <cell r="BL29" t="str">
            <v/>
          </cell>
          <cell r="BM29" t="str">
            <v/>
          </cell>
          <cell r="BN29">
            <v>0.11</v>
          </cell>
          <cell r="BO29">
            <v>687.76299999999992</v>
          </cell>
          <cell r="BP29">
            <v>686.9129999999999</v>
          </cell>
          <cell r="BQ29">
            <v>687.96299999999997</v>
          </cell>
          <cell r="BR29">
            <v>687.11299999999994</v>
          </cell>
          <cell r="BS29">
            <v>689.22299999999996</v>
          </cell>
          <cell r="BT29">
            <v>688.11300000000006</v>
          </cell>
          <cell r="BU29" t="str">
            <v/>
          </cell>
          <cell r="BV29">
            <v>1.2599999999999909</v>
          </cell>
          <cell r="BW29">
            <v>1.0000000000001137</v>
          </cell>
          <cell r="BX29">
            <v>1.4599999999999909</v>
          </cell>
          <cell r="BY29">
            <v>200</v>
          </cell>
          <cell r="BZ29">
            <v>0.65</v>
          </cell>
          <cell r="CA29">
            <v>0.25</v>
          </cell>
          <cell r="CB29">
            <v>1.1300000000000523</v>
          </cell>
          <cell r="CC29">
            <v>1.4446357810494874</v>
          </cell>
          <cell r="CD29">
            <v>1281.7530967361579</v>
          </cell>
          <cell r="CE29">
            <v>8.0049116323609004E-2</v>
          </cell>
          <cell r="CF29">
            <v>660.40520966977431</v>
          </cell>
          <cell r="CG29">
            <v>1942.1583064059323</v>
          </cell>
          <cell r="CH29">
            <v>1.5</v>
          </cell>
          <cell r="CI29">
            <v>2243</v>
          </cell>
          <cell r="CJ29">
            <v>1.2988129556883186</v>
          </cell>
          <cell r="CK29">
            <v>1.5</v>
          </cell>
          <cell r="CL29">
            <v>1</v>
          </cell>
          <cell r="CM29">
            <v>2</v>
          </cell>
        </row>
        <row r="30">
          <cell r="A30">
            <v>47</v>
          </cell>
          <cell r="B30" t="str">
            <v>C13</v>
          </cell>
          <cell r="C30" t="str">
            <v>C14</v>
          </cell>
          <cell r="D30">
            <v>0.3</v>
          </cell>
          <cell r="E30">
            <v>0.81999999999999962</v>
          </cell>
          <cell r="F30">
            <v>1.1199999999999997</v>
          </cell>
          <cell r="G30">
            <v>5</v>
          </cell>
          <cell r="J30" t="str">
            <v/>
          </cell>
          <cell r="K30">
            <v>1.0409620105724</v>
          </cell>
          <cell r="L30">
            <v>1.0409620105724</v>
          </cell>
          <cell r="M30">
            <v>3</v>
          </cell>
          <cell r="N30">
            <v>471.90281881227315</v>
          </cell>
          <cell r="O30">
            <v>0.62662245173484554</v>
          </cell>
          <cell r="P30">
            <v>331.18948946129882</v>
          </cell>
          <cell r="Q30">
            <v>0.3</v>
          </cell>
          <cell r="R30">
            <v>8.2100000000000009</v>
          </cell>
          <cell r="S30">
            <v>12.820000000000002</v>
          </cell>
          <cell r="T30">
            <v>98</v>
          </cell>
          <cell r="U30">
            <v>5025</v>
          </cell>
          <cell r="V30">
            <v>0.68799999999999994</v>
          </cell>
          <cell r="X30">
            <v>0</v>
          </cell>
          <cell r="Y30" t="str">
            <v/>
          </cell>
          <cell r="AA30">
            <v>0</v>
          </cell>
          <cell r="AB30" t="str">
            <v/>
          </cell>
          <cell r="AC30">
            <v>0.58479999999999999</v>
          </cell>
          <cell r="AD30">
            <v>7.4971360000000011</v>
          </cell>
          <cell r="AE30">
            <v>23.931354558715341</v>
          </cell>
          <cell r="AF30">
            <v>23.931354558715341</v>
          </cell>
          <cell r="AG30">
            <v>25.213354558715341</v>
          </cell>
          <cell r="AH30">
            <v>356.40284402001419</v>
          </cell>
          <cell r="AI30">
            <v>74.069999999999993</v>
          </cell>
          <cell r="AJ30">
            <v>0.49</v>
          </cell>
          <cell r="AK30">
            <v>18</v>
          </cell>
          <cell r="AL30">
            <v>0.45</v>
          </cell>
          <cell r="AM30">
            <v>1.4E-2</v>
          </cell>
          <cell r="AN30">
            <v>0</v>
          </cell>
          <cell r="AO30" t="str">
            <v/>
          </cell>
          <cell r="AP30" t="str">
            <v/>
          </cell>
          <cell r="AQ30" t="str">
            <v/>
          </cell>
          <cell r="AR30" t="str">
            <v/>
          </cell>
          <cell r="AS30" t="str">
            <v/>
          </cell>
          <cell r="AT30">
            <v>0</v>
          </cell>
          <cell r="AU30" t="str">
            <v/>
          </cell>
          <cell r="AV30">
            <v>1.1671964236528531</v>
          </cell>
          <cell r="AW30">
            <v>185.63457031085673</v>
          </cell>
          <cell r="AX30" t="str">
            <v/>
          </cell>
          <cell r="AY30">
            <v>120.48880343979978</v>
          </cell>
          <cell r="AZ30" t="str">
            <v>46°26'13''</v>
          </cell>
          <cell r="BA30">
            <v>3.1081370028379447</v>
          </cell>
          <cell r="BB30" t="str">
            <v/>
          </cell>
          <cell r="BC30" t="str">
            <v/>
          </cell>
          <cell r="BD30" t="str">
            <v/>
          </cell>
          <cell r="BE30" t="str">
            <v/>
          </cell>
          <cell r="BF30">
            <v>0</v>
          </cell>
          <cell r="BG30">
            <v>0.83695201556002952</v>
          </cell>
          <cell r="BH30">
            <v>2.6666666666666665</v>
          </cell>
          <cell r="BI30">
            <v>1.2</v>
          </cell>
          <cell r="BJ30" t="str">
            <v/>
          </cell>
          <cell r="BK30" t="str">
            <v/>
          </cell>
          <cell r="BL30" t="str">
            <v/>
          </cell>
          <cell r="BM30">
            <v>1.1004840207873858</v>
          </cell>
          <cell r="BN30" t="str">
            <v/>
          </cell>
          <cell r="BO30">
            <v>686.87299999999993</v>
          </cell>
          <cell r="BP30">
            <v>686.51299999999992</v>
          </cell>
          <cell r="BQ30">
            <v>687.32299999999998</v>
          </cell>
          <cell r="BR30">
            <v>686.96299999999997</v>
          </cell>
          <cell r="BS30">
            <v>688.11300000000006</v>
          </cell>
          <cell r="BT30">
            <v>689.41300000000001</v>
          </cell>
          <cell r="BU30" t="str">
            <v/>
          </cell>
          <cell r="BV30">
            <v>0.79000000000007731</v>
          </cell>
          <cell r="BW30">
            <v>2.4500000000000455</v>
          </cell>
          <cell r="BX30">
            <v>1.2400000000000773</v>
          </cell>
          <cell r="BY30">
            <v>450</v>
          </cell>
          <cell r="BZ30">
            <v>0.96250000000000002</v>
          </cell>
          <cell r="CA30">
            <v>0.5625</v>
          </cell>
          <cell r="CB30">
            <v>1.6200000000000614</v>
          </cell>
          <cell r="CC30">
            <v>1.4066499719909016</v>
          </cell>
          <cell r="CD30">
            <v>2736.571583790862</v>
          </cell>
          <cell r="CE30">
            <v>9.2702451954917886E-2</v>
          </cell>
          <cell r="CF30">
            <v>764.79522862807255</v>
          </cell>
          <cell r="CG30">
            <v>3501.3668124189344</v>
          </cell>
          <cell r="CH30">
            <v>1.5</v>
          </cell>
          <cell r="CI30">
            <v>4487</v>
          </cell>
          <cell r="CJ30">
            <v>1.1705037260147986</v>
          </cell>
          <cell r="CK30">
            <v>1.5</v>
          </cell>
          <cell r="CL30">
            <v>2</v>
          </cell>
          <cell r="CM30">
            <v>2</v>
          </cell>
        </row>
        <row r="31">
          <cell r="A31">
            <v>48</v>
          </cell>
          <cell r="B31" t="str">
            <v>C14</v>
          </cell>
          <cell r="C31" t="str">
            <v>C15</v>
          </cell>
          <cell r="F31">
            <v>1.1199999999999997</v>
          </cell>
          <cell r="G31">
            <v>5</v>
          </cell>
          <cell r="J31" t="str">
            <v/>
          </cell>
          <cell r="K31">
            <v>0.1114086862725861</v>
          </cell>
          <cell r="L31">
            <v>3.1114086862725863</v>
          </cell>
          <cell r="M31">
            <v>3.1114086862725863</v>
          </cell>
          <cell r="N31">
            <v>469.45924466702473</v>
          </cell>
          <cell r="O31">
            <v>0.62989898989898918</v>
          </cell>
          <cell r="P31">
            <v>331.19733249624136</v>
          </cell>
          <cell r="S31">
            <v>12.820000000000002</v>
          </cell>
          <cell r="T31">
            <v>98</v>
          </cell>
          <cell r="U31">
            <v>5025</v>
          </cell>
          <cell r="V31">
            <v>0.68799999999999994</v>
          </cell>
          <cell r="X31">
            <v>0</v>
          </cell>
          <cell r="Y31" t="str">
            <v/>
          </cell>
          <cell r="AA31">
            <v>0</v>
          </cell>
          <cell r="AB31" t="str">
            <v/>
          </cell>
          <cell r="AC31">
            <v>0.58479999999999999</v>
          </cell>
          <cell r="AD31">
            <v>7.4971360000000011</v>
          </cell>
          <cell r="AE31">
            <v>23.931354558715341</v>
          </cell>
          <cell r="AF31">
            <v>23.931354558715341</v>
          </cell>
          <cell r="AG31">
            <v>25.213354558715341</v>
          </cell>
          <cell r="AH31">
            <v>356.41068705495672</v>
          </cell>
          <cell r="AI31">
            <v>7.92</v>
          </cell>
          <cell r="AJ31">
            <v>0.49</v>
          </cell>
          <cell r="AK31">
            <v>18</v>
          </cell>
          <cell r="AL31">
            <v>0.45</v>
          </cell>
          <cell r="AM31">
            <v>1.4E-2</v>
          </cell>
          <cell r="AN31">
            <v>0</v>
          </cell>
          <cell r="AO31" t="str">
            <v/>
          </cell>
          <cell r="AP31" t="str">
            <v/>
          </cell>
          <cell r="AQ31" t="str">
            <v/>
          </cell>
          <cell r="AR31" t="str">
            <v/>
          </cell>
          <cell r="AS31" t="str">
            <v/>
          </cell>
          <cell r="AT31">
            <v>0</v>
          </cell>
          <cell r="AU31" t="str">
            <v/>
          </cell>
          <cell r="AV31">
            <v>1.1671964236528531</v>
          </cell>
          <cell r="AW31">
            <v>185.63457031085673</v>
          </cell>
          <cell r="AX31" t="str">
            <v/>
          </cell>
          <cell r="AY31">
            <v>171.69793098169856</v>
          </cell>
          <cell r="AZ31" t="str">
            <v>51°12'33''</v>
          </cell>
          <cell r="BA31">
            <v>2.7823125836732552</v>
          </cell>
          <cell r="BB31" t="str">
            <v/>
          </cell>
          <cell r="BC31" t="str">
            <v/>
          </cell>
          <cell r="BD31" t="str">
            <v/>
          </cell>
          <cell r="BE31" t="str">
            <v/>
          </cell>
          <cell r="BF31">
            <v>0</v>
          </cell>
          <cell r="BG31">
            <v>0.83697043360582635</v>
          </cell>
          <cell r="BH31">
            <v>2.6666666666666665</v>
          </cell>
          <cell r="BI31">
            <v>1.2</v>
          </cell>
          <cell r="BJ31" t="str">
            <v/>
          </cell>
          <cell r="BK31" t="str">
            <v/>
          </cell>
          <cell r="BL31" t="str">
            <v/>
          </cell>
          <cell r="BM31">
            <v>1.1005158192416571</v>
          </cell>
          <cell r="BN31" t="str">
            <v/>
          </cell>
          <cell r="BO31">
            <v>686.51299999999992</v>
          </cell>
          <cell r="BP31">
            <v>686.47299999999996</v>
          </cell>
          <cell r="BQ31">
            <v>686.96299999999997</v>
          </cell>
          <cell r="BR31">
            <v>686.923</v>
          </cell>
          <cell r="BS31">
            <v>689.41300000000001</v>
          </cell>
          <cell r="BT31">
            <v>689.03300000000013</v>
          </cell>
          <cell r="BU31" t="str">
            <v/>
          </cell>
          <cell r="BV31">
            <v>2.4500000000000455</v>
          </cell>
          <cell r="BW31">
            <v>2.1100000000001273</v>
          </cell>
          <cell r="BX31">
            <v>2.9000000000000457</v>
          </cell>
          <cell r="BY31">
            <v>450</v>
          </cell>
          <cell r="BZ31">
            <v>0.96250000000000002</v>
          </cell>
          <cell r="CA31">
            <v>0.5625</v>
          </cell>
          <cell r="CB31">
            <v>2.2800000000000864</v>
          </cell>
          <cell r="CC31">
            <v>1.8461750726099502</v>
          </cell>
          <cell r="CD31">
            <v>3591.6470643061298</v>
          </cell>
          <cell r="CE31">
            <v>4.9082623821784632E-2</v>
          </cell>
          <cell r="CF31">
            <v>404.9316465297232</v>
          </cell>
          <cell r="CG31">
            <v>3996.5787108358531</v>
          </cell>
          <cell r="CH31">
            <v>1.5</v>
          </cell>
          <cell r="CI31">
            <v>4487</v>
          </cell>
          <cell r="CJ31">
            <v>1.3360526111552886</v>
          </cell>
          <cell r="CK31">
            <v>1.5</v>
          </cell>
          <cell r="CL31">
            <v>2</v>
          </cell>
          <cell r="CM31">
            <v>2</v>
          </cell>
        </row>
        <row r="32">
          <cell r="A32">
            <v>49</v>
          </cell>
          <cell r="B32" t="str">
            <v>C15</v>
          </cell>
          <cell r="C32" t="str">
            <v>C16</v>
          </cell>
          <cell r="F32">
            <v>1.1199999999999997</v>
          </cell>
          <cell r="G32">
            <v>5</v>
          </cell>
          <cell r="J32" t="str">
            <v/>
          </cell>
          <cell r="K32">
            <v>3.8589780837585699E-2</v>
          </cell>
          <cell r="L32">
            <v>3.149998467110172</v>
          </cell>
          <cell r="M32">
            <v>3.149998467110172</v>
          </cell>
          <cell r="N32">
            <v>468.61830850381955</v>
          </cell>
          <cell r="O32">
            <v>0.66974137931034572</v>
          </cell>
          <cell r="P32">
            <v>351.51544098432061</v>
          </cell>
          <cell r="S32">
            <v>12.820000000000002</v>
          </cell>
          <cell r="T32">
            <v>98</v>
          </cell>
          <cell r="U32">
            <v>5025</v>
          </cell>
          <cell r="V32">
            <v>0.68799999999999994</v>
          </cell>
          <cell r="X32">
            <v>0</v>
          </cell>
          <cell r="Y32" t="str">
            <v/>
          </cell>
          <cell r="AA32">
            <v>0</v>
          </cell>
          <cell r="AB32" t="str">
            <v/>
          </cell>
          <cell r="AC32">
            <v>0.58479999999999999</v>
          </cell>
          <cell r="AD32">
            <v>7.4971360000000011</v>
          </cell>
          <cell r="AE32">
            <v>23.931354558715341</v>
          </cell>
          <cell r="AF32">
            <v>23.931354558715341</v>
          </cell>
          <cell r="AG32">
            <v>25.213354558715341</v>
          </cell>
          <cell r="AH32">
            <v>376.72879554303597</v>
          </cell>
          <cell r="AI32">
            <v>5.22</v>
          </cell>
          <cell r="AJ32">
            <v>40.07</v>
          </cell>
          <cell r="AK32">
            <v>18</v>
          </cell>
          <cell r="AL32">
            <v>0.45</v>
          </cell>
          <cell r="AM32">
            <v>1.4E-2</v>
          </cell>
          <cell r="AN32">
            <v>0</v>
          </cell>
          <cell r="AO32" t="str">
            <v/>
          </cell>
          <cell r="AP32" t="str">
            <v/>
          </cell>
          <cell r="AQ32" t="str">
            <v/>
          </cell>
          <cell r="AR32" t="str">
            <v/>
          </cell>
          <cell r="AS32" t="str">
            <v/>
          </cell>
          <cell r="AT32">
            <v>0</v>
          </cell>
          <cell r="AU32" t="str">
            <v/>
          </cell>
          <cell r="AV32">
            <v>10.554935394568046</v>
          </cell>
          <cell r="AW32">
            <v>1678.6899419186741</v>
          </cell>
          <cell r="AX32" t="str">
            <v/>
          </cell>
          <cell r="AY32">
            <v>150.5004077340291</v>
          </cell>
          <cell r="AZ32" t="str">
            <v>21°11'51''</v>
          </cell>
          <cell r="BA32">
            <v>7.1254554098055687</v>
          </cell>
          <cell r="BB32" t="str">
            <v/>
          </cell>
          <cell r="BC32" t="str">
            <v/>
          </cell>
          <cell r="BD32" t="str">
            <v/>
          </cell>
          <cell r="BE32" t="str">
            <v/>
          </cell>
          <cell r="BF32">
            <v>0</v>
          </cell>
          <cell r="BG32" t="str">
            <v/>
          </cell>
          <cell r="BH32" t="str">
            <v/>
          </cell>
          <cell r="BI32" t="str">
            <v/>
          </cell>
          <cell r="BJ32" t="str">
            <v/>
          </cell>
          <cell r="BK32" t="str">
            <v/>
          </cell>
          <cell r="BL32" t="str">
            <v/>
          </cell>
          <cell r="BM32" t="str">
            <v/>
          </cell>
          <cell r="BN32">
            <v>0.1</v>
          </cell>
          <cell r="BO32">
            <v>686.37299999999993</v>
          </cell>
          <cell r="BP32">
            <v>684.2829999999999</v>
          </cell>
          <cell r="BQ32">
            <v>686.82299999999998</v>
          </cell>
          <cell r="BR32">
            <v>684.73299999999995</v>
          </cell>
          <cell r="BS32">
            <v>689.03300000000013</v>
          </cell>
          <cell r="BT32">
            <v>684.62300000000005</v>
          </cell>
          <cell r="BU32" t="str">
            <v/>
          </cell>
          <cell r="BV32">
            <v>2.2100000000001501</v>
          </cell>
          <cell r="BW32">
            <v>-0.10999999999989996</v>
          </cell>
          <cell r="BX32">
            <v>2.6600000000001502</v>
          </cell>
          <cell r="BY32">
            <v>450</v>
          </cell>
          <cell r="BZ32">
            <v>0.96250000000000002</v>
          </cell>
          <cell r="CA32">
            <v>0.5625</v>
          </cell>
          <cell r="CB32">
            <v>1.0500000000001251</v>
          </cell>
          <cell r="CC32">
            <v>0.96987335878849579</v>
          </cell>
          <cell r="CD32">
            <v>1886.8431567093255</v>
          </cell>
          <cell r="CE32">
            <v>0.19554065331898984</v>
          </cell>
          <cell r="CF32">
            <v>1613.2103898816663</v>
          </cell>
          <cell r="CG32">
            <v>3500.0535465909916</v>
          </cell>
          <cell r="CH32">
            <v>1.5</v>
          </cell>
          <cell r="CI32">
            <v>4487</v>
          </cell>
          <cell r="CJ32">
            <v>1.1700647024485151</v>
          </cell>
          <cell r="CK32">
            <v>1.5</v>
          </cell>
          <cell r="CL32">
            <v>2</v>
          </cell>
          <cell r="CM32">
            <v>2</v>
          </cell>
        </row>
        <row r="33">
          <cell r="A33">
            <v>50</v>
          </cell>
          <cell r="B33" t="str">
            <v>C16</v>
          </cell>
          <cell r="C33" t="str">
            <v>C17</v>
          </cell>
          <cell r="F33">
            <v>1.1199999999999997</v>
          </cell>
          <cell r="G33">
            <v>5</v>
          </cell>
          <cell r="J33" t="str">
            <v/>
          </cell>
          <cell r="K33">
            <v>0.48517237035901284</v>
          </cell>
          <cell r="L33">
            <v>3.6351708374691847</v>
          </cell>
          <cell r="M33">
            <v>3.6351708374691847</v>
          </cell>
          <cell r="N33">
            <v>458.27944425352018</v>
          </cell>
          <cell r="O33">
            <v>0.64210396039604045</v>
          </cell>
          <cell r="P33">
            <v>329.57461165807547</v>
          </cell>
          <cell r="S33">
            <v>12.820000000000002</v>
          </cell>
          <cell r="T33">
            <v>98</v>
          </cell>
          <cell r="U33">
            <v>5025</v>
          </cell>
          <cell r="V33">
            <v>0.68799999999999994</v>
          </cell>
          <cell r="X33">
            <v>0</v>
          </cell>
          <cell r="Y33" t="str">
            <v/>
          </cell>
          <cell r="AA33">
            <v>0</v>
          </cell>
          <cell r="AB33" t="str">
            <v/>
          </cell>
          <cell r="AC33">
            <v>0.58479999999999999</v>
          </cell>
          <cell r="AD33">
            <v>7.4971360000000011</v>
          </cell>
          <cell r="AE33">
            <v>23.931354558715341</v>
          </cell>
          <cell r="AF33">
            <v>23.931354558715341</v>
          </cell>
          <cell r="AG33">
            <v>25.213354558715341</v>
          </cell>
          <cell r="AH33">
            <v>354.78796621679084</v>
          </cell>
          <cell r="AI33">
            <v>4.04</v>
          </cell>
          <cell r="AJ33">
            <v>26.1</v>
          </cell>
          <cell r="AK33">
            <v>18</v>
          </cell>
          <cell r="AL33">
            <v>0.45</v>
          </cell>
          <cell r="AM33">
            <v>1.4E-2</v>
          </cell>
          <cell r="AN33">
            <v>0</v>
          </cell>
          <cell r="AO33" t="str">
            <v/>
          </cell>
          <cell r="AP33" t="str">
            <v/>
          </cell>
          <cell r="AQ33" t="str">
            <v/>
          </cell>
          <cell r="AR33" t="str">
            <v/>
          </cell>
          <cell r="AS33" t="str">
            <v/>
          </cell>
          <cell r="AT33">
            <v>0</v>
          </cell>
          <cell r="AU33" t="str">
            <v/>
          </cell>
          <cell r="AV33">
            <v>8.5185595128479807</v>
          </cell>
          <cell r="AW33">
            <v>1354.8183517269902</v>
          </cell>
          <cell r="AX33" t="str">
            <v/>
          </cell>
          <cell r="AY33">
            <v>150.4994376613574</v>
          </cell>
          <cell r="AZ33" t="str">
            <v>00°00'00''</v>
          </cell>
          <cell r="BA33">
            <v>1000</v>
          </cell>
          <cell r="BB33" t="str">
            <v/>
          </cell>
          <cell r="BC33" t="str">
            <v/>
          </cell>
          <cell r="BD33" t="str">
            <v/>
          </cell>
          <cell r="BE33" t="str">
            <v/>
          </cell>
          <cell r="BF33">
            <v>0</v>
          </cell>
          <cell r="BG33" t="str">
            <v/>
          </cell>
          <cell r="BH33" t="str">
            <v/>
          </cell>
          <cell r="BI33" t="str">
            <v/>
          </cell>
          <cell r="BJ33" t="str">
            <v/>
          </cell>
          <cell r="BK33" t="str">
            <v/>
          </cell>
          <cell r="BL33" t="str">
            <v/>
          </cell>
          <cell r="BM33" t="str">
            <v/>
          </cell>
          <cell r="BN33" t="str">
            <v/>
          </cell>
          <cell r="BO33">
            <v>683.88299999999992</v>
          </cell>
          <cell r="BP33">
            <v>682.83299999999997</v>
          </cell>
          <cell r="BQ33">
            <v>684.33299999999997</v>
          </cell>
          <cell r="BR33">
            <v>683.28300000000002</v>
          </cell>
          <cell r="BS33">
            <v>684.62300000000005</v>
          </cell>
          <cell r="BT33">
            <v>683.44299999999998</v>
          </cell>
          <cell r="BU33" t="str">
            <v/>
          </cell>
          <cell r="BV33">
            <v>0.29000000000007731</v>
          </cell>
          <cell r="BW33">
            <v>0.15999999999996817</v>
          </cell>
          <cell r="BX33">
            <v>0.74000000000007726</v>
          </cell>
          <cell r="BY33">
            <v>450</v>
          </cell>
          <cell r="BZ33">
            <v>0.96250000000000002</v>
          </cell>
          <cell r="CA33">
            <v>0.5625</v>
          </cell>
          <cell r="CB33">
            <v>0.22500000000002274</v>
          </cell>
          <cell r="CC33">
            <v>0.22785683862238518</v>
          </cell>
          <cell r="CD33">
            <v>443.28479875054001</v>
          </cell>
          <cell r="CE33">
            <v>0.86521412866045633</v>
          </cell>
          <cell r="CF33">
            <v>9279.4215298833951</v>
          </cell>
          <cell r="CG33">
            <v>9722.7063286339344</v>
          </cell>
          <cell r="CH33">
            <v>1.5</v>
          </cell>
          <cell r="CI33">
            <v>4487</v>
          </cell>
          <cell r="CJ33">
            <v>3.2502918415312911</v>
          </cell>
          <cell r="CK33">
            <v>4</v>
          </cell>
          <cell r="CL33">
            <v>2</v>
          </cell>
          <cell r="CM33">
            <v>2</v>
          </cell>
        </row>
        <row r="34">
          <cell r="A34">
            <v>51</v>
          </cell>
          <cell r="B34" t="str">
            <v>C17</v>
          </cell>
          <cell r="C34" t="str">
            <v>C18</v>
          </cell>
          <cell r="D34">
            <v>0.09</v>
          </cell>
          <cell r="F34">
            <v>1.2099999999999997</v>
          </cell>
          <cell r="G34">
            <v>5</v>
          </cell>
          <cell r="J34" t="str">
            <v/>
          </cell>
          <cell r="K34">
            <v>7.674231238376758E-2</v>
          </cell>
          <cell r="L34">
            <v>3.7119131498529523</v>
          </cell>
          <cell r="M34">
            <v>3.7119131498529523</v>
          </cell>
          <cell r="N34">
            <v>456.68279766231387</v>
          </cell>
          <cell r="O34">
            <v>0.6266236233907243</v>
          </cell>
          <cell r="P34">
            <v>346.26355758776015</v>
          </cell>
          <cell r="Q34">
            <v>0.09</v>
          </cell>
          <cell r="S34">
            <v>12.910000000000002</v>
          </cell>
          <cell r="T34">
            <v>98</v>
          </cell>
          <cell r="U34">
            <v>5060</v>
          </cell>
          <cell r="V34">
            <v>0.68799999999999994</v>
          </cell>
          <cell r="X34">
            <v>0</v>
          </cell>
          <cell r="Y34" t="str">
            <v/>
          </cell>
          <cell r="AA34">
            <v>0</v>
          </cell>
          <cell r="AB34" t="str">
            <v/>
          </cell>
          <cell r="AC34">
            <v>0.58479999999999999</v>
          </cell>
          <cell r="AD34">
            <v>7.5497680000000011</v>
          </cell>
          <cell r="AE34">
            <v>24.087004676164803</v>
          </cell>
          <cell r="AF34">
            <v>24.087004676164803</v>
          </cell>
          <cell r="AG34">
            <v>25.378004676164803</v>
          </cell>
          <cell r="AH34">
            <v>371.64156226392492</v>
          </cell>
          <cell r="AI34">
            <v>64.47</v>
          </cell>
          <cell r="AJ34">
            <v>0.62</v>
          </cell>
          <cell r="AK34">
            <v>18</v>
          </cell>
          <cell r="AL34">
            <v>0.45</v>
          </cell>
          <cell r="AM34">
            <v>1.4E-2</v>
          </cell>
          <cell r="AN34">
            <v>0</v>
          </cell>
          <cell r="AO34" t="str">
            <v/>
          </cell>
          <cell r="AP34" t="str">
            <v/>
          </cell>
          <cell r="AQ34" t="str">
            <v/>
          </cell>
          <cell r="AR34" t="str">
            <v/>
          </cell>
          <cell r="AS34" t="str">
            <v/>
          </cell>
          <cell r="AT34">
            <v>0</v>
          </cell>
          <cell r="AU34" t="str">
            <v/>
          </cell>
          <cell r="AV34">
            <v>1.3129305471944275</v>
          </cell>
          <cell r="AW34">
            <v>208.81258118806932</v>
          </cell>
          <cell r="AX34" t="str">
            <v/>
          </cell>
          <cell r="AY34">
            <v>208.24170826422633</v>
          </cell>
          <cell r="AZ34" t="str">
            <v>57°44'32''</v>
          </cell>
          <cell r="BA34">
            <v>2.4182077430262381</v>
          </cell>
          <cell r="BB34" t="str">
            <v/>
          </cell>
          <cell r="BC34" t="str">
            <v/>
          </cell>
          <cell r="BD34" t="str">
            <v/>
          </cell>
          <cell r="BE34" t="str">
            <v/>
          </cell>
          <cell r="BF34">
            <v>0</v>
          </cell>
          <cell r="BG34">
            <v>0.87273757721530154</v>
          </cell>
          <cell r="BH34">
            <v>2.6666666666666665</v>
          </cell>
          <cell r="BI34">
            <v>1.2</v>
          </cell>
          <cell r="BJ34" t="str">
            <v/>
          </cell>
          <cell r="BK34" t="str">
            <v/>
          </cell>
          <cell r="BL34" t="str">
            <v/>
          </cell>
          <cell r="BM34">
            <v>1.1635873442743006</v>
          </cell>
          <cell r="BN34" t="str">
            <v/>
          </cell>
          <cell r="BO34">
            <v>683.00299999999993</v>
          </cell>
          <cell r="BP34">
            <v>682.60299999999995</v>
          </cell>
          <cell r="BQ34">
            <v>683.45299999999997</v>
          </cell>
          <cell r="BR34">
            <v>683.053</v>
          </cell>
          <cell r="BS34">
            <v>683.44299999999998</v>
          </cell>
          <cell r="BT34">
            <v>684.57300000000009</v>
          </cell>
          <cell r="BU34" t="str">
            <v/>
          </cell>
          <cell r="BV34">
            <v>-9.9999999999909051E-3</v>
          </cell>
          <cell r="BW34">
            <v>1.5200000000000955</v>
          </cell>
          <cell r="BX34">
            <v>0.44000000000000911</v>
          </cell>
          <cell r="BY34">
            <v>450</v>
          </cell>
          <cell r="BZ34">
            <v>0.96250000000000002</v>
          </cell>
          <cell r="CA34">
            <v>0.5625</v>
          </cell>
          <cell r="CB34">
            <v>0.7550000000000523</v>
          </cell>
          <cell r="CC34">
            <v>0.72046281976272386</v>
          </cell>
          <cell r="CD34">
            <v>1401.626644153703</v>
          </cell>
          <cell r="CE34">
            <v>0.32021685538789268</v>
          </cell>
          <cell r="CF34">
            <v>2905.9679626451261</v>
          </cell>
          <cell r="CG34">
            <v>4307.5946067988289</v>
          </cell>
          <cell r="CH34">
            <v>1.5</v>
          </cell>
          <cell r="CI34">
            <v>4487</v>
          </cell>
          <cell r="CJ34">
            <v>1.4400249409846764</v>
          </cell>
          <cell r="CK34">
            <v>1.5</v>
          </cell>
          <cell r="CL34">
            <v>2</v>
          </cell>
          <cell r="CM34">
            <v>2</v>
          </cell>
        </row>
        <row r="35">
          <cell r="A35">
            <v>52</v>
          </cell>
          <cell r="B35" t="str">
            <v>C18</v>
          </cell>
          <cell r="C35" t="str">
            <v>C19</v>
          </cell>
          <cell r="D35">
            <v>0.59</v>
          </cell>
          <cell r="E35">
            <v>2.21</v>
          </cell>
          <cell r="F35">
            <v>4.01</v>
          </cell>
          <cell r="G35">
            <v>5</v>
          </cell>
          <cell r="J35" t="str">
            <v/>
          </cell>
          <cell r="K35">
            <v>4.9682638660320799E-2</v>
          </cell>
          <cell r="L35">
            <v>3.7615957885132731</v>
          </cell>
          <cell r="M35">
            <v>3.7615957885132731</v>
          </cell>
          <cell r="N35">
            <v>455.65463229924131</v>
          </cell>
          <cell r="O35">
            <v>0.64050518134715029</v>
          </cell>
          <cell r="P35">
            <v>1170.3151030989034</v>
          </cell>
          <cell r="Q35">
            <v>0.59</v>
          </cell>
          <cell r="R35">
            <v>2.21</v>
          </cell>
          <cell r="S35">
            <v>15.71</v>
          </cell>
          <cell r="T35">
            <v>98</v>
          </cell>
          <cell r="U35">
            <v>6158</v>
          </cell>
          <cell r="V35">
            <v>0.68799999999999994</v>
          </cell>
          <cell r="X35">
            <v>0</v>
          </cell>
          <cell r="Y35" t="str">
            <v/>
          </cell>
          <cell r="AA35">
            <v>0</v>
          </cell>
          <cell r="AB35" t="str">
            <v/>
          </cell>
          <cell r="AC35">
            <v>0.58479999999999999</v>
          </cell>
          <cell r="AD35">
            <v>9.1872080000000018</v>
          </cell>
          <cell r="AE35">
            <v>28.892419965387656</v>
          </cell>
          <cell r="AF35">
            <v>28.892419965387656</v>
          </cell>
          <cell r="AG35">
            <v>30.463419965387658</v>
          </cell>
          <cell r="AH35">
            <v>1200.778523064291</v>
          </cell>
          <cell r="AI35">
            <v>19.3</v>
          </cell>
          <cell r="AJ35">
            <v>14.58</v>
          </cell>
          <cell r="AK35">
            <v>28</v>
          </cell>
          <cell r="AL35">
            <v>0.70000000000000007</v>
          </cell>
          <cell r="AM35">
            <v>1.2999999999999999E-2</v>
          </cell>
          <cell r="AN35">
            <v>0</v>
          </cell>
          <cell r="AO35" t="str">
            <v/>
          </cell>
          <cell r="AP35" t="str">
            <v/>
          </cell>
          <cell r="AQ35" t="str">
            <v/>
          </cell>
          <cell r="AR35" t="str">
            <v/>
          </cell>
          <cell r="AS35" t="str">
            <v/>
          </cell>
          <cell r="AT35">
            <v>0</v>
          </cell>
          <cell r="AU35" t="str">
            <v/>
          </cell>
          <cell r="AV35">
            <v>9.2051959495256561</v>
          </cell>
          <cell r="AW35">
            <v>3542.5745563108298</v>
          </cell>
          <cell r="AX35" t="str">
            <v/>
          </cell>
          <cell r="AY35">
            <v>114.73554446443033</v>
          </cell>
          <cell r="AZ35" t="str">
            <v>93°30'22''</v>
          </cell>
          <cell r="BA35">
            <v>1.0077907318737453</v>
          </cell>
          <cell r="BB35" t="str">
            <v/>
          </cell>
          <cell r="BC35" t="str">
            <v/>
          </cell>
          <cell r="BD35" t="str">
            <v/>
          </cell>
          <cell r="BE35" t="str">
            <v/>
          </cell>
          <cell r="BF35">
            <v>0</v>
          </cell>
          <cell r="BG35">
            <v>0.9343476434955017</v>
          </cell>
          <cell r="BH35">
            <v>2.1428571428571428</v>
          </cell>
          <cell r="BI35">
            <v>1.2</v>
          </cell>
          <cell r="BJ35" t="str">
            <v/>
          </cell>
          <cell r="BK35" t="str">
            <v/>
          </cell>
          <cell r="BL35" t="str">
            <v/>
          </cell>
          <cell r="BM35">
            <v>1.9886500545321404</v>
          </cell>
          <cell r="BN35" t="str">
            <v/>
          </cell>
          <cell r="BO35">
            <v>683.40299999999991</v>
          </cell>
          <cell r="BP35">
            <v>680.59299999999996</v>
          </cell>
          <cell r="BQ35">
            <v>684.10299999999995</v>
          </cell>
          <cell r="BR35">
            <v>681.29300000000001</v>
          </cell>
          <cell r="BS35">
            <v>684.57300000000009</v>
          </cell>
          <cell r="BT35">
            <v>679.55300000000011</v>
          </cell>
          <cell r="BU35" t="str">
            <v/>
          </cell>
          <cell r="BV35">
            <v>0.47000000000014097</v>
          </cell>
          <cell r="BW35">
            <v>-1.7399999999998954</v>
          </cell>
          <cell r="BX35">
            <v>1.1700000000001411</v>
          </cell>
          <cell r="BY35">
            <v>700</v>
          </cell>
          <cell r="BZ35">
            <v>1.2749999999999999</v>
          </cell>
          <cell r="CA35">
            <v>0.875</v>
          </cell>
          <cell r="CB35">
            <v>-0.63499999999987722</v>
          </cell>
          <cell r="CC35">
            <v>-0.52634837539558499</v>
          </cell>
          <cell r="CD35">
            <v>-1796.8546632801404</v>
          </cell>
          <cell r="CE35">
            <v>1.4625746628637755</v>
          </cell>
          <cell r="CF35">
            <v>15686.113259213991</v>
          </cell>
          <cell r="CG35">
            <v>13889.25859593385</v>
          </cell>
          <cell r="CH35">
            <v>1.25</v>
          </cell>
          <cell r="CI35">
            <v>4613</v>
          </cell>
          <cell r="CJ35">
            <v>3.763618739414115</v>
          </cell>
          <cell r="CK35">
            <v>4</v>
          </cell>
          <cell r="CL35">
            <v>3</v>
          </cell>
          <cell r="CM35">
            <v>3</v>
          </cell>
        </row>
        <row r="36">
          <cell r="A36">
            <v>53</v>
          </cell>
          <cell r="B36" t="str">
            <v>C19</v>
          </cell>
          <cell r="C36" t="str">
            <v>C20</v>
          </cell>
          <cell r="F36">
            <v>4.01</v>
          </cell>
          <cell r="G36">
            <v>5</v>
          </cell>
          <cell r="J36" t="str">
            <v/>
          </cell>
          <cell r="K36">
            <v>4.8647885230008001E-2</v>
          </cell>
          <cell r="L36">
            <v>3.810243673743281</v>
          </cell>
          <cell r="M36">
            <v>3.810243673743281</v>
          </cell>
          <cell r="N36">
            <v>454.65203698934312</v>
          </cell>
          <cell r="O36">
            <v>0.63959865053513276</v>
          </cell>
          <cell r="P36">
            <v>1166.0872655789467</v>
          </cell>
          <cell r="S36">
            <v>15.71</v>
          </cell>
          <cell r="T36">
            <v>98</v>
          </cell>
          <cell r="U36">
            <v>6158</v>
          </cell>
          <cell r="V36">
            <v>0.68799999999999994</v>
          </cell>
          <cell r="X36">
            <v>0</v>
          </cell>
          <cell r="Y36" t="str">
            <v/>
          </cell>
          <cell r="AA36">
            <v>0</v>
          </cell>
          <cell r="AB36" t="str">
            <v/>
          </cell>
          <cell r="AC36">
            <v>0.58479999999999999</v>
          </cell>
          <cell r="AD36">
            <v>9.1872080000000018</v>
          </cell>
          <cell r="AE36">
            <v>28.892419965387656</v>
          </cell>
          <cell r="AF36">
            <v>28.892419965387656</v>
          </cell>
          <cell r="AG36">
            <v>30.463419965387658</v>
          </cell>
          <cell r="AH36">
            <v>1196.5506855443343</v>
          </cell>
          <cell r="AI36">
            <v>21.49</v>
          </cell>
          <cell r="AJ36">
            <v>20.5</v>
          </cell>
          <cell r="AK36">
            <v>28</v>
          </cell>
          <cell r="AL36">
            <v>0.70000000000000007</v>
          </cell>
          <cell r="AM36">
            <v>1.2999999999999999E-2</v>
          </cell>
          <cell r="AN36">
            <v>0</v>
          </cell>
          <cell r="AO36" t="str">
            <v/>
          </cell>
          <cell r="AP36" t="str">
            <v/>
          </cell>
          <cell r="AQ36" t="str">
            <v/>
          </cell>
          <cell r="AR36" t="str">
            <v/>
          </cell>
          <cell r="AS36" t="str">
            <v/>
          </cell>
          <cell r="AT36">
            <v>0</v>
          </cell>
          <cell r="AU36" t="str">
            <v/>
          </cell>
          <cell r="AV36">
            <v>10.915187647171557</v>
          </cell>
          <cell r="AW36">
            <v>4200.6564823012577</v>
          </cell>
          <cell r="AX36" t="str">
            <v/>
          </cell>
          <cell r="AY36">
            <v>114.73715898942989</v>
          </cell>
          <cell r="AZ36" t="str">
            <v>00°00'00''</v>
          </cell>
          <cell r="BA36">
            <v>1000</v>
          </cell>
          <cell r="BB36" t="str">
            <v/>
          </cell>
          <cell r="BC36" t="str">
            <v/>
          </cell>
          <cell r="BD36" t="str">
            <v/>
          </cell>
          <cell r="BE36" t="str">
            <v/>
          </cell>
          <cell r="BF36">
            <v>0</v>
          </cell>
          <cell r="BG36" t="str">
            <v/>
          </cell>
          <cell r="BH36" t="str">
            <v/>
          </cell>
          <cell r="BI36" t="str">
            <v/>
          </cell>
          <cell r="BJ36" t="str">
            <v/>
          </cell>
          <cell r="BK36" t="str">
            <v/>
          </cell>
          <cell r="BL36" t="str">
            <v/>
          </cell>
          <cell r="BM36" t="str">
            <v/>
          </cell>
          <cell r="BN36" t="str">
            <v/>
          </cell>
          <cell r="BO36">
            <v>680.59299999999996</v>
          </cell>
          <cell r="BP36">
            <v>676.18299999999999</v>
          </cell>
          <cell r="BQ36">
            <v>681.29300000000001</v>
          </cell>
          <cell r="BR36">
            <v>676.88300000000004</v>
          </cell>
          <cell r="BS36">
            <v>679.55300000000011</v>
          </cell>
          <cell r="BT36">
            <v>674.35300000000007</v>
          </cell>
          <cell r="BU36" t="str">
            <v/>
          </cell>
          <cell r="BV36">
            <v>-1.7399999999998954</v>
          </cell>
          <cell r="BW36">
            <v>-2.5299999999999727</v>
          </cell>
          <cell r="BX36">
            <v>-1.0399999999998952</v>
          </cell>
          <cell r="BY36">
            <v>700</v>
          </cell>
          <cell r="BZ36">
            <v>1.2749999999999999</v>
          </cell>
          <cell r="CA36">
            <v>0.875</v>
          </cell>
          <cell r="CB36">
            <v>-2.1349999999999341</v>
          </cell>
          <cell r="CC36">
            <v>-2.0245852491296268</v>
          </cell>
          <cell r="CD36">
            <v>-6911.5544307943328</v>
          </cell>
          <cell r="CE36">
            <v>1.9151977298689804</v>
          </cell>
          <cell r="CF36">
            <v>20540.495652844817</v>
          </cell>
          <cell r="CG36">
            <v>13628.941222050484</v>
          </cell>
          <cell r="CH36">
            <v>1.25</v>
          </cell>
          <cell r="CI36">
            <v>4613</v>
          </cell>
          <cell r="CJ36">
            <v>3.6930796721359429</v>
          </cell>
          <cell r="CK36">
            <v>4</v>
          </cell>
          <cell r="CL36">
            <v>3</v>
          </cell>
          <cell r="CM36">
            <v>3</v>
          </cell>
        </row>
        <row r="37">
          <cell r="A37">
            <v>54</v>
          </cell>
          <cell r="B37" t="str">
            <v>C20</v>
          </cell>
          <cell r="C37" t="str">
            <v>A21</v>
          </cell>
          <cell r="F37">
            <v>4.01</v>
          </cell>
          <cell r="G37">
            <v>5</v>
          </cell>
          <cell r="J37" t="str">
            <v/>
          </cell>
          <cell r="K37">
            <v>0.1971435875675345</v>
          </cell>
          <cell r="L37">
            <v>4.0073872613108152</v>
          </cell>
          <cell r="M37">
            <v>4.0073872613108152</v>
          </cell>
          <cell r="N37">
            <v>450.63065613657886</v>
          </cell>
          <cell r="O37">
            <v>0.63457776427703505</v>
          </cell>
          <cell r="P37">
            <v>1146.7003790862327</v>
          </cell>
          <cell r="S37">
            <v>15.71</v>
          </cell>
          <cell r="T37">
            <v>98</v>
          </cell>
          <cell r="U37">
            <v>6158</v>
          </cell>
          <cell r="V37">
            <v>0.68799999999999994</v>
          </cell>
          <cell r="X37">
            <v>0</v>
          </cell>
          <cell r="Y37" t="str">
            <v/>
          </cell>
          <cell r="AA37">
            <v>0</v>
          </cell>
          <cell r="AB37" t="str">
            <v/>
          </cell>
          <cell r="AC37">
            <v>0.58479999999999999</v>
          </cell>
          <cell r="AD37">
            <v>9.1872080000000018</v>
          </cell>
          <cell r="AE37">
            <v>28.892419965387656</v>
          </cell>
          <cell r="AF37">
            <v>28.892419965387656</v>
          </cell>
          <cell r="AG37">
            <v>30.463419965387658</v>
          </cell>
          <cell r="AH37">
            <v>1177.1637990516203</v>
          </cell>
          <cell r="AI37">
            <v>16.46</v>
          </cell>
          <cell r="AJ37">
            <v>9.2899999999999991</v>
          </cell>
          <cell r="AK37">
            <v>24</v>
          </cell>
          <cell r="AL37">
            <v>0.60000000000000009</v>
          </cell>
          <cell r="AM37">
            <v>1.2999999999999999E-2</v>
          </cell>
          <cell r="AN37">
            <v>0</v>
          </cell>
          <cell r="AO37" t="str">
            <v/>
          </cell>
          <cell r="AP37" t="str">
            <v/>
          </cell>
          <cell r="AQ37" t="str">
            <v/>
          </cell>
          <cell r="AR37" t="str">
            <v/>
          </cell>
          <cell r="AS37" t="str">
            <v/>
          </cell>
          <cell r="AT37">
            <v>0</v>
          </cell>
          <cell r="AU37" t="str">
            <v/>
          </cell>
          <cell r="AV37">
            <v>6.630265807271055</v>
          </cell>
          <cell r="AW37">
            <v>1874.6634916323314</v>
          </cell>
          <cell r="AX37" t="str">
            <v/>
          </cell>
          <cell r="AY37">
            <v>99.698075365859424</v>
          </cell>
          <cell r="AZ37" t="str">
            <v>15°02'21''</v>
          </cell>
          <cell r="BA37">
            <v>9.4697332935740395</v>
          </cell>
          <cell r="BB37" t="str">
            <v/>
          </cell>
          <cell r="BC37" t="str">
            <v/>
          </cell>
          <cell r="BD37" t="str">
            <v/>
          </cell>
          <cell r="BE37" t="str">
            <v/>
          </cell>
          <cell r="BF37">
            <v>0</v>
          </cell>
          <cell r="BG37" t="str">
            <v/>
          </cell>
          <cell r="BH37" t="str">
            <v/>
          </cell>
          <cell r="BI37" t="str">
            <v/>
          </cell>
          <cell r="BJ37" t="str">
            <v/>
          </cell>
          <cell r="BK37" t="str">
            <v/>
          </cell>
          <cell r="BL37" t="str">
            <v/>
          </cell>
          <cell r="BM37" t="str">
            <v/>
          </cell>
          <cell r="BN37" t="str">
            <v/>
          </cell>
          <cell r="BO37">
            <v>676.18299999999999</v>
          </cell>
          <cell r="BP37">
            <v>674.65300000000002</v>
          </cell>
          <cell r="BQ37">
            <v>676.78300000000002</v>
          </cell>
          <cell r="BR37">
            <v>675.25300000000004</v>
          </cell>
          <cell r="BS37">
            <v>674.35300000000007</v>
          </cell>
          <cell r="BT37">
            <v>672.02300000000014</v>
          </cell>
          <cell r="BU37" t="str">
            <v/>
          </cell>
          <cell r="BV37">
            <v>-2.42999999999995</v>
          </cell>
          <cell r="BW37">
            <v>-3.2299999999999045</v>
          </cell>
          <cell r="BX37">
            <v>-1.8299999999999499</v>
          </cell>
          <cell r="BY37">
            <v>600</v>
          </cell>
          <cell r="BZ37">
            <v>1.1499999999999999</v>
          </cell>
          <cell r="CA37">
            <v>0.75</v>
          </cell>
          <cell r="CB37">
            <v>-2.8299999999999272</v>
          </cell>
          <cell r="CC37">
            <v>-3.2654364164759015</v>
          </cell>
          <cell r="CD37">
            <v>-9068.9332876576955</v>
          </cell>
          <cell r="CE37">
            <v>1.9570336894141922</v>
          </cell>
          <cell r="CF37">
            <v>20989.186318967211</v>
          </cell>
          <cell r="CG37">
            <v>11920.253031309516</v>
          </cell>
          <cell r="CH37">
            <v>1.25</v>
          </cell>
          <cell r="CI37">
            <v>3954</v>
          </cell>
          <cell r="CJ37">
            <v>3.768415854612265</v>
          </cell>
          <cell r="CK37">
            <v>4</v>
          </cell>
          <cell r="CL37">
            <v>3</v>
          </cell>
          <cell r="CM37">
            <v>3</v>
          </cell>
        </row>
        <row r="38">
          <cell r="A38">
            <v>55</v>
          </cell>
          <cell r="E38">
            <v>-3.1310065197464443</v>
          </cell>
          <cell r="F38" t="str">
            <v/>
          </cell>
          <cell r="G38" t="str">
            <v/>
          </cell>
          <cell r="J38" t="str">
            <v/>
          </cell>
          <cell r="K38" t="str">
            <v/>
          </cell>
          <cell r="L38" t="str">
            <v/>
          </cell>
          <cell r="M38" t="str">
            <v/>
          </cell>
          <cell r="N38" t="str">
            <v/>
          </cell>
          <cell r="O38" t="str">
            <v/>
          </cell>
          <cell r="P38" t="str">
            <v/>
          </cell>
          <cell r="S38" t="str">
            <v/>
          </cell>
          <cell r="U38" t="str">
            <v/>
          </cell>
          <cell r="X38">
            <v>0</v>
          </cell>
          <cell r="Y38" t="str">
            <v/>
          </cell>
          <cell r="AA38">
            <v>0</v>
          </cell>
          <cell r="AB38" t="str">
            <v/>
          </cell>
          <cell r="AC38" t="str">
            <v/>
          </cell>
          <cell r="AD38" t="str">
            <v/>
          </cell>
          <cell r="AE38" t="str">
            <v/>
          </cell>
          <cell r="AF38" t="str">
            <v/>
          </cell>
          <cell r="AG38" t="str">
            <v/>
          </cell>
          <cell r="AH38" t="str">
            <v/>
          </cell>
          <cell r="AI38" t="str">
            <v/>
          </cell>
          <cell r="AJ38">
            <v>1.74</v>
          </cell>
          <cell r="AK38">
            <v>12</v>
          </cell>
          <cell r="AL38" t="str">
            <v/>
          </cell>
          <cell r="AM38" t="str">
            <v/>
          </cell>
          <cell r="AN38" t="str">
            <v/>
          </cell>
          <cell r="AO38" t="str">
            <v/>
          </cell>
          <cell r="AP38" t="str">
            <v/>
          </cell>
          <cell r="AQ38" t="str">
            <v/>
          </cell>
          <cell r="AR38" t="str">
            <v/>
          </cell>
          <cell r="AS38" t="str">
            <v/>
          </cell>
          <cell r="AT38" t="str">
            <v/>
          </cell>
          <cell r="AU38" t="str">
            <v/>
          </cell>
          <cell r="AV38" t="str">
            <v/>
          </cell>
          <cell r="AW38" t="str">
            <v/>
          </cell>
          <cell r="AX38" t="str">
            <v/>
          </cell>
          <cell r="AY38" t="str">
            <v/>
          </cell>
          <cell r="AZ38" t="str">
            <v/>
          </cell>
          <cell r="BA38" t="str">
            <v/>
          </cell>
          <cell r="BB38" t="str">
            <v/>
          </cell>
          <cell r="BC38" t="str">
            <v/>
          </cell>
          <cell r="BD38" t="str">
            <v/>
          </cell>
          <cell r="BE38" t="str">
            <v/>
          </cell>
          <cell r="BF38" t="str">
            <v/>
          </cell>
          <cell r="BG38" t="str">
            <v/>
          </cell>
          <cell r="BH38" t="str">
            <v/>
          </cell>
          <cell r="BI38" t="str">
            <v/>
          </cell>
          <cell r="BJ38" t="str">
            <v/>
          </cell>
          <cell r="BK38" t="str">
            <v/>
          </cell>
          <cell r="BL38" t="str">
            <v/>
          </cell>
          <cell r="BM38" t="str">
            <v/>
          </cell>
          <cell r="BN38" t="str">
            <v/>
          </cell>
          <cell r="BO38">
            <v>674.87300000000005</v>
          </cell>
          <cell r="BP38" t="str">
            <v/>
          </cell>
          <cell r="BQ38">
            <v>674.87300000000005</v>
          </cell>
          <cell r="BR38" t="str">
            <v/>
          </cell>
          <cell r="BS38" t="str">
            <v/>
          </cell>
          <cell r="BT38" t="str">
            <v/>
          </cell>
          <cell r="BU38" t="str">
            <v/>
          </cell>
          <cell r="BV38" t="str">
            <v/>
          </cell>
          <cell r="BW38" t="str">
            <v/>
          </cell>
          <cell r="BX38" t="str">
            <v/>
          </cell>
          <cell r="BY38">
            <v>0</v>
          </cell>
          <cell r="BZ38">
            <v>0.4</v>
          </cell>
          <cell r="CA38">
            <v>0</v>
          </cell>
          <cell r="CB38">
            <v>0</v>
          </cell>
          <cell r="CC38">
            <v>0</v>
          </cell>
          <cell r="CD38">
            <v>0</v>
          </cell>
          <cell r="CE38" t="e">
            <v>#VALUE!</v>
          </cell>
          <cell r="CF38" t="e">
            <v>#VALUE!</v>
          </cell>
          <cell r="CG38" t="e">
            <v>#VALUE!</v>
          </cell>
          <cell r="CH38">
            <v>1.5</v>
          </cell>
          <cell r="CI38" t="e">
            <v>#VALUE!</v>
          </cell>
          <cell r="CJ38" t="e">
            <v>#VALUE!</v>
          </cell>
          <cell r="CK38" t="e">
            <v>#VALUE!</v>
          </cell>
          <cell r="CL38">
            <v>2</v>
          </cell>
          <cell r="CM38">
            <v>2</v>
          </cell>
        </row>
        <row r="39">
          <cell r="A39">
            <v>56</v>
          </cell>
          <cell r="F39" t="str">
            <v/>
          </cell>
          <cell r="G39" t="str">
            <v/>
          </cell>
          <cell r="J39" t="str">
            <v/>
          </cell>
          <cell r="K39" t="str">
            <v/>
          </cell>
          <cell r="L39" t="str">
            <v/>
          </cell>
          <cell r="M39" t="str">
            <v/>
          </cell>
          <cell r="N39" t="str">
            <v/>
          </cell>
          <cell r="O39" t="str">
            <v/>
          </cell>
          <cell r="P39" t="str">
            <v/>
          </cell>
          <cell r="S39" t="str">
            <v/>
          </cell>
          <cell r="U39" t="str">
            <v/>
          </cell>
          <cell r="X39">
            <v>0</v>
          </cell>
          <cell r="Y39" t="str">
            <v/>
          </cell>
          <cell r="AA39">
            <v>0</v>
          </cell>
          <cell r="AB39" t="str">
            <v/>
          </cell>
          <cell r="AC39" t="str">
            <v/>
          </cell>
          <cell r="AD39" t="str">
            <v/>
          </cell>
          <cell r="AE39" t="str">
            <v/>
          </cell>
          <cell r="AF39" t="str">
            <v/>
          </cell>
          <cell r="AG39" t="str">
            <v/>
          </cell>
          <cell r="AH39" t="str">
            <v/>
          </cell>
          <cell r="AI39" t="str">
            <v/>
          </cell>
          <cell r="AJ39">
            <v>22.27</v>
          </cell>
          <cell r="AK39">
            <v>8</v>
          </cell>
          <cell r="AL39" t="str">
            <v/>
          </cell>
          <cell r="AM39" t="str">
            <v/>
          </cell>
          <cell r="AN39" t="str">
            <v/>
          </cell>
          <cell r="AO39" t="str">
            <v/>
          </cell>
          <cell r="AP39" t="str">
            <v/>
          </cell>
          <cell r="AQ39" t="str">
            <v/>
          </cell>
          <cell r="AR39" t="str">
            <v/>
          </cell>
          <cell r="AS39" t="str">
            <v/>
          </cell>
          <cell r="AT39" t="str">
            <v/>
          </cell>
          <cell r="AU39" t="str">
            <v/>
          </cell>
          <cell r="AV39" t="str">
            <v/>
          </cell>
          <cell r="AW39" t="str">
            <v/>
          </cell>
          <cell r="AX39" t="str">
            <v/>
          </cell>
          <cell r="AY39" t="str">
            <v/>
          </cell>
          <cell r="AZ39" t="str">
            <v/>
          </cell>
          <cell r="BA39" t="str">
            <v/>
          </cell>
          <cell r="BB39" t="str">
            <v/>
          </cell>
          <cell r="BC39" t="str">
            <v/>
          </cell>
          <cell r="BD39" t="str">
            <v/>
          </cell>
          <cell r="BE39" t="str">
            <v/>
          </cell>
          <cell r="BF39" t="str">
            <v/>
          </cell>
          <cell r="BG39" t="str">
            <v/>
          </cell>
          <cell r="BH39" t="str">
            <v/>
          </cell>
          <cell r="BI39" t="str">
            <v/>
          </cell>
          <cell r="BJ39" t="str">
            <v/>
          </cell>
          <cell r="BK39" t="str">
            <v/>
          </cell>
          <cell r="BL39" t="str">
            <v/>
          </cell>
          <cell r="BM39" t="str">
            <v/>
          </cell>
          <cell r="BN39" t="str">
            <v/>
          </cell>
          <cell r="BO39">
            <v>0</v>
          </cell>
          <cell r="BP39" t="str">
            <v/>
          </cell>
          <cell r="BQ39">
            <v>0</v>
          </cell>
          <cell r="BR39" t="str">
            <v/>
          </cell>
          <cell r="BS39" t="str">
            <v/>
          </cell>
          <cell r="BT39" t="str">
            <v/>
          </cell>
          <cell r="BU39" t="str">
            <v/>
          </cell>
          <cell r="BV39" t="str">
            <v/>
          </cell>
          <cell r="BW39" t="str">
            <v/>
          </cell>
          <cell r="BX39" t="str">
            <v/>
          </cell>
          <cell r="BY39">
            <v>0</v>
          </cell>
          <cell r="BZ39">
            <v>0.4</v>
          </cell>
          <cell r="CA39">
            <v>0</v>
          </cell>
          <cell r="CB39">
            <v>0</v>
          </cell>
          <cell r="CC39">
            <v>0</v>
          </cell>
          <cell r="CD39">
            <v>0</v>
          </cell>
          <cell r="CE39" t="e">
            <v>#VALUE!</v>
          </cell>
          <cell r="CF39" t="e">
            <v>#VALUE!</v>
          </cell>
          <cell r="CG39" t="e">
            <v>#VALUE!</v>
          </cell>
          <cell r="CH39">
            <v>1.3</v>
          </cell>
          <cell r="CI39" t="e">
            <v>#VALUE!</v>
          </cell>
          <cell r="CJ39" t="e">
            <v>#VALUE!</v>
          </cell>
          <cell r="CK39" t="e">
            <v>#VALUE!</v>
          </cell>
          <cell r="CL39">
            <v>1</v>
          </cell>
          <cell r="CM39">
            <v>4</v>
          </cell>
        </row>
        <row r="40">
          <cell r="A40">
            <v>57</v>
          </cell>
          <cell r="C40" t="str">
            <v/>
          </cell>
          <cell r="F40" t="str">
            <v/>
          </cell>
          <cell r="G40" t="str">
            <v/>
          </cell>
          <cell r="J40" t="str">
            <v/>
          </cell>
          <cell r="K40" t="str">
            <v/>
          </cell>
          <cell r="L40" t="str">
            <v/>
          </cell>
          <cell r="M40" t="str">
            <v/>
          </cell>
          <cell r="N40" t="str">
            <v/>
          </cell>
          <cell r="O40" t="str">
            <v/>
          </cell>
          <cell r="P40" t="str">
            <v/>
          </cell>
          <cell r="S40" t="str">
            <v/>
          </cell>
          <cell r="U40" t="str">
            <v/>
          </cell>
          <cell r="X40">
            <v>0</v>
          </cell>
          <cell r="Y40" t="str">
            <v/>
          </cell>
          <cell r="AA40">
            <v>0</v>
          </cell>
          <cell r="AB40" t="str">
            <v/>
          </cell>
          <cell r="AC40" t="str">
            <v/>
          </cell>
          <cell r="AD40" t="str">
            <v/>
          </cell>
          <cell r="AE40" t="str">
            <v/>
          </cell>
          <cell r="AF40" t="str">
            <v/>
          </cell>
          <cell r="AG40" t="str">
            <v/>
          </cell>
          <cell r="AH40" t="str">
            <v/>
          </cell>
          <cell r="AI40" t="str">
            <v/>
          </cell>
          <cell r="AJ40">
            <v>22.35</v>
          </cell>
          <cell r="AK40">
            <v>8</v>
          </cell>
          <cell r="AL40" t="str">
            <v/>
          </cell>
          <cell r="AM40" t="str">
            <v/>
          </cell>
          <cell r="AN40" t="str">
            <v/>
          </cell>
          <cell r="AO40" t="str">
            <v/>
          </cell>
          <cell r="AP40" t="str">
            <v/>
          </cell>
          <cell r="AQ40" t="str">
            <v/>
          </cell>
          <cell r="AR40" t="str">
            <v/>
          </cell>
          <cell r="AS40" t="str">
            <v/>
          </cell>
          <cell r="AT40" t="str">
            <v/>
          </cell>
          <cell r="AU40" t="str">
            <v/>
          </cell>
          <cell r="AV40" t="str">
            <v/>
          </cell>
          <cell r="AW40" t="str">
            <v/>
          </cell>
          <cell r="AX40" t="str">
            <v/>
          </cell>
          <cell r="AY40" t="str">
            <v/>
          </cell>
          <cell r="AZ40" t="str">
            <v/>
          </cell>
          <cell r="BA40" t="str">
            <v/>
          </cell>
          <cell r="BB40" t="str">
            <v/>
          </cell>
          <cell r="BC40" t="str">
            <v/>
          </cell>
          <cell r="BD40" t="str">
            <v/>
          </cell>
          <cell r="BE40" t="str">
            <v/>
          </cell>
          <cell r="BF40" t="str">
            <v/>
          </cell>
          <cell r="BG40" t="str">
            <v/>
          </cell>
          <cell r="BH40" t="str">
            <v/>
          </cell>
          <cell r="BI40" t="str">
            <v/>
          </cell>
          <cell r="BJ40" t="str">
            <v/>
          </cell>
          <cell r="BK40" t="str">
            <v/>
          </cell>
          <cell r="BL40" t="str">
            <v/>
          </cell>
          <cell r="BM40" t="str">
            <v/>
          </cell>
          <cell r="BN40" t="str">
            <v/>
          </cell>
          <cell r="BO40">
            <v>0</v>
          </cell>
          <cell r="BP40" t="str">
            <v/>
          </cell>
          <cell r="BQ40">
            <v>0</v>
          </cell>
          <cell r="BR40" t="str">
            <v/>
          </cell>
          <cell r="BS40" t="str">
            <v/>
          </cell>
          <cell r="BT40" t="str">
            <v/>
          </cell>
          <cell r="BU40" t="str">
            <v/>
          </cell>
          <cell r="BV40" t="str">
            <v/>
          </cell>
          <cell r="BW40" t="str">
            <v/>
          </cell>
          <cell r="BX40" t="str">
            <v/>
          </cell>
          <cell r="BY40">
            <v>0</v>
          </cell>
          <cell r="BZ40">
            <v>0.4</v>
          </cell>
          <cell r="CA40">
            <v>0</v>
          </cell>
          <cell r="CB40">
            <v>0</v>
          </cell>
          <cell r="CC40">
            <v>0</v>
          </cell>
          <cell r="CD40">
            <v>0</v>
          </cell>
          <cell r="CE40" t="e">
            <v>#VALUE!</v>
          </cell>
          <cell r="CF40" t="e">
            <v>#VALUE!</v>
          </cell>
          <cell r="CG40" t="e">
            <v>#VALUE!</v>
          </cell>
          <cell r="CH40">
            <v>1.3</v>
          </cell>
          <cell r="CI40" t="e">
            <v>#VALUE!</v>
          </cell>
          <cell r="CJ40" t="e">
            <v>#VALUE!</v>
          </cell>
          <cell r="CK40" t="e">
            <v>#VALUE!</v>
          </cell>
          <cell r="CL40">
            <v>1</v>
          </cell>
          <cell r="CM40">
            <v>4</v>
          </cell>
        </row>
        <row r="41">
          <cell r="A41">
            <v>58</v>
          </cell>
          <cell r="B41" t="str">
            <v>C31</v>
          </cell>
          <cell r="C41" t="str">
            <v>C32</v>
          </cell>
          <cell r="F41">
            <v>0</v>
          </cell>
          <cell r="G41" t="str">
            <v/>
          </cell>
          <cell r="J41" t="str">
            <v/>
          </cell>
          <cell r="K41" t="str">
            <v/>
          </cell>
          <cell r="L41" t="str">
            <v/>
          </cell>
          <cell r="M41" t="str">
            <v/>
          </cell>
          <cell r="N41" t="str">
            <v/>
          </cell>
          <cell r="O41" t="str">
            <v/>
          </cell>
          <cell r="P41" t="str">
            <v/>
          </cell>
          <cell r="Q41">
            <v>0.4</v>
          </cell>
          <cell r="S41">
            <v>0.4</v>
          </cell>
          <cell r="T41">
            <v>98</v>
          </cell>
          <cell r="U41">
            <v>157</v>
          </cell>
          <cell r="V41">
            <v>0.68799999999999994</v>
          </cell>
          <cell r="X41" t="str">
            <v/>
          </cell>
          <cell r="Y41" t="str">
            <v/>
          </cell>
          <cell r="AA41" t="str">
            <v/>
          </cell>
          <cell r="AB41" t="str">
            <v/>
          </cell>
          <cell r="AC41">
            <v>0.58479999999999999</v>
          </cell>
          <cell r="AD41">
            <v>0.23392000000000002</v>
          </cell>
          <cell r="AE41">
            <v>0.96275646183025421</v>
          </cell>
          <cell r="AF41">
            <v>1.0427564618302543</v>
          </cell>
          <cell r="AG41">
            <v>1.0827564618302543</v>
          </cell>
          <cell r="AH41">
            <v>1.5</v>
          </cell>
          <cell r="AI41">
            <v>33.06</v>
          </cell>
          <cell r="AJ41">
            <v>12.71</v>
          </cell>
          <cell r="AK41">
            <v>8</v>
          </cell>
          <cell r="AL41">
            <v>0.2</v>
          </cell>
          <cell r="AM41">
            <v>1.4E-2</v>
          </cell>
          <cell r="AN41">
            <v>1.8120574951171874E-2</v>
          </cell>
          <cell r="AO41">
            <v>3.125E-2</v>
          </cell>
          <cell r="AP41">
            <v>9.0602874755859361E-2</v>
          </cell>
          <cell r="AQ41">
            <v>1.0606024579340583</v>
          </cell>
          <cell r="AR41">
            <v>3.0484361958124309</v>
          </cell>
          <cell r="AS41">
            <v>0.97496141568254013</v>
          </cell>
          <cell r="AT41">
            <v>5.7333209672567068E-2</v>
          </cell>
          <cell r="AU41">
            <v>7.5453784623738945E-2</v>
          </cell>
          <cell r="AV41">
            <v>3.4620261029663735</v>
          </cell>
          <cell r="AW41">
            <v>108.76275771615262</v>
          </cell>
          <cell r="AX41">
            <v>1.379148553693974E-2</v>
          </cell>
          <cell r="AY41">
            <v>180.47667380172905</v>
          </cell>
          <cell r="AZ41" t="b">
            <v>0</v>
          </cell>
          <cell r="BA41" t="str">
            <v/>
          </cell>
          <cell r="BB41">
            <v>1E-3</v>
          </cell>
          <cell r="BC41">
            <v>0</v>
          </cell>
          <cell r="BD41">
            <v>0</v>
          </cell>
          <cell r="BE41">
            <v>1E-3</v>
          </cell>
          <cell r="BF41" t="str">
            <v/>
          </cell>
          <cell r="BG41">
            <v>2.6748963180841235E-2</v>
          </cell>
          <cell r="BH41">
            <v>5.9999999999999991</v>
          </cell>
          <cell r="BI41">
            <v>1.2</v>
          </cell>
          <cell r="BJ41">
            <v>0.10752081245013895</v>
          </cell>
          <cell r="BK41">
            <v>0.13877081245013895</v>
          </cell>
          <cell r="BL41">
            <v>7.4482604539801915E-6</v>
          </cell>
          <cell r="BM41">
            <v>0.16653391285271152</v>
          </cell>
          <cell r="BN41">
            <v>0</v>
          </cell>
          <cell r="BO41">
            <v>703.05299999999988</v>
          </cell>
          <cell r="BP41">
            <v>698.85299999999984</v>
          </cell>
          <cell r="BQ41">
            <v>703.25299999999993</v>
          </cell>
          <cell r="BR41">
            <v>699.05299999999988</v>
          </cell>
          <cell r="BS41">
            <v>704.45299999999997</v>
          </cell>
          <cell r="BT41">
            <v>699.85300000000007</v>
          </cell>
          <cell r="BU41" t="b">
            <v>0</v>
          </cell>
          <cell r="BV41">
            <v>1.2000000000000455</v>
          </cell>
          <cell r="BW41">
            <v>0.8000000000001819</v>
          </cell>
          <cell r="BX41">
            <v>1.4000000000000454</v>
          </cell>
          <cell r="BY41">
            <v>200</v>
          </cell>
          <cell r="BZ41">
            <v>0.65</v>
          </cell>
          <cell r="CA41">
            <v>0.25</v>
          </cell>
          <cell r="CB41">
            <v>1.0000000000001137</v>
          </cell>
          <cell r="CC41">
            <v>1.3051536509443407</v>
          </cell>
          <cell r="CD41">
            <v>1157.9975768003665</v>
          </cell>
          <cell r="CE41">
            <v>9.8449303549506206E-2</v>
          </cell>
          <cell r="CF41">
            <v>812.20675428342622</v>
          </cell>
          <cell r="CG41">
            <v>1970.2043310837926</v>
          </cell>
          <cell r="CH41">
            <v>1.5</v>
          </cell>
          <cell r="CI41">
            <v>2243</v>
          </cell>
          <cell r="CJ41">
            <v>1.3175686565428839</v>
          </cell>
          <cell r="CK41">
            <v>1.5</v>
          </cell>
          <cell r="CL41">
            <v>1</v>
          </cell>
          <cell r="CM41">
            <v>2</v>
          </cell>
        </row>
        <row r="42">
          <cell r="A42">
            <v>59</v>
          </cell>
          <cell r="B42" t="str">
            <v>C32</v>
          </cell>
          <cell r="C42" t="str">
            <v>C33</v>
          </cell>
          <cell r="F42">
            <v>0</v>
          </cell>
          <cell r="G42" t="str">
            <v/>
          </cell>
          <cell r="J42" t="str">
            <v/>
          </cell>
          <cell r="K42" t="str">
            <v/>
          </cell>
          <cell r="L42" t="str">
            <v/>
          </cell>
          <cell r="M42" t="str">
            <v/>
          </cell>
          <cell r="N42" t="str">
            <v/>
          </cell>
          <cell r="O42" t="str">
            <v/>
          </cell>
          <cell r="P42" t="str">
            <v/>
          </cell>
          <cell r="S42">
            <v>0.4</v>
          </cell>
          <cell r="T42">
            <v>98</v>
          </cell>
          <cell r="U42">
            <v>157</v>
          </cell>
          <cell r="V42">
            <v>0.68799999999999994</v>
          </cell>
          <cell r="X42">
            <v>0</v>
          </cell>
          <cell r="Y42" t="str">
            <v/>
          </cell>
          <cell r="AA42">
            <v>0</v>
          </cell>
          <cell r="AB42" t="str">
            <v/>
          </cell>
          <cell r="AC42">
            <v>0.58479999999999999</v>
          </cell>
          <cell r="AD42">
            <v>0.23392000000000002</v>
          </cell>
          <cell r="AE42">
            <v>0.96275646183025421</v>
          </cell>
          <cell r="AF42">
            <v>1.0427564618302543</v>
          </cell>
          <cell r="AG42">
            <v>1.0827564618302543</v>
          </cell>
          <cell r="AH42">
            <v>1.5</v>
          </cell>
          <cell r="AI42">
            <v>14.62</v>
          </cell>
          <cell r="AJ42">
            <v>22.67</v>
          </cell>
          <cell r="AK42">
            <v>8</v>
          </cell>
          <cell r="AL42">
            <v>0.2</v>
          </cell>
          <cell r="AM42">
            <v>1.4E-2</v>
          </cell>
          <cell r="AN42">
            <v>1.5719604492187501E-2</v>
          </cell>
          <cell r="AO42">
            <v>3.125E-2</v>
          </cell>
          <cell r="AP42">
            <v>7.85980224609375E-2</v>
          </cell>
          <cell r="AQ42">
            <v>1.3076246347994489</v>
          </cell>
          <cell r="AR42">
            <v>4.0408094936548542</v>
          </cell>
          <cell r="AS42">
            <v>1.550829268095187</v>
          </cell>
          <cell r="AT42">
            <v>8.7149958487991439E-2</v>
          </cell>
          <cell r="AU42">
            <v>0.10286956298017894</v>
          </cell>
          <cell r="AV42">
            <v>4.6236326602931452</v>
          </cell>
          <cell r="AW42">
            <v>145.25570398474781</v>
          </cell>
          <cell r="AX42">
            <v>1.0326616847745294E-2</v>
          </cell>
          <cell r="AY42">
            <v>204.8504252470143</v>
          </cell>
          <cell r="AZ42" t="str">
            <v>24°22'26''</v>
          </cell>
          <cell r="BA42">
            <v>13.890953541458391</v>
          </cell>
          <cell r="BB42">
            <v>2.7E-2</v>
          </cell>
          <cell r="BC42">
            <v>3.0000000000000001E-3</v>
          </cell>
          <cell r="BD42">
            <v>4.0000000000000001E-3</v>
          </cell>
          <cell r="BE42">
            <v>3.4000000000000002E-2</v>
          </cell>
          <cell r="BF42">
            <v>3.4000000000000002E-2</v>
          </cell>
          <cell r="BG42" t="str">
            <v/>
          </cell>
          <cell r="BH42" t="str">
            <v/>
          </cell>
          <cell r="BI42" t="str">
            <v/>
          </cell>
          <cell r="BJ42" t="str">
            <v/>
          </cell>
          <cell r="BK42" t="str">
            <v/>
          </cell>
          <cell r="BL42" t="str">
            <v/>
          </cell>
          <cell r="BM42" t="str">
            <v/>
          </cell>
          <cell r="BN42">
            <v>0.03</v>
          </cell>
          <cell r="BO42">
            <v>698.82299999999987</v>
          </cell>
          <cell r="BP42">
            <v>695.51299999999992</v>
          </cell>
          <cell r="BQ42">
            <v>699.02299999999991</v>
          </cell>
          <cell r="BR42">
            <v>695.71299999999997</v>
          </cell>
          <cell r="BS42">
            <v>699.85300000000007</v>
          </cell>
          <cell r="BT42">
            <v>696.53300000000013</v>
          </cell>
          <cell r="BU42" t="str">
            <v/>
          </cell>
          <cell r="BV42">
            <v>0.83000000000015461</v>
          </cell>
          <cell r="BW42">
            <v>0.82000000000016371</v>
          </cell>
          <cell r="BX42">
            <v>1.0300000000001546</v>
          </cell>
          <cell r="BY42">
            <v>200</v>
          </cell>
          <cell r="BZ42">
            <v>0.65</v>
          </cell>
          <cell r="CA42">
            <v>0.25</v>
          </cell>
          <cell r="CB42">
            <v>0.82500000000015916</v>
          </cell>
          <cell r="CC42">
            <v>1.1074302853340923</v>
          </cell>
          <cell r="CD42">
            <v>982.56752066267336</v>
          </cell>
          <cell r="CE42">
            <v>0.13420744962108144</v>
          </cell>
          <cell r="CF42">
            <v>1217.9326053113141</v>
          </cell>
          <cell r="CG42">
            <v>2200.5001259739875</v>
          </cell>
          <cell r="CH42">
            <v>1.5</v>
          </cell>
          <cell r="CI42">
            <v>2243</v>
          </cell>
          <cell r="CJ42">
            <v>1.4715783276687389</v>
          </cell>
          <cell r="CK42">
            <v>1.5</v>
          </cell>
          <cell r="CL42">
            <v>1</v>
          </cell>
          <cell r="CM42">
            <v>2</v>
          </cell>
        </row>
        <row r="43">
          <cell r="A43">
            <v>60</v>
          </cell>
          <cell r="B43" t="str">
            <v>C33</v>
          </cell>
          <cell r="C43" t="str">
            <v>C34</v>
          </cell>
          <cell r="F43">
            <v>0</v>
          </cell>
          <cell r="G43" t="str">
            <v/>
          </cell>
          <cell r="J43" t="str">
            <v/>
          </cell>
          <cell r="K43" t="str">
            <v/>
          </cell>
          <cell r="L43" t="str">
            <v/>
          </cell>
          <cell r="M43" t="str">
            <v/>
          </cell>
          <cell r="N43" t="str">
            <v/>
          </cell>
          <cell r="O43" t="str">
            <v/>
          </cell>
          <cell r="P43" t="str">
            <v/>
          </cell>
          <cell r="S43">
            <v>0.4</v>
          </cell>
          <cell r="T43">
            <v>98</v>
          </cell>
          <cell r="U43">
            <v>157</v>
          </cell>
          <cell r="V43">
            <v>0.68799999999999994</v>
          </cell>
          <cell r="X43">
            <v>0</v>
          </cell>
          <cell r="Y43" t="str">
            <v/>
          </cell>
          <cell r="AA43">
            <v>0</v>
          </cell>
          <cell r="AB43" t="str">
            <v/>
          </cell>
          <cell r="AC43">
            <v>0.58479999999999999</v>
          </cell>
          <cell r="AD43">
            <v>0.23392000000000002</v>
          </cell>
          <cell r="AE43">
            <v>0.96275646183025421</v>
          </cell>
          <cell r="AF43">
            <v>1.0427564618302543</v>
          </cell>
          <cell r="AG43">
            <v>1.0827564618302543</v>
          </cell>
          <cell r="AH43">
            <v>1.5</v>
          </cell>
          <cell r="AI43">
            <v>15.64</v>
          </cell>
          <cell r="AJ43">
            <v>21.09</v>
          </cell>
          <cell r="AK43">
            <v>8</v>
          </cell>
          <cell r="AL43">
            <v>0.2</v>
          </cell>
          <cell r="AM43">
            <v>1.4E-2</v>
          </cell>
          <cell r="AN43">
            <v>1.6001129150390623E-2</v>
          </cell>
          <cell r="AO43">
            <v>3.125E-2</v>
          </cell>
          <cell r="AP43">
            <v>8.0005645751953111E-2</v>
          </cell>
          <cell r="AQ43">
            <v>1.2738496815705684</v>
          </cell>
          <cell r="AR43">
            <v>3.9010338681074201</v>
          </cell>
          <cell r="AS43">
            <v>1.4634068275683341</v>
          </cell>
          <cell r="AT43">
            <v>8.2706065812305746E-2</v>
          </cell>
          <cell r="AU43">
            <v>9.8707194962696365E-2</v>
          </cell>
          <cell r="AV43">
            <v>4.4595994439352431</v>
          </cell>
          <cell r="AW43">
            <v>140.1024485102009</v>
          </cell>
          <cell r="AX43">
            <v>1.0706451000324841E-2</v>
          </cell>
          <cell r="AY43">
            <v>227.42337412800077</v>
          </cell>
          <cell r="AZ43" t="str">
            <v>22°34'23''</v>
          </cell>
          <cell r="BA43">
            <v>15.03200026335843</v>
          </cell>
          <cell r="BB43">
            <v>1E-3</v>
          </cell>
          <cell r="BC43">
            <v>1E-3</v>
          </cell>
          <cell r="BD43">
            <v>4.0000000000000001E-3</v>
          </cell>
          <cell r="BE43">
            <v>6.0000000000000001E-3</v>
          </cell>
          <cell r="BF43">
            <v>5.0000000000000001E-3</v>
          </cell>
          <cell r="BG43" t="str">
            <v/>
          </cell>
          <cell r="BH43" t="str">
            <v/>
          </cell>
          <cell r="BI43" t="str">
            <v/>
          </cell>
          <cell r="BJ43" t="str">
            <v/>
          </cell>
          <cell r="BK43" t="str">
            <v/>
          </cell>
          <cell r="BL43" t="str">
            <v/>
          </cell>
          <cell r="BM43" t="str">
            <v/>
          </cell>
          <cell r="BN43">
            <v>0.01</v>
          </cell>
          <cell r="BO43">
            <v>695.50299999999993</v>
          </cell>
          <cell r="BP43">
            <v>692.20299999999997</v>
          </cell>
          <cell r="BQ43">
            <v>695.70299999999997</v>
          </cell>
          <cell r="BR43">
            <v>692.40300000000002</v>
          </cell>
          <cell r="BS43">
            <v>696.53300000000013</v>
          </cell>
          <cell r="BT43">
            <v>693.23299999999995</v>
          </cell>
          <cell r="BU43" t="str">
            <v/>
          </cell>
          <cell r="BV43">
            <v>0.83000000000015461</v>
          </cell>
          <cell r="BW43">
            <v>0.82999999999992724</v>
          </cell>
          <cell r="BX43">
            <v>1.0300000000001546</v>
          </cell>
          <cell r="BY43">
            <v>200</v>
          </cell>
          <cell r="BZ43">
            <v>0.65</v>
          </cell>
          <cell r="CA43">
            <v>0.25</v>
          </cell>
          <cell r="CB43">
            <v>0.83000000000004093</v>
          </cell>
          <cell r="CC43">
            <v>1.1132435599236561</v>
          </cell>
          <cell r="CD43">
            <v>987.72534854226399</v>
          </cell>
          <cell r="CE43">
            <v>0.13295061126629726</v>
          </cell>
          <cell r="CF43">
            <v>1206.5267972416477</v>
          </cell>
          <cell r="CG43">
            <v>2194.2521457839116</v>
          </cell>
          <cell r="CH43">
            <v>1.5</v>
          </cell>
          <cell r="CI43">
            <v>2243</v>
          </cell>
          <cell r="CJ43">
            <v>1.4674000083262895</v>
          </cell>
          <cell r="CK43">
            <v>1.5</v>
          </cell>
          <cell r="CL43">
            <v>1</v>
          </cell>
          <cell r="CM43">
            <v>2</v>
          </cell>
        </row>
        <row r="44">
          <cell r="A44">
            <v>61</v>
          </cell>
          <cell r="B44" t="str">
            <v>C34</v>
          </cell>
          <cell r="C44" t="str">
            <v>C35</v>
          </cell>
          <cell r="F44">
            <v>0</v>
          </cell>
          <cell r="G44" t="str">
            <v/>
          </cell>
          <cell r="J44" t="str">
            <v/>
          </cell>
          <cell r="K44" t="str">
            <v/>
          </cell>
          <cell r="L44" t="str">
            <v/>
          </cell>
          <cell r="M44" t="str">
            <v/>
          </cell>
          <cell r="N44" t="str">
            <v/>
          </cell>
          <cell r="O44" t="str">
            <v/>
          </cell>
          <cell r="P44" t="str">
            <v/>
          </cell>
          <cell r="S44">
            <v>0.4</v>
          </cell>
          <cell r="T44">
            <v>98</v>
          </cell>
          <cell r="U44">
            <v>157</v>
          </cell>
          <cell r="V44">
            <v>0.68799999999999994</v>
          </cell>
          <cell r="X44">
            <v>0</v>
          </cell>
          <cell r="Y44" t="str">
            <v/>
          </cell>
          <cell r="AA44">
            <v>0</v>
          </cell>
          <cell r="AB44" t="str">
            <v/>
          </cell>
          <cell r="AC44">
            <v>0.58479999999999999</v>
          </cell>
          <cell r="AD44">
            <v>0.23392000000000002</v>
          </cell>
          <cell r="AE44">
            <v>0.96275646183025421</v>
          </cell>
          <cell r="AF44">
            <v>1.0427564618302543</v>
          </cell>
          <cell r="AG44">
            <v>1.0827564618302543</v>
          </cell>
          <cell r="AH44">
            <v>1.5</v>
          </cell>
          <cell r="AI44">
            <v>7.92</v>
          </cell>
          <cell r="AJ44">
            <v>6.27</v>
          </cell>
          <cell r="AK44">
            <v>8</v>
          </cell>
          <cell r="AL44">
            <v>0.2</v>
          </cell>
          <cell r="AM44">
            <v>1.4E-2</v>
          </cell>
          <cell r="AN44">
            <v>2.1549987792968753E-2</v>
          </cell>
          <cell r="AO44">
            <v>3.125E-2</v>
          </cell>
          <cell r="AP44">
            <v>0.10774993896484376</v>
          </cell>
          <cell r="AQ44">
            <v>0.8222695745335582</v>
          </cell>
          <cell r="AR44">
            <v>2.1628664938405349</v>
          </cell>
          <cell r="AS44">
            <v>0.55470527901471955</v>
          </cell>
          <cell r="AT44">
            <v>3.4461124016493309E-2</v>
          </cell>
          <cell r="AU44">
            <v>5.6011111809462062E-2</v>
          </cell>
          <cell r="AV44">
            <v>2.4315955122590709</v>
          </cell>
          <cell r="AW44">
            <v>76.39082597815009</v>
          </cell>
          <cell r="AX44">
            <v>1.9635865704987165E-2</v>
          </cell>
          <cell r="AY44">
            <v>232.97954529330997</v>
          </cell>
          <cell r="AZ44" t="str">
            <v>05°33'22''</v>
          </cell>
          <cell r="BA44">
            <v>61.824091446618468</v>
          </cell>
          <cell r="BB44">
            <v>1E-3</v>
          </cell>
          <cell r="BC44">
            <v>0.01</v>
          </cell>
          <cell r="BD44">
            <v>3.0000000000000001E-3</v>
          </cell>
          <cell r="BE44">
            <v>1.3999999999999999E-2</v>
          </cell>
          <cell r="BF44">
            <v>1.3000000000000001E-2</v>
          </cell>
          <cell r="BG44" t="str">
            <v/>
          </cell>
          <cell r="BH44" t="str">
            <v/>
          </cell>
          <cell r="BI44" t="str">
            <v/>
          </cell>
          <cell r="BJ44" t="str">
            <v/>
          </cell>
          <cell r="BK44" t="str">
            <v/>
          </cell>
          <cell r="BL44" t="str">
            <v/>
          </cell>
          <cell r="BM44" t="str">
            <v/>
          </cell>
          <cell r="BN44">
            <v>0.01</v>
          </cell>
          <cell r="BO44">
            <v>692.19299999999998</v>
          </cell>
          <cell r="BP44">
            <v>691.69299999999998</v>
          </cell>
          <cell r="BQ44">
            <v>692.39300000000003</v>
          </cell>
          <cell r="BR44">
            <v>691.89300000000003</v>
          </cell>
          <cell r="BS44">
            <v>693.23299999999995</v>
          </cell>
          <cell r="BT44">
            <v>692.71299999999997</v>
          </cell>
          <cell r="BU44" t="str">
            <v/>
          </cell>
          <cell r="BV44">
            <v>0.83999999999991815</v>
          </cell>
          <cell r="BW44">
            <v>0.81999999999993634</v>
          </cell>
          <cell r="BX44">
            <v>1.0399999999999181</v>
          </cell>
          <cell r="BY44">
            <v>200</v>
          </cell>
          <cell r="BZ44">
            <v>0.65</v>
          </cell>
          <cell r="CA44">
            <v>0.25</v>
          </cell>
          <cell r="CB44">
            <v>0.82999999999992724</v>
          </cell>
          <cell r="CC44">
            <v>1.1132435599235238</v>
          </cell>
          <cell r="CD44">
            <v>987.72534854214655</v>
          </cell>
          <cell r="CE44">
            <v>0.13295061126632512</v>
          </cell>
          <cell r="CF44">
            <v>1206.5267972419006</v>
          </cell>
          <cell r="CG44">
            <v>2194.2521457840471</v>
          </cell>
          <cell r="CH44">
            <v>1.5</v>
          </cell>
          <cell r="CI44">
            <v>2243</v>
          </cell>
          <cell r="CJ44">
            <v>1.4674000083263803</v>
          </cell>
          <cell r="CK44">
            <v>1.5</v>
          </cell>
          <cell r="CL44">
            <v>1</v>
          </cell>
          <cell r="CM44">
            <v>2</v>
          </cell>
        </row>
        <row r="45">
          <cell r="A45">
            <v>62</v>
          </cell>
          <cell r="B45" t="str">
            <v>C35</v>
          </cell>
          <cell r="C45" t="str">
            <v>C36</v>
          </cell>
          <cell r="F45">
            <v>0</v>
          </cell>
          <cell r="G45" t="str">
            <v/>
          </cell>
          <cell r="J45" t="str">
            <v/>
          </cell>
          <cell r="K45" t="str">
            <v/>
          </cell>
          <cell r="L45" t="str">
            <v/>
          </cell>
          <cell r="M45" t="str">
            <v/>
          </cell>
          <cell r="N45" t="str">
            <v/>
          </cell>
          <cell r="O45" t="str">
            <v/>
          </cell>
          <cell r="P45" t="str">
            <v/>
          </cell>
          <cell r="Q45">
            <v>0.37</v>
          </cell>
          <cell r="S45">
            <v>0.77</v>
          </cell>
          <cell r="T45">
            <v>98</v>
          </cell>
          <cell r="U45">
            <v>302</v>
          </cell>
          <cell r="V45">
            <v>0.68799999999999994</v>
          </cell>
          <cell r="X45">
            <v>0</v>
          </cell>
          <cell r="Y45" t="str">
            <v/>
          </cell>
          <cell r="AA45">
            <v>0</v>
          </cell>
          <cell r="AB45" t="str">
            <v/>
          </cell>
          <cell r="AC45">
            <v>0.58479999999999999</v>
          </cell>
          <cell r="AD45">
            <v>0.45029600000000003</v>
          </cell>
          <cell r="AE45">
            <v>1.7664380181782624</v>
          </cell>
          <cell r="AF45">
            <v>1.9204380181782623</v>
          </cell>
          <cell r="AG45">
            <v>1.9974380181782623</v>
          </cell>
          <cell r="AH45">
            <v>1.9974380181782623</v>
          </cell>
          <cell r="AI45">
            <v>70.47</v>
          </cell>
          <cell r="AJ45">
            <v>0.5</v>
          </cell>
          <cell r="AK45">
            <v>8</v>
          </cell>
          <cell r="AL45">
            <v>0.2</v>
          </cell>
          <cell r="AM45">
            <v>1.4E-2</v>
          </cell>
          <cell r="AN45">
            <v>4.6388244628906249E-2</v>
          </cell>
          <cell r="AO45">
            <v>3.7500000000000006E-2</v>
          </cell>
          <cell r="AP45">
            <v>0.23194122314453122</v>
          </cell>
          <cell r="AQ45">
            <v>0.36158566651884705</v>
          </cell>
          <cell r="AR45">
            <v>0.63767018541147014</v>
          </cell>
          <cell r="AS45">
            <v>8.4915358629070098E-2</v>
          </cell>
          <cell r="AT45">
            <v>6.6638223359775156E-3</v>
          </cell>
          <cell r="AU45">
            <v>5.3052066964883765E-2</v>
          </cell>
          <cell r="AV45">
            <v>0.68666128978778085</v>
          </cell>
          <cell r="AW45">
            <v>21.572100635017847</v>
          </cell>
          <cell r="AX45">
            <v>9.2593579641281412E-2</v>
          </cell>
          <cell r="AY45">
            <v>225.3794367014097</v>
          </cell>
          <cell r="BA45" t="str">
            <v/>
          </cell>
          <cell r="BB45">
            <v>1E-3</v>
          </cell>
          <cell r="BC45">
            <v>0</v>
          </cell>
          <cell r="BD45">
            <v>0</v>
          </cell>
          <cell r="BE45">
            <v>1E-3</v>
          </cell>
          <cell r="BF45">
            <v>1E-3</v>
          </cell>
          <cell r="BG45">
            <v>3.5619597336175209E-2</v>
          </cell>
          <cell r="BH45">
            <v>5.9999999999999991</v>
          </cell>
          <cell r="BI45">
            <v>1.2</v>
          </cell>
          <cell r="BJ45">
            <v>5.1796114780220366E-3</v>
          </cell>
          <cell r="BK45">
            <v>4.2679611478022045E-2</v>
          </cell>
          <cell r="BL45">
            <v>1.6001287763291672E-5</v>
          </cell>
          <cell r="BM45">
            <v>5.1234735318942404E-2</v>
          </cell>
          <cell r="BN45">
            <v>0.03</v>
          </cell>
          <cell r="BO45">
            <v>691.66300000000001</v>
          </cell>
          <cell r="BP45">
            <v>691.31299999999999</v>
          </cell>
          <cell r="BQ45">
            <v>691.86300000000006</v>
          </cell>
          <cell r="BR45">
            <v>691.51300000000003</v>
          </cell>
          <cell r="BS45">
            <v>692.71299999999997</v>
          </cell>
          <cell r="BT45">
            <v>693.90300000000002</v>
          </cell>
          <cell r="BU45" t="str">
            <v/>
          </cell>
          <cell r="BV45">
            <v>0.84999999999990905</v>
          </cell>
          <cell r="BW45">
            <v>2.3899999999999864</v>
          </cell>
          <cell r="BX45">
            <v>1.049999999999909</v>
          </cell>
          <cell r="BY45">
            <v>200</v>
          </cell>
          <cell r="BZ45">
            <v>0.65</v>
          </cell>
          <cell r="CA45">
            <v>0.25</v>
          </cell>
          <cell r="CB45">
            <v>1.6199999999999477</v>
          </cell>
          <cell r="CC45">
            <v>1.9185135744830206</v>
          </cell>
          <cell r="CD45">
            <v>1702.2011689600604</v>
          </cell>
          <cell r="CE45">
            <v>4.1998103242530949E-2</v>
          </cell>
          <cell r="CF45">
            <v>346.48435175088031</v>
          </cell>
          <cell r="CG45">
            <v>2048.6855207109406</v>
          </cell>
          <cell r="CH45">
            <v>1.5</v>
          </cell>
          <cell r="CI45">
            <v>2243</v>
          </cell>
          <cell r="CJ45">
            <v>1.3700527334223858</v>
          </cell>
          <cell r="CK45">
            <v>1.5</v>
          </cell>
          <cell r="CL45">
            <v>1</v>
          </cell>
          <cell r="CM45">
            <v>2</v>
          </cell>
        </row>
        <row r="46">
          <cell r="A46">
            <v>63</v>
          </cell>
          <cell r="F46" t="str">
            <v/>
          </cell>
          <cell r="G46" t="str">
            <v/>
          </cell>
          <cell r="J46" t="str">
            <v/>
          </cell>
          <cell r="K46" t="str">
            <v/>
          </cell>
          <cell r="L46" t="str">
            <v/>
          </cell>
          <cell r="M46" t="str">
            <v/>
          </cell>
          <cell r="N46" t="str">
            <v/>
          </cell>
          <cell r="O46" t="str">
            <v/>
          </cell>
          <cell r="P46" t="str">
            <v/>
          </cell>
          <cell r="S46" t="str">
            <v/>
          </cell>
          <cell r="U46" t="str">
            <v/>
          </cell>
          <cell r="X46">
            <v>0</v>
          </cell>
          <cell r="Y46" t="str">
            <v/>
          </cell>
          <cell r="AA46">
            <v>0</v>
          </cell>
          <cell r="AB46" t="str">
            <v/>
          </cell>
          <cell r="AC46" t="str">
            <v/>
          </cell>
          <cell r="AD46" t="str">
            <v/>
          </cell>
          <cell r="AE46" t="str">
            <v/>
          </cell>
          <cell r="AF46" t="str">
            <v/>
          </cell>
          <cell r="AG46" t="str">
            <v/>
          </cell>
          <cell r="AH46" t="str">
            <v/>
          </cell>
          <cell r="AI46" t="str">
            <v/>
          </cell>
          <cell r="AJ46">
            <v>16.149999999999999</v>
          </cell>
          <cell r="AK46">
            <v>8</v>
          </cell>
          <cell r="AL46" t="str">
            <v/>
          </cell>
          <cell r="AM46" t="str">
            <v/>
          </cell>
          <cell r="AN46" t="str">
            <v/>
          </cell>
          <cell r="AO46" t="str">
            <v/>
          </cell>
          <cell r="AP46" t="str">
            <v/>
          </cell>
          <cell r="AQ46" t="str">
            <v/>
          </cell>
          <cell r="AR46" t="str">
            <v/>
          </cell>
          <cell r="AS46" t="str">
            <v/>
          </cell>
          <cell r="AT46" t="str">
            <v/>
          </cell>
          <cell r="AU46" t="str">
            <v/>
          </cell>
          <cell r="AV46" t="str">
            <v/>
          </cell>
          <cell r="AW46" t="str">
            <v/>
          </cell>
          <cell r="AX46" t="str">
            <v/>
          </cell>
          <cell r="AY46" t="str">
            <v/>
          </cell>
          <cell r="AZ46" t="str">
            <v/>
          </cell>
          <cell r="BA46" t="str">
            <v/>
          </cell>
          <cell r="BB46" t="str">
            <v/>
          </cell>
          <cell r="BC46" t="str">
            <v/>
          </cell>
          <cell r="BD46" t="str">
            <v/>
          </cell>
          <cell r="BE46" t="str">
            <v/>
          </cell>
          <cell r="BF46" t="str">
            <v/>
          </cell>
          <cell r="BG46" t="str">
            <v/>
          </cell>
          <cell r="BH46" t="str">
            <v/>
          </cell>
          <cell r="BI46" t="str">
            <v/>
          </cell>
          <cell r="BJ46" t="str">
            <v/>
          </cell>
          <cell r="BK46" t="str">
            <v/>
          </cell>
          <cell r="BL46" t="str">
            <v/>
          </cell>
          <cell r="BM46" t="str">
            <v/>
          </cell>
          <cell r="BN46" t="str">
            <v/>
          </cell>
          <cell r="BO46">
            <v>691.31299999999999</v>
          </cell>
          <cell r="BP46" t="str">
            <v/>
          </cell>
          <cell r="BQ46">
            <v>691.31299999999999</v>
          </cell>
          <cell r="BR46" t="str">
            <v/>
          </cell>
          <cell r="BS46" t="str">
            <v/>
          </cell>
          <cell r="BT46" t="str">
            <v/>
          </cell>
          <cell r="BU46" t="str">
            <v/>
          </cell>
          <cell r="BV46" t="str">
            <v/>
          </cell>
          <cell r="BW46" t="str">
            <v/>
          </cell>
          <cell r="BX46" t="str">
            <v/>
          </cell>
          <cell r="BY46">
            <v>0</v>
          </cell>
          <cell r="BZ46">
            <v>0.4</v>
          </cell>
          <cell r="CA46">
            <v>0</v>
          </cell>
          <cell r="CB46">
            <v>0</v>
          </cell>
          <cell r="CC46">
            <v>0</v>
          </cell>
          <cell r="CD46">
            <v>0</v>
          </cell>
          <cell r="CE46" t="e">
            <v>#VALUE!</v>
          </cell>
          <cell r="CF46" t="e">
            <v>#VALUE!</v>
          </cell>
          <cell r="CG46" t="e">
            <v>#VALUE!</v>
          </cell>
          <cell r="CH46">
            <v>1.3</v>
          </cell>
          <cell r="CI46" t="e">
            <v>#VALUE!</v>
          </cell>
          <cell r="CJ46" t="e">
            <v>#VALUE!</v>
          </cell>
          <cell r="CK46" t="e">
            <v>#VALUE!</v>
          </cell>
          <cell r="CL46">
            <v>1</v>
          </cell>
          <cell r="CM46">
            <v>4</v>
          </cell>
        </row>
        <row r="47">
          <cell r="A47">
            <v>64</v>
          </cell>
          <cell r="C47" t="str">
            <v/>
          </cell>
          <cell r="F47" t="str">
            <v/>
          </cell>
          <cell r="G47" t="str">
            <v/>
          </cell>
          <cell r="J47" t="str">
            <v/>
          </cell>
          <cell r="K47" t="str">
            <v/>
          </cell>
          <cell r="L47" t="str">
            <v/>
          </cell>
          <cell r="M47" t="str">
            <v/>
          </cell>
          <cell r="N47" t="str">
            <v/>
          </cell>
          <cell r="O47" t="str">
            <v/>
          </cell>
          <cell r="P47" t="str">
            <v/>
          </cell>
          <cell r="S47" t="str">
            <v/>
          </cell>
          <cell r="U47" t="str">
            <v/>
          </cell>
          <cell r="X47">
            <v>0</v>
          </cell>
          <cell r="Y47" t="str">
            <v/>
          </cell>
          <cell r="AA47">
            <v>0</v>
          </cell>
          <cell r="AB47" t="str">
            <v/>
          </cell>
          <cell r="AC47" t="str">
            <v/>
          </cell>
          <cell r="AD47" t="str">
            <v/>
          </cell>
          <cell r="AE47" t="str">
            <v/>
          </cell>
          <cell r="AF47" t="str">
            <v/>
          </cell>
          <cell r="AG47" t="str">
            <v/>
          </cell>
          <cell r="AH47" t="str">
            <v/>
          </cell>
          <cell r="AI47" t="str">
            <v/>
          </cell>
          <cell r="AJ47">
            <v>2.12</v>
          </cell>
          <cell r="AK47">
            <v>8</v>
          </cell>
          <cell r="AL47" t="str">
            <v/>
          </cell>
          <cell r="AM47" t="str">
            <v/>
          </cell>
          <cell r="AN47" t="str">
            <v/>
          </cell>
          <cell r="AO47" t="str">
            <v/>
          </cell>
          <cell r="AP47" t="str">
            <v/>
          </cell>
          <cell r="AQ47" t="str">
            <v/>
          </cell>
          <cell r="AR47" t="str">
            <v/>
          </cell>
          <cell r="AS47" t="str">
            <v/>
          </cell>
          <cell r="AT47" t="str">
            <v/>
          </cell>
          <cell r="AU47" t="str">
            <v/>
          </cell>
          <cell r="AV47" t="str">
            <v/>
          </cell>
          <cell r="AW47" t="str">
            <v/>
          </cell>
          <cell r="AX47" t="str">
            <v/>
          </cell>
          <cell r="AY47" t="str">
            <v/>
          </cell>
          <cell r="AZ47" t="str">
            <v/>
          </cell>
          <cell r="BA47" t="str">
            <v/>
          </cell>
          <cell r="BB47" t="str">
            <v/>
          </cell>
          <cell r="BC47" t="str">
            <v/>
          </cell>
          <cell r="BD47" t="str">
            <v/>
          </cell>
          <cell r="BE47" t="str">
            <v/>
          </cell>
          <cell r="BF47" t="str">
            <v/>
          </cell>
          <cell r="BG47" t="str">
            <v/>
          </cell>
          <cell r="BH47" t="str">
            <v/>
          </cell>
          <cell r="BI47" t="str">
            <v/>
          </cell>
          <cell r="BJ47" t="str">
            <v/>
          </cell>
          <cell r="BK47" t="str">
            <v/>
          </cell>
          <cell r="BL47" t="str">
            <v/>
          </cell>
          <cell r="BM47" t="str">
            <v/>
          </cell>
          <cell r="BN47" t="str">
            <v/>
          </cell>
          <cell r="BO47">
            <v>-0.09</v>
          </cell>
          <cell r="BP47" t="str">
            <v/>
          </cell>
          <cell r="BQ47">
            <v>-0.09</v>
          </cell>
          <cell r="BR47" t="str">
            <v/>
          </cell>
          <cell r="BS47" t="str">
            <v/>
          </cell>
          <cell r="BT47" t="str">
            <v/>
          </cell>
          <cell r="BU47" t="str">
            <v/>
          </cell>
          <cell r="BV47" t="str">
            <v/>
          </cell>
          <cell r="BW47" t="str">
            <v/>
          </cell>
          <cell r="BX47" t="str">
            <v/>
          </cell>
          <cell r="BY47">
            <v>0</v>
          </cell>
          <cell r="BZ47">
            <v>0.4</v>
          </cell>
          <cell r="CA47">
            <v>0</v>
          </cell>
          <cell r="CB47">
            <v>0</v>
          </cell>
          <cell r="CC47">
            <v>0</v>
          </cell>
          <cell r="CD47">
            <v>0</v>
          </cell>
          <cell r="CE47" t="e">
            <v>#VALUE!</v>
          </cell>
          <cell r="CF47" t="e">
            <v>#VALUE!</v>
          </cell>
          <cell r="CG47" t="e">
            <v>#VALUE!</v>
          </cell>
          <cell r="CH47">
            <v>1.5</v>
          </cell>
          <cell r="CI47" t="e">
            <v>#VALUE!</v>
          </cell>
          <cell r="CJ47" t="e">
            <v>#VALUE!</v>
          </cell>
          <cell r="CK47" t="e">
            <v>#VALUE!</v>
          </cell>
          <cell r="CL47">
            <v>1</v>
          </cell>
          <cell r="CM47">
            <v>2</v>
          </cell>
        </row>
        <row r="48">
          <cell r="A48">
            <v>65</v>
          </cell>
          <cell r="B48" t="str">
            <v>C41</v>
          </cell>
          <cell r="C48" t="str">
            <v>C42</v>
          </cell>
          <cell r="F48">
            <v>0</v>
          </cell>
          <cell r="G48" t="str">
            <v/>
          </cell>
          <cell r="J48" t="str">
            <v/>
          </cell>
          <cell r="K48" t="str">
            <v/>
          </cell>
          <cell r="L48" t="str">
            <v/>
          </cell>
          <cell r="M48" t="str">
            <v/>
          </cell>
          <cell r="N48" t="str">
            <v/>
          </cell>
          <cell r="O48" t="str">
            <v/>
          </cell>
          <cell r="P48" t="str">
            <v/>
          </cell>
          <cell r="Q48">
            <v>0.06</v>
          </cell>
          <cell r="S48">
            <v>0.06</v>
          </cell>
          <cell r="T48">
            <v>98</v>
          </cell>
          <cell r="U48">
            <v>24</v>
          </cell>
          <cell r="V48">
            <v>0.68799999999999994</v>
          </cell>
          <cell r="X48" t="str">
            <v/>
          </cell>
          <cell r="Y48" t="str">
            <v/>
          </cell>
          <cell r="AA48" t="str">
            <v/>
          </cell>
          <cell r="AB48" t="str">
            <v/>
          </cell>
          <cell r="AC48">
            <v>0.58479999999999999</v>
          </cell>
          <cell r="AD48">
            <v>3.5088000000000001E-2</v>
          </cell>
          <cell r="AE48">
            <v>0.16595877174464532</v>
          </cell>
          <cell r="AF48">
            <v>0.17795877174464533</v>
          </cell>
          <cell r="AG48">
            <v>0.18395877174464534</v>
          </cell>
          <cell r="AH48">
            <v>1.5</v>
          </cell>
          <cell r="AI48">
            <v>22.03</v>
          </cell>
          <cell r="AJ48">
            <v>3.16</v>
          </cell>
          <cell r="AK48">
            <v>8</v>
          </cell>
          <cell r="AL48">
            <v>0.2</v>
          </cell>
          <cell r="AM48">
            <v>1.4E-2</v>
          </cell>
          <cell r="AN48">
            <v>2.5486755371093753E-2</v>
          </cell>
          <cell r="AO48">
            <v>3.125E-2</v>
          </cell>
          <cell r="AP48">
            <v>0.12743377685546875</v>
          </cell>
          <cell r="AQ48">
            <v>0.64346053825354355</v>
          </cell>
          <cell r="AR48">
            <v>1.5526440762324012</v>
          </cell>
          <cell r="AS48">
            <v>0.32228175403597431</v>
          </cell>
          <cell r="AT48">
            <v>2.1103030799670741E-2</v>
          </cell>
          <cell r="AU48">
            <v>4.6589786170764494E-2</v>
          </cell>
          <cell r="AV48">
            <v>1.7262397150928601</v>
          </cell>
          <cell r="AW48">
            <v>54.231420072706683</v>
          </cell>
          <cell r="AX48">
            <v>2.7659242520092379E-2</v>
          </cell>
          <cell r="AY48">
            <v>129.05298451941783</v>
          </cell>
          <cell r="AZ48" t="b">
            <v>0</v>
          </cell>
          <cell r="BA48" t="str">
            <v/>
          </cell>
          <cell r="BB48">
            <v>1E-3</v>
          </cell>
          <cell r="BC48">
            <v>0</v>
          </cell>
          <cell r="BD48">
            <v>0</v>
          </cell>
          <cell r="BE48">
            <v>1E-3</v>
          </cell>
          <cell r="BF48" t="str">
            <v/>
          </cell>
          <cell r="BG48">
            <v>2.6748963180841235E-2</v>
          </cell>
          <cell r="BH48">
            <v>5.9999999999999991</v>
          </cell>
          <cell r="BI48">
            <v>1.2</v>
          </cell>
          <cell r="BJ48">
            <v>2.6732161081230461E-2</v>
          </cell>
          <cell r="BK48">
            <v>5.7982161081230457E-2</v>
          </cell>
          <cell r="BL48">
            <v>7.4482604539801915E-6</v>
          </cell>
          <cell r="BM48">
            <v>6.9587531210021314E-2</v>
          </cell>
          <cell r="BN48">
            <v>0</v>
          </cell>
          <cell r="BO48">
            <v>734.95299999999997</v>
          </cell>
          <cell r="BP48">
            <v>734.25299999999993</v>
          </cell>
          <cell r="BQ48">
            <v>735.15300000000002</v>
          </cell>
          <cell r="BR48">
            <v>734.45299999999997</v>
          </cell>
          <cell r="BS48">
            <v>736.41300000000001</v>
          </cell>
          <cell r="BT48">
            <v>735.45299999999997</v>
          </cell>
          <cell r="BU48" t="b">
            <v>0</v>
          </cell>
          <cell r="BV48">
            <v>1.2599999999999909</v>
          </cell>
          <cell r="BW48">
            <v>1</v>
          </cell>
          <cell r="BX48">
            <v>1.4599999999999909</v>
          </cell>
          <cell r="BY48">
            <v>200</v>
          </cell>
          <cell r="BZ48">
            <v>0.65</v>
          </cell>
          <cell r="CA48">
            <v>0.25</v>
          </cell>
          <cell r="CB48">
            <v>1.1299999999999955</v>
          </cell>
          <cell r="CC48">
            <v>1.4446357810494279</v>
          </cell>
          <cell r="CD48">
            <v>1281.7530967361049</v>
          </cell>
          <cell r="CE48">
            <v>8.0049116323616665E-2</v>
          </cell>
          <cell r="CF48">
            <v>660.40520966983752</v>
          </cell>
          <cell r="CG48">
            <v>1942.1583064059423</v>
          </cell>
          <cell r="CH48">
            <v>1.5</v>
          </cell>
          <cell r="CI48">
            <v>2243</v>
          </cell>
          <cell r="CJ48">
            <v>1.2988129556883252</v>
          </cell>
          <cell r="CK48">
            <v>1.5</v>
          </cell>
          <cell r="CL48">
            <v>1</v>
          </cell>
          <cell r="CM48">
            <v>2</v>
          </cell>
        </row>
        <row r="49">
          <cell r="A49">
            <v>66</v>
          </cell>
          <cell r="B49" t="str">
            <v>C42</v>
          </cell>
          <cell r="C49" t="str">
            <v>C43</v>
          </cell>
          <cell r="F49">
            <v>0</v>
          </cell>
          <cell r="G49" t="str">
            <v/>
          </cell>
          <cell r="J49" t="str">
            <v/>
          </cell>
          <cell r="K49" t="str">
            <v/>
          </cell>
          <cell r="L49" t="str">
            <v/>
          </cell>
          <cell r="M49" t="str">
            <v/>
          </cell>
          <cell r="N49" t="str">
            <v/>
          </cell>
          <cell r="O49" t="str">
            <v/>
          </cell>
          <cell r="P49" t="str">
            <v/>
          </cell>
          <cell r="Q49">
            <v>0.4</v>
          </cell>
          <cell r="S49">
            <v>0.46</v>
          </cell>
          <cell r="T49">
            <v>98</v>
          </cell>
          <cell r="U49">
            <v>181</v>
          </cell>
          <cell r="V49">
            <v>0.68799999999999994</v>
          </cell>
          <cell r="X49">
            <v>0</v>
          </cell>
          <cell r="Y49" t="str">
            <v/>
          </cell>
          <cell r="AA49">
            <v>0</v>
          </cell>
          <cell r="AB49" t="str">
            <v/>
          </cell>
          <cell r="AC49">
            <v>0.58479999999999999</v>
          </cell>
          <cell r="AD49">
            <v>0.26900800000000002</v>
          </cell>
          <cell r="AE49">
            <v>1.0958853742696166</v>
          </cell>
          <cell r="AF49">
            <v>1.1878853742696167</v>
          </cell>
          <cell r="AG49">
            <v>1.2338853742696168</v>
          </cell>
          <cell r="AH49">
            <v>1.5</v>
          </cell>
          <cell r="AI49">
            <v>66.78</v>
          </cell>
          <cell r="AJ49">
            <v>16.2</v>
          </cell>
          <cell r="AK49">
            <v>8</v>
          </cell>
          <cell r="AL49">
            <v>0.2</v>
          </cell>
          <cell r="AM49">
            <v>1.4E-2</v>
          </cell>
          <cell r="AN49">
            <v>1.7072296142578127E-2</v>
          </cell>
          <cell r="AO49">
            <v>3.125E-2</v>
          </cell>
          <cell r="AP49">
            <v>8.5361480712890625E-2</v>
          </cell>
          <cell r="AQ49">
            <v>1.1578313604856028</v>
          </cell>
          <cell r="AR49">
            <v>3.4306096134168564</v>
          </cell>
          <cell r="AS49">
            <v>1.1841931528911851</v>
          </cell>
          <cell r="AT49">
            <v>6.8326883757591314E-2</v>
          </cell>
          <cell r="AU49">
            <v>8.5399179900169445E-2</v>
          </cell>
          <cell r="AV49">
            <v>3.9085445822369489</v>
          </cell>
          <cell r="AW49">
            <v>122.79054945783788</v>
          </cell>
          <cell r="AX49">
            <v>1.2215923836345803E-2</v>
          </cell>
          <cell r="AY49">
            <v>149.423962754852</v>
          </cell>
          <cell r="AZ49" t="str">
            <v>20°22'16''</v>
          </cell>
          <cell r="BA49">
            <v>16.697561856392234</v>
          </cell>
          <cell r="BB49">
            <v>3.9E-2</v>
          </cell>
          <cell r="BC49">
            <v>5.0000000000000001E-3</v>
          </cell>
          <cell r="BD49">
            <v>2E-3</v>
          </cell>
          <cell r="BE49">
            <v>4.5999999999999999E-2</v>
          </cell>
          <cell r="BF49">
            <v>4.5999999999999999E-2</v>
          </cell>
          <cell r="BG49" t="str">
            <v/>
          </cell>
          <cell r="BH49" t="str">
            <v/>
          </cell>
          <cell r="BI49" t="str">
            <v/>
          </cell>
          <cell r="BJ49" t="str">
            <v/>
          </cell>
          <cell r="BK49" t="str">
            <v/>
          </cell>
          <cell r="BL49" t="str">
            <v/>
          </cell>
          <cell r="BM49" t="str">
            <v/>
          </cell>
          <cell r="BN49">
            <v>0.05</v>
          </cell>
          <cell r="BO49">
            <v>734.20299999999997</v>
          </cell>
          <cell r="BP49">
            <v>723.38299999999992</v>
          </cell>
          <cell r="BQ49">
            <v>734.40300000000002</v>
          </cell>
          <cell r="BR49">
            <v>723.58299999999997</v>
          </cell>
          <cell r="BS49">
            <v>735.45299999999997</v>
          </cell>
          <cell r="BT49">
            <v>724.58300000000008</v>
          </cell>
          <cell r="BU49" t="str">
            <v/>
          </cell>
          <cell r="BV49">
            <v>1.0499999999999545</v>
          </cell>
          <cell r="BW49">
            <v>1.0000000000001137</v>
          </cell>
          <cell r="BX49">
            <v>1.2499999999999545</v>
          </cell>
          <cell r="BY49">
            <v>200</v>
          </cell>
          <cell r="BZ49">
            <v>0.65</v>
          </cell>
          <cell r="CA49">
            <v>0.25</v>
          </cell>
          <cell r="CB49">
            <v>1.0250000000000341</v>
          </cell>
          <cell r="CC49">
            <v>1.3324559091383172</v>
          </cell>
          <cell r="CD49">
            <v>1182.2215053829721</v>
          </cell>
          <cell r="CE49">
            <v>9.4473964477023609E-2</v>
          </cell>
          <cell r="CF49">
            <v>779.41020693544476</v>
          </cell>
          <cell r="CG49">
            <v>1961.6317123184167</v>
          </cell>
          <cell r="CH49">
            <v>1.5</v>
          </cell>
          <cell r="CI49">
            <v>2243</v>
          </cell>
          <cell r="CJ49">
            <v>1.3118357416306845</v>
          </cell>
          <cell r="CK49">
            <v>1.5</v>
          </cell>
          <cell r="CL49">
            <v>1</v>
          </cell>
          <cell r="CM49">
            <v>2</v>
          </cell>
        </row>
        <row r="50">
          <cell r="A50">
            <v>67</v>
          </cell>
          <cell r="B50" t="str">
            <v>C43</v>
          </cell>
          <cell r="C50" t="str">
            <v>C44</v>
          </cell>
          <cell r="F50">
            <v>0</v>
          </cell>
          <cell r="G50" t="str">
            <v/>
          </cell>
          <cell r="J50" t="str">
            <v/>
          </cell>
          <cell r="K50" t="str">
            <v/>
          </cell>
          <cell r="L50" t="str">
            <v/>
          </cell>
          <cell r="M50" t="str">
            <v/>
          </cell>
          <cell r="N50" t="str">
            <v/>
          </cell>
          <cell r="O50" t="str">
            <v/>
          </cell>
          <cell r="P50" t="str">
            <v/>
          </cell>
          <cell r="S50">
            <v>0.46</v>
          </cell>
          <cell r="T50">
            <v>98</v>
          </cell>
          <cell r="U50">
            <v>181</v>
          </cell>
          <cell r="V50">
            <v>0.68799999999999994</v>
          </cell>
          <cell r="X50">
            <v>0</v>
          </cell>
          <cell r="Y50" t="str">
            <v/>
          </cell>
          <cell r="AA50">
            <v>0</v>
          </cell>
          <cell r="AB50" t="str">
            <v/>
          </cell>
          <cell r="AC50">
            <v>0.58479999999999999</v>
          </cell>
          <cell r="AD50">
            <v>0.26900800000000002</v>
          </cell>
          <cell r="AE50">
            <v>1.0958853742696166</v>
          </cell>
          <cell r="AF50">
            <v>1.1878853742696167</v>
          </cell>
          <cell r="AG50">
            <v>1.2338853742696168</v>
          </cell>
          <cell r="AH50">
            <v>1.5</v>
          </cell>
          <cell r="AI50">
            <v>58.58</v>
          </cell>
          <cell r="AJ50">
            <v>1.02</v>
          </cell>
          <cell r="AK50">
            <v>8</v>
          </cell>
          <cell r="AL50">
            <v>0.2</v>
          </cell>
          <cell r="AM50">
            <v>1.4E-2</v>
          </cell>
          <cell r="AN50">
            <v>3.3689880371093758E-2</v>
          </cell>
          <cell r="AO50">
            <v>3.125E-2</v>
          </cell>
          <cell r="AP50">
            <v>0.16844940185546878</v>
          </cell>
          <cell r="AQ50">
            <v>0.42919142702492158</v>
          </cell>
          <cell r="AR50">
            <v>0.89607259602776035</v>
          </cell>
          <cell r="AS50">
            <v>0.13157878423470801</v>
          </cell>
          <cell r="AT50">
            <v>9.3886483706263294E-3</v>
          </cell>
          <cell r="AU50">
            <v>4.3078528741720086E-2</v>
          </cell>
          <cell r="AV50">
            <v>0.98074849113407159</v>
          </cell>
          <cell r="AW50">
            <v>30.811122547660744</v>
          </cell>
          <cell r="AX50">
            <v>4.868371795541359E-2</v>
          </cell>
          <cell r="AY50">
            <v>151.54051515442359</v>
          </cell>
          <cell r="AZ50" t="str">
            <v>02°06'60''</v>
          </cell>
          <cell r="BA50">
            <v>162.40353070436817</v>
          </cell>
          <cell r="BB50">
            <v>1E-3</v>
          </cell>
          <cell r="BC50">
            <v>1.2E-2</v>
          </cell>
          <cell r="BD50">
            <v>2E-3</v>
          </cell>
          <cell r="BE50">
            <v>1.5000000000000001E-2</v>
          </cell>
          <cell r="BF50">
            <v>1.5000000000000001E-2</v>
          </cell>
          <cell r="BG50">
            <v>2.6748963180841235E-2</v>
          </cell>
          <cell r="BH50">
            <v>5.9999999999999991</v>
          </cell>
          <cell r="BI50">
            <v>1.2</v>
          </cell>
          <cell r="BJ50">
            <v>8.6287355388781836E-3</v>
          </cell>
          <cell r="BK50">
            <v>3.9878735538878184E-2</v>
          </cell>
          <cell r="BL50">
            <v>7.4482604539801915E-6</v>
          </cell>
          <cell r="BM50">
            <v>4.7863420559198594E-2</v>
          </cell>
          <cell r="BN50">
            <v>0.03</v>
          </cell>
          <cell r="BO50">
            <v>723.35299999999995</v>
          </cell>
          <cell r="BP50">
            <v>722.75299999999993</v>
          </cell>
          <cell r="BQ50">
            <v>723.553</v>
          </cell>
          <cell r="BR50">
            <v>722.95299999999997</v>
          </cell>
          <cell r="BS50">
            <v>724.58300000000008</v>
          </cell>
          <cell r="BT50">
            <v>723.94299999999998</v>
          </cell>
          <cell r="BU50" t="str">
            <v/>
          </cell>
          <cell r="BV50">
            <v>1.0300000000000864</v>
          </cell>
          <cell r="BW50">
            <v>0.99000000000000909</v>
          </cell>
          <cell r="BX50">
            <v>1.2300000000000864</v>
          </cell>
          <cell r="BY50">
            <v>200</v>
          </cell>
          <cell r="BZ50">
            <v>0.65</v>
          </cell>
          <cell r="CA50">
            <v>0.25</v>
          </cell>
          <cell r="CB50">
            <v>1.0100000000000477</v>
          </cell>
          <cell r="CC50">
            <v>1.3161022842942249</v>
          </cell>
          <cell r="CD50">
            <v>1167.7117517400513</v>
          </cell>
          <cell r="CE50">
            <v>9.6831221955225311E-2</v>
          </cell>
          <cell r="CF50">
            <v>798.85758113060876</v>
          </cell>
          <cell r="CG50">
            <v>1966.5693328706602</v>
          </cell>
          <cell r="CH50">
            <v>1.5</v>
          </cell>
          <cell r="CI50">
            <v>2243</v>
          </cell>
          <cell r="CJ50">
            <v>1.3151377616165807</v>
          </cell>
          <cell r="CK50">
            <v>1.5</v>
          </cell>
          <cell r="CL50">
            <v>1</v>
          </cell>
          <cell r="CM50">
            <v>2</v>
          </cell>
        </row>
        <row r="51">
          <cell r="A51">
            <v>68</v>
          </cell>
          <cell r="B51" t="str">
            <v>C44</v>
          </cell>
          <cell r="C51" t="str">
            <v>C45</v>
          </cell>
          <cell r="F51">
            <v>0</v>
          </cell>
          <cell r="G51" t="str">
            <v/>
          </cell>
          <cell r="J51" t="str">
            <v/>
          </cell>
          <cell r="K51" t="str">
            <v/>
          </cell>
          <cell r="L51" t="str">
            <v/>
          </cell>
          <cell r="M51" t="str">
            <v/>
          </cell>
          <cell r="N51" t="str">
            <v/>
          </cell>
          <cell r="O51" t="str">
            <v/>
          </cell>
          <cell r="P51" t="str">
            <v/>
          </cell>
          <cell r="Q51">
            <v>0.55000000000000004</v>
          </cell>
          <cell r="S51">
            <v>1.01</v>
          </cell>
          <cell r="T51">
            <v>98</v>
          </cell>
          <cell r="U51">
            <v>397</v>
          </cell>
          <cell r="V51">
            <v>0.68799999999999994</v>
          </cell>
          <cell r="X51">
            <v>0</v>
          </cell>
          <cell r="Y51" t="str">
            <v/>
          </cell>
          <cell r="AA51">
            <v>0</v>
          </cell>
          <cell r="AB51" t="str">
            <v/>
          </cell>
          <cell r="AC51">
            <v>0.58479999999999999</v>
          </cell>
          <cell r="AD51">
            <v>0.59064800000000006</v>
          </cell>
          <cell r="AE51">
            <v>2.2713918613405624</v>
          </cell>
          <cell r="AF51">
            <v>2.4733918613405623</v>
          </cell>
          <cell r="AG51">
            <v>2.5743918613405623</v>
          </cell>
          <cell r="AH51">
            <v>2.5743918613405623</v>
          </cell>
          <cell r="AI51">
            <v>40.86</v>
          </cell>
          <cell r="AJ51">
            <v>3.93</v>
          </cell>
          <cell r="AK51">
            <v>8</v>
          </cell>
          <cell r="AL51">
            <v>0.2</v>
          </cell>
          <cell r="AM51">
            <v>1.4E-2</v>
          </cell>
          <cell r="AN51">
            <v>3.1508636474609372E-2</v>
          </cell>
          <cell r="AO51">
            <v>4.3750000000000004E-2</v>
          </cell>
          <cell r="AP51">
            <v>0.15754318237304685</v>
          </cell>
          <cell r="AQ51">
            <v>0.81143091089001462</v>
          </cell>
          <cell r="AR51">
            <v>1.7542720763360946</v>
          </cell>
          <cell r="AS51">
            <v>0.48000565074156676</v>
          </cell>
          <cell r="AT51">
            <v>3.3558619936177307E-2</v>
          </cell>
          <cell r="AU51">
            <v>6.5067256410786672E-2</v>
          </cell>
          <cell r="AV51">
            <v>1.9251024111405417</v>
          </cell>
          <cell r="AW51">
            <v>60.478875922471246</v>
          </cell>
          <cell r="AX51">
            <v>4.2566794142151594E-2</v>
          </cell>
          <cell r="AY51">
            <v>61.296419678570132</v>
          </cell>
          <cell r="BA51" t="str">
            <v/>
          </cell>
          <cell r="BB51">
            <v>2.1999999999999999E-2</v>
          </cell>
          <cell r="BC51">
            <v>0</v>
          </cell>
          <cell r="BD51">
            <v>0</v>
          </cell>
          <cell r="BE51">
            <v>2.1999999999999999E-2</v>
          </cell>
          <cell r="BF51">
            <v>2.1999999999999999E-2</v>
          </cell>
          <cell r="BG51">
            <v>4.5908208741370686E-2</v>
          </cell>
          <cell r="BH51">
            <v>5.9999999999999991</v>
          </cell>
          <cell r="BI51">
            <v>1.2</v>
          </cell>
          <cell r="BJ51">
            <v>4.8900961027134641E-2</v>
          </cell>
          <cell r="BK51">
            <v>9.2650961027134646E-2</v>
          </cell>
          <cell r="BL51">
            <v>3.1505945597283584E-5</v>
          </cell>
          <cell r="BM51">
            <v>0.11121896036727831</v>
          </cell>
          <cell r="BN51">
            <v>0.08</v>
          </cell>
          <cell r="BO51">
            <v>722.67299999999989</v>
          </cell>
          <cell r="BP51">
            <v>721.06299999999987</v>
          </cell>
          <cell r="BQ51">
            <v>722.87299999999993</v>
          </cell>
          <cell r="BR51">
            <v>721.26299999999992</v>
          </cell>
          <cell r="BS51">
            <v>723.94299999999998</v>
          </cell>
          <cell r="BT51">
            <v>722.99299999999994</v>
          </cell>
          <cell r="BU51" t="str">
            <v/>
          </cell>
          <cell r="BV51">
            <v>1.07000000000005</v>
          </cell>
          <cell r="BW51">
            <v>1.7300000000000182</v>
          </cell>
          <cell r="BX51">
            <v>1.27000000000005</v>
          </cell>
          <cell r="BY51">
            <v>200</v>
          </cell>
          <cell r="BZ51">
            <v>0.65</v>
          </cell>
          <cell r="CA51">
            <v>0.25</v>
          </cell>
          <cell r="CB51">
            <v>1.4000000000000341</v>
          </cell>
          <cell r="CC51">
            <v>1.7154407714474724</v>
          </cell>
          <cell r="CD51">
            <v>1522.02482446677</v>
          </cell>
          <cell r="CE51">
            <v>5.4840080383548595E-2</v>
          </cell>
          <cell r="CF51">
            <v>452.43066316427593</v>
          </cell>
          <cell r="CG51">
            <v>1974.455487631046</v>
          </cell>
          <cell r="CH51">
            <v>1.5</v>
          </cell>
          <cell r="CI51">
            <v>2243</v>
          </cell>
          <cell r="CJ51">
            <v>1.3204116056382387</v>
          </cell>
          <cell r="CK51">
            <v>1.5</v>
          </cell>
          <cell r="CL51">
            <v>1</v>
          </cell>
          <cell r="CM51">
            <v>2</v>
          </cell>
        </row>
        <row r="52">
          <cell r="A52">
            <v>69</v>
          </cell>
          <cell r="F52" t="str">
            <v/>
          </cell>
          <cell r="G52" t="str">
            <v/>
          </cell>
          <cell r="J52" t="str">
            <v/>
          </cell>
          <cell r="L52" t="str">
            <v/>
          </cell>
          <cell r="M52" t="str">
            <v/>
          </cell>
          <cell r="N52" t="str">
            <v/>
          </cell>
          <cell r="O52" t="str">
            <v/>
          </cell>
          <cell r="P52" t="str">
            <v/>
          </cell>
          <cell r="S52" t="str">
            <v/>
          </cell>
          <cell r="U52" t="str">
            <v/>
          </cell>
          <cell r="X52">
            <v>0</v>
          </cell>
          <cell r="Y52" t="str">
            <v/>
          </cell>
          <cell r="AA52">
            <v>0</v>
          </cell>
          <cell r="AB52" t="str">
            <v/>
          </cell>
          <cell r="AC52" t="str">
            <v/>
          </cell>
          <cell r="AD52" t="str">
            <v/>
          </cell>
          <cell r="AE52" t="str">
            <v/>
          </cell>
          <cell r="AF52" t="str">
            <v/>
          </cell>
          <cell r="AG52" t="str">
            <v/>
          </cell>
          <cell r="AH52" t="str">
            <v/>
          </cell>
          <cell r="AI52" t="str">
            <v/>
          </cell>
          <cell r="AJ52">
            <v>0.02</v>
          </cell>
          <cell r="AK52">
            <v>30</v>
          </cell>
          <cell r="AL52" t="str">
            <v/>
          </cell>
          <cell r="AM52" t="str">
            <v/>
          </cell>
          <cell r="AN52" t="str">
            <v/>
          </cell>
          <cell r="AO52" t="str">
            <v/>
          </cell>
          <cell r="AP52" t="str">
            <v/>
          </cell>
          <cell r="AQ52" t="str">
            <v/>
          </cell>
          <cell r="AR52" t="str">
            <v/>
          </cell>
          <cell r="AS52" t="str">
            <v/>
          </cell>
          <cell r="AT52" t="str">
            <v/>
          </cell>
          <cell r="AU52" t="str">
            <v/>
          </cell>
          <cell r="AV52" t="str">
            <v/>
          </cell>
          <cell r="AW52" t="str">
            <v/>
          </cell>
          <cell r="AX52" t="str">
            <v/>
          </cell>
          <cell r="AY52" t="str">
            <v/>
          </cell>
          <cell r="AZ52" t="str">
            <v/>
          </cell>
          <cell r="BA52" t="str">
            <v/>
          </cell>
          <cell r="BB52" t="str">
            <v/>
          </cell>
          <cell r="BC52" t="str">
            <v/>
          </cell>
          <cell r="BD52" t="str">
            <v/>
          </cell>
          <cell r="BE52" t="str">
            <v/>
          </cell>
          <cell r="BF52" t="str">
            <v/>
          </cell>
          <cell r="BG52" t="str">
            <v/>
          </cell>
          <cell r="BH52" t="str">
            <v/>
          </cell>
          <cell r="BI52" t="str">
            <v/>
          </cell>
          <cell r="BJ52" t="str">
            <v/>
          </cell>
          <cell r="BK52" t="str">
            <v/>
          </cell>
          <cell r="BL52" t="str">
            <v/>
          </cell>
          <cell r="BM52" t="str">
            <v/>
          </cell>
          <cell r="BN52" t="str">
            <v/>
          </cell>
          <cell r="BO52">
            <v>721.06299999999987</v>
          </cell>
          <cell r="BP52" t="str">
            <v/>
          </cell>
          <cell r="BQ52">
            <v>721.06299999999987</v>
          </cell>
          <cell r="BR52" t="str">
            <v/>
          </cell>
          <cell r="BS52" t="str">
            <v/>
          </cell>
          <cell r="BT52" t="str">
            <v/>
          </cell>
          <cell r="BU52" t="str">
            <v/>
          </cell>
          <cell r="BV52" t="str">
            <v/>
          </cell>
          <cell r="BW52" t="str">
            <v/>
          </cell>
          <cell r="BX52" t="str">
            <v/>
          </cell>
          <cell r="BY52">
            <v>0</v>
          </cell>
          <cell r="BZ52">
            <v>0.4</v>
          </cell>
          <cell r="CA52">
            <v>0</v>
          </cell>
          <cell r="CB52">
            <v>0</v>
          </cell>
          <cell r="CC52">
            <v>0</v>
          </cell>
          <cell r="CD52">
            <v>0</v>
          </cell>
          <cell r="CE52" t="e">
            <v>#VALUE!</v>
          </cell>
          <cell r="CF52" t="e">
            <v>#VALUE!</v>
          </cell>
          <cell r="CG52" t="e">
            <v>#VALUE!</v>
          </cell>
          <cell r="CH52">
            <v>1.3</v>
          </cell>
          <cell r="CI52" t="e">
            <v>#VALUE!</v>
          </cell>
          <cell r="CJ52" t="e">
            <v>#VALUE!</v>
          </cell>
          <cell r="CK52" t="e">
            <v>#VALUE!</v>
          </cell>
          <cell r="CL52">
            <v>5</v>
          </cell>
          <cell r="CM52">
            <v>4</v>
          </cell>
        </row>
        <row r="53">
          <cell r="A53">
            <v>70</v>
          </cell>
          <cell r="C53" t="str">
            <v/>
          </cell>
          <cell r="F53" t="str">
            <v/>
          </cell>
          <cell r="G53" t="str">
            <v/>
          </cell>
          <cell r="J53" t="str">
            <v/>
          </cell>
          <cell r="L53" t="str">
            <v/>
          </cell>
          <cell r="M53" t="str">
            <v/>
          </cell>
          <cell r="N53" t="str">
            <v/>
          </cell>
          <cell r="O53" t="str">
            <v/>
          </cell>
          <cell r="P53" t="str">
            <v/>
          </cell>
          <cell r="S53" t="str">
            <v/>
          </cell>
          <cell r="U53" t="str">
            <v/>
          </cell>
          <cell r="X53">
            <v>0</v>
          </cell>
          <cell r="Y53" t="str">
            <v/>
          </cell>
          <cell r="AA53">
            <v>0</v>
          </cell>
          <cell r="AB53" t="str">
            <v/>
          </cell>
          <cell r="AC53" t="str">
            <v/>
          </cell>
          <cell r="AD53" t="str">
            <v/>
          </cell>
          <cell r="AE53" t="str">
            <v/>
          </cell>
          <cell r="AF53" t="str">
            <v/>
          </cell>
          <cell r="AG53" t="str">
            <v/>
          </cell>
          <cell r="AH53" t="str">
            <v/>
          </cell>
          <cell r="AI53" t="str">
            <v/>
          </cell>
          <cell r="AJ53">
            <v>0.02</v>
          </cell>
          <cell r="AK53">
            <v>30</v>
          </cell>
          <cell r="AL53" t="str">
            <v/>
          </cell>
          <cell r="AM53" t="str">
            <v/>
          </cell>
          <cell r="AN53" t="str">
            <v/>
          </cell>
          <cell r="AO53" t="str">
            <v/>
          </cell>
          <cell r="AP53" t="str">
            <v/>
          </cell>
          <cell r="AQ53" t="str">
            <v/>
          </cell>
          <cell r="AR53" t="str">
            <v/>
          </cell>
          <cell r="AS53" t="str">
            <v/>
          </cell>
          <cell r="AT53" t="str">
            <v/>
          </cell>
          <cell r="AU53" t="str">
            <v/>
          </cell>
          <cell r="AV53" t="str">
            <v/>
          </cell>
          <cell r="AW53" t="str">
            <v/>
          </cell>
          <cell r="AX53" t="str">
            <v/>
          </cell>
          <cell r="AY53" t="str">
            <v/>
          </cell>
          <cell r="AZ53" t="str">
            <v/>
          </cell>
          <cell r="BA53" t="str">
            <v/>
          </cell>
          <cell r="BB53" t="str">
            <v/>
          </cell>
          <cell r="BC53" t="str">
            <v/>
          </cell>
          <cell r="BD53" t="str">
            <v/>
          </cell>
          <cell r="BE53" t="str">
            <v/>
          </cell>
          <cell r="BF53" t="str">
            <v/>
          </cell>
          <cell r="BG53" t="str">
            <v/>
          </cell>
          <cell r="BH53" t="str">
            <v/>
          </cell>
          <cell r="BI53" t="str">
            <v/>
          </cell>
          <cell r="BJ53" t="str">
            <v/>
          </cell>
          <cell r="BK53" t="str">
            <v/>
          </cell>
          <cell r="BL53" t="str">
            <v/>
          </cell>
          <cell r="BM53" t="str">
            <v/>
          </cell>
          <cell r="BN53" t="str">
            <v/>
          </cell>
          <cell r="BO53">
            <v>0</v>
          </cell>
          <cell r="BP53" t="str">
            <v/>
          </cell>
          <cell r="BQ53">
            <v>0</v>
          </cell>
          <cell r="BR53" t="str">
            <v/>
          </cell>
          <cell r="BS53" t="str">
            <v/>
          </cell>
          <cell r="BT53" t="str">
            <v/>
          </cell>
          <cell r="BU53" t="str">
            <v/>
          </cell>
          <cell r="BV53" t="str">
            <v/>
          </cell>
          <cell r="BW53" t="str">
            <v/>
          </cell>
          <cell r="BX53" t="str">
            <v/>
          </cell>
          <cell r="BY53">
            <v>0</v>
          </cell>
          <cell r="BZ53">
            <v>0.4</v>
          </cell>
          <cell r="CA53">
            <v>0</v>
          </cell>
          <cell r="CB53">
            <v>0</v>
          </cell>
          <cell r="CC53">
            <v>0</v>
          </cell>
          <cell r="CD53">
            <v>0</v>
          </cell>
          <cell r="CE53" t="e">
            <v>#VALUE!</v>
          </cell>
          <cell r="CF53" t="e">
            <v>#VALUE!</v>
          </cell>
          <cell r="CG53" t="e">
            <v>#VALUE!</v>
          </cell>
          <cell r="CH53">
            <v>1.3</v>
          </cell>
          <cell r="CI53" t="e">
            <v>#VALUE!</v>
          </cell>
          <cell r="CJ53" t="e">
            <v>#VALUE!</v>
          </cell>
          <cell r="CK53" t="e">
            <v>#VALUE!</v>
          </cell>
          <cell r="CL53">
            <v>5</v>
          </cell>
          <cell r="CM53">
            <v>4</v>
          </cell>
        </row>
        <row r="54">
          <cell r="A54">
            <v>71</v>
          </cell>
          <cell r="B54" t="str">
            <v>C46</v>
          </cell>
          <cell r="C54" t="str">
            <v>C45</v>
          </cell>
          <cell r="F54">
            <v>0</v>
          </cell>
          <cell r="G54" t="str">
            <v/>
          </cell>
          <cell r="J54" t="str">
            <v/>
          </cell>
          <cell r="L54" t="str">
            <v/>
          </cell>
          <cell r="M54" t="str">
            <v/>
          </cell>
          <cell r="N54" t="str">
            <v/>
          </cell>
          <cell r="O54" t="str">
            <v/>
          </cell>
          <cell r="P54" t="str">
            <v/>
          </cell>
          <cell r="Q54">
            <v>0.13</v>
          </cell>
          <cell r="S54">
            <v>0.13</v>
          </cell>
          <cell r="T54">
            <v>98</v>
          </cell>
          <cell r="U54">
            <v>51</v>
          </cell>
          <cell r="V54">
            <v>0.68799999999999994</v>
          </cell>
          <cell r="X54" t="str">
            <v/>
          </cell>
          <cell r="Y54" t="str">
            <v/>
          </cell>
          <cell r="AA54" t="str">
            <v/>
          </cell>
          <cell r="AB54" t="str">
            <v/>
          </cell>
          <cell r="AC54">
            <v>0.58479999999999999</v>
          </cell>
          <cell r="AD54">
            <v>7.6023999999999994E-2</v>
          </cell>
          <cell r="AE54">
            <v>0.33976508894512442</v>
          </cell>
          <cell r="AF54">
            <v>0.36576508894512444</v>
          </cell>
          <cell r="AG54">
            <v>0.37876508894512445</v>
          </cell>
          <cell r="AH54">
            <v>1.5</v>
          </cell>
          <cell r="AI54">
            <v>38</v>
          </cell>
          <cell r="AJ54">
            <v>1.58</v>
          </cell>
          <cell r="AK54">
            <v>8</v>
          </cell>
          <cell r="AL54">
            <v>0.2</v>
          </cell>
          <cell r="AM54">
            <v>1.4E-2</v>
          </cell>
          <cell r="AN54">
            <v>3.0216979980468753E-2</v>
          </cell>
          <cell r="AO54">
            <v>3.125E-2</v>
          </cell>
          <cell r="AP54">
            <v>0.15108489990234375</v>
          </cell>
          <cell r="AQ54">
            <v>0.50235407755737227</v>
          </cell>
          <cell r="AR54">
            <v>1.1099545398487596</v>
          </cell>
          <cell r="AS54">
            <v>0.18635205970990193</v>
          </cell>
          <cell r="AT54">
            <v>1.2862365914297574E-2</v>
          </cell>
          <cell r="AU54">
            <v>4.3079345894766329E-2</v>
          </cell>
          <cell r="AV54">
            <v>1.220635808495695</v>
          </cell>
          <cell r="AW54">
            <v>38.347404886787139</v>
          </cell>
          <cell r="AX54">
            <v>3.9116075896881236E-2</v>
          </cell>
          <cell r="AY54">
            <v>129.70537742247888</v>
          </cell>
          <cell r="AZ54" t="b">
            <v>0</v>
          </cell>
          <cell r="BA54" t="str">
            <v/>
          </cell>
          <cell r="BB54">
            <v>1E-3</v>
          </cell>
          <cell r="BC54">
            <v>0</v>
          </cell>
          <cell r="BD54">
            <v>0</v>
          </cell>
          <cell r="BE54">
            <v>1E-3</v>
          </cell>
          <cell r="BF54" t="str">
            <v/>
          </cell>
          <cell r="BG54">
            <v>2.6748963180841235E-2</v>
          </cell>
          <cell r="BH54">
            <v>5.9999999999999991</v>
          </cell>
          <cell r="BI54">
            <v>1.2</v>
          </cell>
          <cell r="BJ54">
            <v>1.336608054061523E-2</v>
          </cell>
          <cell r="BK54">
            <v>4.4616080540615229E-2</v>
          </cell>
          <cell r="BL54">
            <v>7.4482604539801915E-6</v>
          </cell>
          <cell r="BM54">
            <v>5.3548234561283048E-2</v>
          </cell>
          <cell r="BN54">
            <v>0</v>
          </cell>
          <cell r="BO54">
            <v>720.29299999999989</v>
          </cell>
          <cell r="BP54">
            <v>719.69299999999987</v>
          </cell>
          <cell r="BQ54">
            <v>720.49299999999994</v>
          </cell>
          <cell r="BR54">
            <v>719.89299999999992</v>
          </cell>
          <cell r="BS54">
            <v>721.69299999999998</v>
          </cell>
          <cell r="BT54">
            <v>722.99299999999994</v>
          </cell>
          <cell r="BU54" t="b">
            <v>0</v>
          </cell>
          <cell r="BV54">
            <v>1.2000000000000455</v>
          </cell>
          <cell r="BW54">
            <v>3.1000000000000227</v>
          </cell>
          <cell r="BX54">
            <v>1.4000000000000454</v>
          </cell>
          <cell r="BY54">
            <v>200</v>
          </cell>
          <cell r="BZ54">
            <v>0.65</v>
          </cell>
          <cell r="CA54">
            <v>0.25</v>
          </cell>
          <cell r="CB54">
            <v>2.1500000000000341</v>
          </cell>
          <cell r="CC54">
            <v>2.3498983093777586</v>
          </cell>
          <cell r="CD54">
            <v>2084.9472749954166</v>
          </cell>
          <cell r="CE54">
            <v>2.4653292845232655E-2</v>
          </cell>
          <cell r="CF54">
            <v>203.3896659731694</v>
          </cell>
          <cell r="CG54">
            <v>2288.3369409685861</v>
          </cell>
          <cell r="CH54">
            <v>1.5</v>
          </cell>
          <cell r="CI54">
            <v>2243</v>
          </cell>
          <cell r="CJ54">
            <v>1.5303189529437715</v>
          </cell>
          <cell r="CK54">
            <v>1.9</v>
          </cell>
          <cell r="CL54">
            <v>1</v>
          </cell>
          <cell r="CM54">
            <v>2</v>
          </cell>
        </row>
        <row r="55">
          <cell r="A55">
            <v>72</v>
          </cell>
          <cell r="B55" t="str">
            <v>C45</v>
          </cell>
          <cell r="C55" t="str">
            <v>C47</v>
          </cell>
          <cell r="F55">
            <v>0</v>
          </cell>
          <cell r="G55" t="str">
            <v/>
          </cell>
          <cell r="J55" t="str">
            <v/>
          </cell>
          <cell r="L55" t="str">
            <v/>
          </cell>
          <cell r="M55" t="str">
            <v/>
          </cell>
          <cell r="N55" t="str">
            <v/>
          </cell>
          <cell r="O55" t="str">
            <v/>
          </cell>
          <cell r="P55" t="str">
            <v/>
          </cell>
          <cell r="Q55">
            <v>0.09</v>
          </cell>
          <cell r="S55">
            <v>0.22</v>
          </cell>
          <cell r="U55">
            <v>51</v>
          </cell>
          <cell r="X55">
            <v>0</v>
          </cell>
          <cell r="Y55" t="str">
            <v/>
          </cell>
          <cell r="AA55">
            <v>0</v>
          </cell>
          <cell r="AB55" t="str">
            <v/>
          </cell>
          <cell r="AC55">
            <v>0</v>
          </cell>
          <cell r="AD55">
            <v>7.6023999999999994E-2</v>
          </cell>
          <cell r="AE55">
            <v>0.33976508894512442</v>
          </cell>
          <cell r="AF55">
            <v>0.3837650889451244</v>
          </cell>
          <cell r="AG55">
            <v>0.40576508894512442</v>
          </cell>
          <cell r="AH55">
            <v>1.5</v>
          </cell>
          <cell r="AI55">
            <v>28.68</v>
          </cell>
          <cell r="AJ55">
            <v>4.3099999999999996</v>
          </cell>
          <cell r="AK55">
            <v>8</v>
          </cell>
          <cell r="AL55">
            <v>0.2</v>
          </cell>
          <cell r="AM55">
            <v>1.4E-2</v>
          </cell>
          <cell r="AN55">
            <v>2.3622131347656249E-2</v>
          </cell>
          <cell r="AO55">
            <v>3.125E-2</v>
          </cell>
          <cell r="AP55">
            <v>0.11811065673828124</v>
          </cell>
          <cell r="AQ55">
            <v>0.71892268326763675</v>
          </cell>
          <cell r="AR55">
            <v>1.8039432477314221</v>
          </cell>
          <cell r="AS55">
            <v>0.41197095698228831</v>
          </cell>
          <cell r="AT55">
            <v>2.6343008385154881E-2</v>
          </cell>
          <cell r="AU55">
            <v>4.996513973281113E-2</v>
          </cell>
          <cell r="AV55">
            <v>2.016026320715536</v>
          </cell>
          <cell r="AW55">
            <v>63.335334786035894</v>
          </cell>
          <cell r="AX55">
            <v>2.3683462084275877E-2</v>
          </cell>
          <cell r="AY55">
            <v>135.40113735125379</v>
          </cell>
          <cell r="AZ55" t="str">
            <v>05°41'45''</v>
          </cell>
          <cell r="BA55">
            <v>60.306531114032445</v>
          </cell>
          <cell r="BB55">
            <v>7.0000000000000001E-3</v>
          </cell>
          <cell r="BC55">
            <v>1E-3</v>
          </cell>
          <cell r="BD55">
            <v>1E-3</v>
          </cell>
          <cell r="BE55">
            <v>9.0000000000000011E-3</v>
          </cell>
          <cell r="BF55">
            <v>9.0000000000000011E-3</v>
          </cell>
          <cell r="BG55" t="str">
            <v/>
          </cell>
          <cell r="BH55" t="str">
            <v/>
          </cell>
          <cell r="BI55" t="str">
            <v/>
          </cell>
          <cell r="BJ55" t="str">
            <v/>
          </cell>
          <cell r="BK55" t="str">
            <v/>
          </cell>
          <cell r="BL55" t="str">
            <v/>
          </cell>
          <cell r="BM55" t="str">
            <v/>
          </cell>
          <cell r="BN55">
            <v>0.01</v>
          </cell>
          <cell r="BO55">
            <v>719.68299999999988</v>
          </cell>
          <cell r="BP55">
            <v>718.44299999999987</v>
          </cell>
          <cell r="BQ55">
            <v>719.88299999999992</v>
          </cell>
          <cell r="BR55">
            <v>718.64299999999992</v>
          </cell>
          <cell r="BS55">
            <v>722.99299999999994</v>
          </cell>
          <cell r="BT55">
            <v>719.75300000000016</v>
          </cell>
          <cell r="BU55" t="str">
            <v/>
          </cell>
          <cell r="BV55">
            <v>3.1100000000000136</v>
          </cell>
          <cell r="BW55">
            <v>1.110000000000241</v>
          </cell>
          <cell r="BX55">
            <v>3.3100000000000138</v>
          </cell>
          <cell r="BY55">
            <v>200</v>
          </cell>
          <cell r="BZ55">
            <v>0.65</v>
          </cell>
          <cell r="CA55">
            <v>0.25</v>
          </cell>
          <cell r="CB55">
            <v>2.1100000000001273</v>
          </cell>
          <cell r="CC55">
            <v>2.3199717329199707</v>
          </cell>
          <cell r="CD55">
            <v>2058.3949200332445</v>
          </cell>
          <cell r="CE55">
            <v>2.5553001286404253E-2</v>
          </cell>
          <cell r="CF55">
            <v>210.81226061283508</v>
          </cell>
          <cell r="CG55">
            <v>2269.2071806460795</v>
          </cell>
          <cell r="CH55">
            <v>1.5</v>
          </cell>
          <cell r="CI55" t="b">
            <v>0</v>
          </cell>
          <cell r="CJ55" t="e">
            <v>#DIV/0!</v>
          </cell>
          <cell r="CK55" t="e">
            <v>#DIV/0!</v>
          </cell>
          <cell r="CL55">
            <v>5</v>
          </cell>
          <cell r="CM55">
            <v>2</v>
          </cell>
        </row>
        <row r="56">
          <cell r="A56">
            <v>73</v>
          </cell>
          <cell r="F56" t="str">
            <v/>
          </cell>
          <cell r="G56" t="str">
            <v/>
          </cell>
          <cell r="J56" t="str">
            <v/>
          </cell>
          <cell r="L56" t="str">
            <v/>
          </cell>
          <cell r="M56" t="str">
            <v/>
          </cell>
          <cell r="N56" t="str">
            <v/>
          </cell>
          <cell r="O56" t="str">
            <v/>
          </cell>
          <cell r="P56" t="str">
            <v/>
          </cell>
          <cell r="S56" t="str">
            <v/>
          </cell>
          <cell r="U56" t="str">
            <v/>
          </cell>
          <cell r="X56">
            <v>0</v>
          </cell>
          <cell r="Y56" t="str">
            <v/>
          </cell>
          <cell r="AA56">
            <v>0</v>
          </cell>
          <cell r="AB56" t="str">
            <v/>
          </cell>
          <cell r="AC56" t="str">
            <v/>
          </cell>
          <cell r="AD56" t="str">
            <v/>
          </cell>
          <cell r="AE56" t="str">
            <v/>
          </cell>
          <cell r="AF56" t="str">
            <v/>
          </cell>
          <cell r="AG56" t="str">
            <v/>
          </cell>
          <cell r="AH56" t="str">
            <v/>
          </cell>
          <cell r="AI56" t="str">
            <v/>
          </cell>
          <cell r="AJ56">
            <v>0.02</v>
          </cell>
          <cell r="AK56">
            <v>30</v>
          </cell>
          <cell r="AL56" t="str">
            <v/>
          </cell>
          <cell r="AM56" t="str">
            <v/>
          </cell>
          <cell r="AN56" t="str">
            <v/>
          </cell>
          <cell r="AO56" t="str">
            <v/>
          </cell>
          <cell r="AP56" t="str">
            <v/>
          </cell>
          <cell r="AQ56" t="str">
            <v/>
          </cell>
          <cell r="AR56" t="str">
            <v/>
          </cell>
          <cell r="AS56" t="str">
            <v/>
          </cell>
          <cell r="AT56" t="str">
            <v/>
          </cell>
          <cell r="AU56" t="str">
            <v/>
          </cell>
          <cell r="AV56" t="str">
            <v/>
          </cell>
          <cell r="AW56" t="str">
            <v/>
          </cell>
          <cell r="AX56" t="str">
            <v/>
          </cell>
          <cell r="AY56" t="str">
            <v/>
          </cell>
          <cell r="AZ56" t="str">
            <v/>
          </cell>
          <cell r="BA56" t="str">
            <v/>
          </cell>
          <cell r="BB56" t="str">
            <v/>
          </cell>
          <cell r="BC56" t="str">
            <v/>
          </cell>
          <cell r="BD56" t="str">
            <v/>
          </cell>
          <cell r="BE56" t="str">
            <v/>
          </cell>
          <cell r="BF56" t="str">
            <v/>
          </cell>
          <cell r="BG56" t="str">
            <v/>
          </cell>
          <cell r="BH56" t="str">
            <v/>
          </cell>
          <cell r="BI56" t="str">
            <v/>
          </cell>
          <cell r="BJ56" t="str">
            <v/>
          </cell>
          <cell r="BK56" t="str">
            <v/>
          </cell>
          <cell r="BL56" t="str">
            <v/>
          </cell>
          <cell r="BM56" t="str">
            <v/>
          </cell>
          <cell r="BN56" t="str">
            <v/>
          </cell>
          <cell r="BO56">
            <v>718.44299999999987</v>
          </cell>
          <cell r="BP56" t="str">
            <v/>
          </cell>
          <cell r="BQ56">
            <v>718.44299999999987</v>
          </cell>
          <cell r="BR56" t="str">
            <v/>
          </cell>
          <cell r="BS56" t="str">
            <v/>
          </cell>
          <cell r="BT56" t="str">
            <v/>
          </cell>
          <cell r="BU56" t="str">
            <v/>
          </cell>
          <cell r="BV56" t="str">
            <v/>
          </cell>
          <cell r="BW56" t="str">
            <v/>
          </cell>
          <cell r="BX56" t="str">
            <v/>
          </cell>
          <cell r="BY56">
            <v>0</v>
          </cell>
          <cell r="BZ56">
            <v>0.4</v>
          </cell>
          <cell r="CA56">
            <v>0</v>
          </cell>
          <cell r="CB56">
            <v>0</v>
          </cell>
          <cell r="CC56">
            <v>0</v>
          </cell>
          <cell r="CD56">
            <v>0</v>
          </cell>
          <cell r="CE56" t="e">
            <v>#VALUE!</v>
          </cell>
          <cell r="CF56" t="e">
            <v>#VALUE!</v>
          </cell>
          <cell r="CG56" t="e">
            <v>#VALUE!</v>
          </cell>
          <cell r="CH56">
            <v>1.3</v>
          </cell>
          <cell r="CI56" t="e">
            <v>#VALUE!</v>
          </cell>
          <cell r="CJ56" t="e">
            <v>#VALUE!</v>
          </cell>
          <cell r="CK56" t="e">
            <v>#VALUE!</v>
          </cell>
          <cell r="CL56">
            <v>5</v>
          </cell>
          <cell r="CM56">
            <v>4</v>
          </cell>
        </row>
        <row r="57">
          <cell r="A57">
            <v>74</v>
          </cell>
          <cell r="F57" t="str">
            <v/>
          </cell>
          <cell r="G57" t="str">
            <v/>
          </cell>
          <cell r="J57" t="str">
            <v/>
          </cell>
          <cell r="L57" t="str">
            <v/>
          </cell>
          <cell r="M57" t="str">
            <v/>
          </cell>
          <cell r="N57" t="str">
            <v/>
          </cell>
          <cell r="O57" t="str">
            <v/>
          </cell>
          <cell r="P57" t="str">
            <v/>
          </cell>
          <cell r="S57" t="str">
            <v/>
          </cell>
          <cell r="U57" t="str">
            <v/>
          </cell>
          <cell r="X57">
            <v>0</v>
          </cell>
          <cell r="Y57" t="str">
            <v/>
          </cell>
          <cell r="AA57">
            <v>0</v>
          </cell>
          <cell r="AB57" t="str">
            <v/>
          </cell>
          <cell r="AC57" t="str">
            <v/>
          </cell>
          <cell r="AD57" t="str">
            <v/>
          </cell>
          <cell r="AE57" t="str">
            <v/>
          </cell>
          <cell r="AF57" t="str">
            <v/>
          </cell>
          <cell r="AG57" t="str">
            <v/>
          </cell>
          <cell r="AH57" t="str">
            <v/>
          </cell>
          <cell r="AI57" t="str">
            <v/>
          </cell>
          <cell r="AJ57">
            <v>0.02</v>
          </cell>
          <cell r="AK57">
            <v>30</v>
          </cell>
          <cell r="AL57" t="str">
            <v/>
          </cell>
          <cell r="AM57" t="str">
            <v/>
          </cell>
          <cell r="AN57" t="str">
            <v/>
          </cell>
          <cell r="AO57" t="str">
            <v/>
          </cell>
          <cell r="AP57" t="str">
            <v/>
          </cell>
          <cell r="AQ57" t="str">
            <v/>
          </cell>
          <cell r="AR57" t="str">
            <v/>
          </cell>
          <cell r="AS57" t="str">
            <v/>
          </cell>
          <cell r="AT57" t="str">
            <v/>
          </cell>
          <cell r="AU57" t="str">
            <v/>
          </cell>
          <cell r="AV57" t="str">
            <v/>
          </cell>
          <cell r="AW57" t="str">
            <v/>
          </cell>
          <cell r="AX57" t="str">
            <v/>
          </cell>
          <cell r="AY57" t="str">
            <v/>
          </cell>
          <cell r="AZ57" t="str">
            <v/>
          </cell>
          <cell r="BA57" t="str">
            <v/>
          </cell>
          <cell r="BB57" t="str">
            <v/>
          </cell>
          <cell r="BC57" t="str">
            <v/>
          </cell>
          <cell r="BD57" t="str">
            <v/>
          </cell>
          <cell r="BE57" t="str">
            <v/>
          </cell>
          <cell r="BF57" t="str">
            <v/>
          </cell>
          <cell r="BG57" t="str">
            <v/>
          </cell>
          <cell r="BH57" t="str">
            <v/>
          </cell>
          <cell r="BI57" t="str">
            <v/>
          </cell>
          <cell r="BJ57" t="str">
            <v/>
          </cell>
          <cell r="BK57" t="str">
            <v/>
          </cell>
          <cell r="BL57" t="str">
            <v/>
          </cell>
          <cell r="BM57" t="str">
            <v/>
          </cell>
          <cell r="BN57" t="str">
            <v/>
          </cell>
          <cell r="BO57">
            <v>0</v>
          </cell>
          <cell r="BP57" t="str">
            <v/>
          </cell>
          <cell r="BQ57">
            <v>0</v>
          </cell>
          <cell r="BR57" t="str">
            <v/>
          </cell>
          <cell r="BS57" t="str">
            <v/>
          </cell>
          <cell r="BT57" t="str">
            <v/>
          </cell>
          <cell r="BU57" t="str">
            <v/>
          </cell>
          <cell r="BV57" t="str">
            <v/>
          </cell>
          <cell r="BW57" t="str">
            <v/>
          </cell>
          <cell r="BX57" t="str">
            <v/>
          </cell>
          <cell r="BY57">
            <v>0</v>
          </cell>
          <cell r="BZ57">
            <v>0.4</v>
          </cell>
          <cell r="CA57">
            <v>0</v>
          </cell>
          <cell r="CB57">
            <v>0</v>
          </cell>
          <cell r="CC57">
            <v>0</v>
          </cell>
          <cell r="CD57">
            <v>0</v>
          </cell>
          <cell r="CE57" t="e">
            <v>#VALUE!</v>
          </cell>
          <cell r="CF57" t="e">
            <v>#VALUE!</v>
          </cell>
          <cell r="CG57" t="e">
            <v>#VALUE!</v>
          </cell>
          <cell r="CH57">
            <v>1.3</v>
          </cell>
          <cell r="CI57" t="e">
            <v>#VALUE!</v>
          </cell>
          <cell r="CJ57" t="e">
            <v>#VALUE!</v>
          </cell>
          <cell r="CK57" t="e">
            <v>#VALUE!</v>
          </cell>
          <cell r="CL57">
            <v>5</v>
          </cell>
          <cell r="CM57">
            <v>4</v>
          </cell>
        </row>
        <row r="58">
          <cell r="A58">
            <v>75</v>
          </cell>
          <cell r="C58" t="str">
            <v/>
          </cell>
          <cell r="F58" t="str">
            <v/>
          </cell>
          <cell r="G58" t="str">
            <v/>
          </cell>
          <cell r="J58" t="str">
            <v/>
          </cell>
          <cell r="L58" t="str">
            <v/>
          </cell>
          <cell r="M58" t="str">
            <v/>
          </cell>
          <cell r="N58" t="str">
            <v/>
          </cell>
          <cell r="O58" t="str">
            <v/>
          </cell>
          <cell r="P58" t="str">
            <v/>
          </cell>
          <cell r="S58" t="str">
            <v/>
          </cell>
          <cell r="U58" t="str">
            <v/>
          </cell>
          <cell r="X58">
            <v>0</v>
          </cell>
          <cell r="Y58" t="str">
            <v/>
          </cell>
          <cell r="AA58">
            <v>0</v>
          </cell>
          <cell r="AB58" t="str">
            <v/>
          </cell>
          <cell r="AC58" t="str">
            <v/>
          </cell>
          <cell r="AD58" t="str">
            <v/>
          </cell>
          <cell r="AE58" t="str">
            <v/>
          </cell>
          <cell r="AF58" t="str">
            <v/>
          </cell>
          <cell r="AG58" t="str">
            <v/>
          </cell>
          <cell r="AH58" t="str">
            <v/>
          </cell>
          <cell r="AI58" t="str">
            <v/>
          </cell>
          <cell r="AJ58">
            <v>0.02</v>
          </cell>
          <cell r="AK58">
            <v>30</v>
          </cell>
          <cell r="AL58" t="str">
            <v/>
          </cell>
          <cell r="AM58" t="str">
            <v/>
          </cell>
          <cell r="AN58" t="str">
            <v/>
          </cell>
          <cell r="AO58" t="str">
            <v/>
          </cell>
          <cell r="AP58" t="str">
            <v/>
          </cell>
          <cell r="AQ58" t="str">
            <v/>
          </cell>
          <cell r="AR58" t="str">
            <v/>
          </cell>
          <cell r="AS58" t="str">
            <v/>
          </cell>
          <cell r="AT58" t="str">
            <v/>
          </cell>
          <cell r="AU58" t="str">
            <v/>
          </cell>
          <cell r="AV58" t="str">
            <v/>
          </cell>
          <cell r="AW58" t="str">
            <v/>
          </cell>
          <cell r="AX58" t="str">
            <v/>
          </cell>
          <cell r="AY58" t="str">
            <v/>
          </cell>
          <cell r="AZ58" t="str">
            <v/>
          </cell>
          <cell r="BA58" t="str">
            <v/>
          </cell>
          <cell r="BB58" t="str">
            <v/>
          </cell>
          <cell r="BC58" t="str">
            <v/>
          </cell>
          <cell r="BD58" t="str">
            <v/>
          </cell>
          <cell r="BE58" t="str">
            <v/>
          </cell>
          <cell r="BF58" t="str">
            <v/>
          </cell>
          <cell r="BG58" t="str">
            <v/>
          </cell>
          <cell r="BH58" t="str">
            <v/>
          </cell>
          <cell r="BI58" t="str">
            <v/>
          </cell>
          <cell r="BJ58" t="str">
            <v/>
          </cell>
          <cell r="BK58" t="str">
            <v/>
          </cell>
          <cell r="BL58" t="str">
            <v/>
          </cell>
          <cell r="BM58" t="str">
            <v/>
          </cell>
          <cell r="BN58" t="str">
            <v/>
          </cell>
          <cell r="BO58">
            <v>0</v>
          </cell>
          <cell r="BP58" t="str">
            <v/>
          </cell>
          <cell r="BQ58">
            <v>0</v>
          </cell>
          <cell r="BR58" t="str">
            <v/>
          </cell>
          <cell r="BS58" t="str">
            <v/>
          </cell>
          <cell r="BT58" t="str">
            <v/>
          </cell>
          <cell r="BU58" t="str">
            <v/>
          </cell>
          <cell r="BV58" t="str">
            <v/>
          </cell>
          <cell r="BW58" t="str">
            <v/>
          </cell>
          <cell r="BX58" t="str">
            <v/>
          </cell>
          <cell r="BY58">
            <v>0</v>
          </cell>
          <cell r="BZ58">
            <v>0.4</v>
          </cell>
          <cell r="CA58">
            <v>0</v>
          </cell>
          <cell r="CB58">
            <v>0</v>
          </cell>
          <cell r="CC58">
            <v>0</v>
          </cell>
          <cell r="CD58">
            <v>0</v>
          </cell>
          <cell r="CE58" t="e">
            <v>#VALUE!</v>
          </cell>
          <cell r="CF58" t="e">
            <v>#VALUE!</v>
          </cell>
          <cell r="CG58" t="e">
            <v>#VALUE!</v>
          </cell>
          <cell r="CH58">
            <v>1.3</v>
          </cell>
          <cell r="CI58" t="e">
            <v>#VALUE!</v>
          </cell>
          <cell r="CJ58" t="e">
            <v>#VALUE!</v>
          </cell>
          <cell r="CK58" t="e">
            <v>#VALUE!</v>
          </cell>
          <cell r="CL58">
            <v>5</v>
          </cell>
          <cell r="CM58">
            <v>4</v>
          </cell>
        </row>
        <row r="59">
          <cell r="A59">
            <v>76</v>
          </cell>
          <cell r="B59" t="str">
            <v>A21</v>
          </cell>
          <cell r="C59" t="str">
            <v>C51</v>
          </cell>
          <cell r="E59">
            <v>3.13</v>
          </cell>
          <cell r="F59">
            <v>3.13</v>
          </cell>
          <cell r="G59">
            <v>5</v>
          </cell>
          <cell r="J59" t="str">
            <v/>
          </cell>
          <cell r="K59">
            <v>0.11460125141746949</v>
          </cell>
          <cell r="L59">
            <v>0.11460125141746949</v>
          </cell>
          <cell r="M59">
            <v>3</v>
          </cell>
          <cell r="N59">
            <v>471.90281881227315</v>
          </cell>
          <cell r="O59">
            <v>0.63012548262548296</v>
          </cell>
          <cell r="P59">
            <v>930.73051325856159</v>
          </cell>
          <cell r="S59">
            <v>0</v>
          </cell>
          <cell r="U59" t="str">
            <v/>
          </cell>
          <cell r="X59" t="str">
            <v/>
          </cell>
          <cell r="Y59" t="str">
            <v/>
          </cell>
          <cell r="AA59" t="str">
            <v/>
          </cell>
          <cell r="AB59" t="str">
            <v/>
          </cell>
          <cell r="AC59" t="str">
            <v/>
          </cell>
          <cell r="AD59" t="str">
            <v/>
          </cell>
          <cell r="AE59" t="str">
            <v/>
          </cell>
          <cell r="AF59" t="str">
            <v/>
          </cell>
          <cell r="AG59" t="str">
            <v/>
          </cell>
          <cell r="AH59">
            <v>932.23051325856159</v>
          </cell>
          <cell r="AI59">
            <v>12.95</v>
          </cell>
          <cell r="AJ59">
            <v>2.87</v>
          </cell>
          <cell r="AK59">
            <v>24</v>
          </cell>
          <cell r="AL59">
            <v>0.60000000000000009</v>
          </cell>
          <cell r="AM59">
            <v>1.2999999999999999E-2</v>
          </cell>
          <cell r="AN59">
            <v>0.49235315322875989</v>
          </cell>
          <cell r="AO59">
            <v>0.57410888671875016</v>
          </cell>
          <cell r="AP59">
            <v>0.82058858871459972</v>
          </cell>
          <cell r="AQ59">
            <v>3.7544882511630981</v>
          </cell>
          <cell r="AR59">
            <v>1.6309463093775045</v>
          </cell>
          <cell r="AS59">
            <v>4.1994002348634876</v>
          </cell>
          <cell r="AT59">
            <v>0.71845983833444127</v>
          </cell>
          <cell r="AU59">
            <v>1.2108129915632011</v>
          </cell>
          <cell r="AV59">
            <v>3.6852251891975691</v>
          </cell>
          <cell r="AW59">
            <v>1041.972874308643</v>
          </cell>
          <cell r="AX59">
            <v>0.8946782936908062</v>
          </cell>
          <cell r="AY59">
            <v>54.859778276292957</v>
          </cell>
          <cell r="AZ59" t="b">
            <v>0</v>
          </cell>
          <cell r="BA59" t="str">
            <v/>
          </cell>
          <cell r="BB59">
            <v>1E-3</v>
          </cell>
          <cell r="BC59">
            <v>0</v>
          </cell>
          <cell r="BD59">
            <v>0</v>
          </cell>
          <cell r="BE59">
            <v>1E-3</v>
          </cell>
          <cell r="BF59" t="str">
            <v/>
          </cell>
          <cell r="BG59">
            <v>1.0664386366702769</v>
          </cell>
          <cell r="BH59">
            <v>1.9999999999999996</v>
          </cell>
          <cell r="BI59">
            <v>1.3</v>
          </cell>
          <cell r="BJ59" t="str">
            <v/>
          </cell>
          <cell r="BK59" t="str">
            <v/>
          </cell>
          <cell r="BL59" t="str">
            <v/>
          </cell>
          <cell r="BM59">
            <v>2.2403366767437505</v>
          </cell>
          <cell r="BN59">
            <v>0</v>
          </cell>
          <cell r="BO59">
            <v>669.80300000000011</v>
          </cell>
          <cell r="BP59">
            <v>669.43300000000011</v>
          </cell>
          <cell r="BQ59">
            <v>670.40300000000013</v>
          </cell>
          <cell r="BR59">
            <v>670.03300000000013</v>
          </cell>
          <cell r="BS59">
            <v>672.02300000000014</v>
          </cell>
          <cell r="BT59">
            <v>671.34300000000007</v>
          </cell>
          <cell r="BU59" t="b">
            <v>0</v>
          </cell>
          <cell r="BV59">
            <v>1.6200000000000045</v>
          </cell>
          <cell r="BW59">
            <v>1.3099999999999454</v>
          </cell>
          <cell r="BX59">
            <v>2.2200000000000046</v>
          </cell>
          <cell r="BY59">
            <v>600</v>
          </cell>
          <cell r="BZ59">
            <v>1.1499999999999999</v>
          </cell>
          <cell r="CA59">
            <v>0.75</v>
          </cell>
          <cell r="CB59">
            <v>1.464999999999975</v>
          </cell>
          <cell r="CC59">
            <v>1.1109699718449539</v>
          </cell>
          <cell r="CD59">
            <v>3085.4413543063979</v>
          </cell>
          <cell r="CE59">
            <v>0.1448753769562664</v>
          </cell>
          <cell r="CF59">
            <v>1195.2218598891977</v>
          </cell>
          <cell r="CG59">
            <v>4280.6632141955961</v>
          </cell>
          <cell r="CH59">
            <v>1.25</v>
          </cell>
          <cell r="CI59">
            <v>2928</v>
          </cell>
          <cell r="CJ59">
            <v>1.8274689268253057</v>
          </cell>
          <cell r="CK59">
            <v>1.9</v>
          </cell>
          <cell r="CL59">
            <v>2</v>
          </cell>
          <cell r="CM59">
            <v>3</v>
          </cell>
        </row>
        <row r="60">
          <cell r="A60">
            <v>77</v>
          </cell>
          <cell r="B60" t="str">
            <v>C51</v>
          </cell>
          <cell r="C60" t="str">
            <v>C52</v>
          </cell>
          <cell r="E60">
            <v>1.4109083086337395</v>
          </cell>
          <cell r="F60">
            <v>4.540908308633739</v>
          </cell>
          <cell r="G60">
            <v>5</v>
          </cell>
          <cell r="J60" t="str">
            <v/>
          </cell>
          <cell r="K60">
            <v>0.207825604811361</v>
          </cell>
          <cell r="L60">
            <v>3.2078256048113611</v>
          </cell>
          <cell r="M60">
            <v>3.2078256048113611</v>
          </cell>
          <cell r="N60">
            <v>467.36338090484503</v>
          </cell>
          <cell r="O60">
            <v>0.63583333333333336</v>
          </cell>
          <cell r="P60">
            <v>1349.4</v>
          </cell>
          <cell r="S60">
            <v>0</v>
          </cell>
          <cell r="U60" t="str">
            <v/>
          </cell>
          <cell r="X60">
            <v>0</v>
          </cell>
          <cell r="Y60" t="str">
            <v/>
          </cell>
          <cell r="AA60">
            <v>0</v>
          </cell>
          <cell r="AB60" t="str">
            <v/>
          </cell>
          <cell r="AC60" t="str">
            <v/>
          </cell>
          <cell r="AD60" t="str">
            <v/>
          </cell>
          <cell r="AE60" t="str">
            <v/>
          </cell>
          <cell r="AF60" t="str">
            <v/>
          </cell>
          <cell r="AG60" t="str">
            <v/>
          </cell>
          <cell r="AH60">
            <v>1350.9</v>
          </cell>
          <cell r="AI60">
            <v>12</v>
          </cell>
          <cell r="AJ60">
            <v>11.3</v>
          </cell>
          <cell r="AK60">
            <v>24</v>
          </cell>
          <cell r="AL60">
            <v>0.60000000000000009</v>
          </cell>
          <cell r="AM60">
            <v>1.2999999999999999E-2</v>
          </cell>
          <cell r="AN60">
            <v>0.39710397720336921</v>
          </cell>
          <cell r="AO60">
            <v>0.59384765625000013</v>
          </cell>
          <cell r="AP60">
            <v>0.66183996200561523</v>
          </cell>
          <cell r="AQ60">
            <v>6.8021114336172364</v>
          </cell>
          <cell r="AR60">
            <v>3.6686319484017798</v>
          </cell>
          <cell r="AS60">
            <v>14.00169953154499</v>
          </cell>
          <cell r="AT60">
            <v>2.3582426073061331</v>
          </cell>
          <cell r="AU60">
            <v>2.7553465845095024</v>
          </cell>
          <cell r="AV60">
            <v>7.3124398101596899</v>
          </cell>
          <cell r="AW60">
            <v>2067.5436468673711</v>
          </cell>
          <cell r="AX60">
            <v>0.65338402990757161</v>
          </cell>
          <cell r="AY60">
            <v>0.3797372051886222</v>
          </cell>
          <cell r="AZ60" t="str">
            <v>54°28'48''</v>
          </cell>
          <cell r="BA60">
            <v>2.4280638163390891</v>
          </cell>
          <cell r="BB60">
            <v>1.5449999999999999</v>
          </cell>
          <cell r="BC60">
            <v>0.16400000000000001</v>
          </cell>
          <cell r="BD60">
            <v>0.56799999999999995</v>
          </cell>
          <cell r="BE60">
            <v>2.2769999999999997</v>
          </cell>
          <cell r="BF60">
            <v>2.2769999999999997</v>
          </cell>
          <cell r="BG60">
            <v>1.5453816773730737</v>
          </cell>
          <cell r="BH60">
            <v>1.9999999999999996</v>
          </cell>
          <cell r="BI60">
            <v>1.3</v>
          </cell>
          <cell r="BJ60" t="str">
            <v/>
          </cell>
          <cell r="BK60" t="str">
            <v/>
          </cell>
          <cell r="BL60" t="str">
            <v/>
          </cell>
          <cell r="BM60">
            <v>4.1039471069472668</v>
          </cell>
          <cell r="BN60">
            <v>3.61</v>
          </cell>
          <cell r="BO60">
            <v>669.10300000000007</v>
          </cell>
          <cell r="BP60">
            <v>667.74300000000005</v>
          </cell>
          <cell r="BQ60">
            <v>669.70300000000009</v>
          </cell>
          <cell r="BR60">
            <v>668.34300000000007</v>
          </cell>
          <cell r="BS60">
            <v>671.34300000000007</v>
          </cell>
          <cell r="BT60">
            <v>669.34300000000007</v>
          </cell>
          <cell r="BU60" t="str">
            <v/>
          </cell>
          <cell r="BV60">
            <v>1.6399999999999864</v>
          </cell>
          <cell r="BW60">
            <v>1</v>
          </cell>
          <cell r="BX60">
            <v>2.2399999999999864</v>
          </cell>
          <cell r="BY60">
            <v>600</v>
          </cell>
          <cell r="BZ60">
            <v>1.1499999999999999</v>
          </cell>
          <cell r="CA60">
            <v>0.75</v>
          </cell>
          <cell r="CB60">
            <v>1.3199999999999932</v>
          </cell>
          <cell r="CC60">
            <v>1.0143667052529992</v>
          </cell>
          <cell r="CD60">
            <v>2817.1499321638912</v>
          </cell>
          <cell r="CE60">
            <v>0.17316357276338468</v>
          </cell>
          <cell r="CF60">
            <v>1428.5994752979236</v>
          </cell>
          <cell r="CG60">
            <v>4245.7494074618153</v>
          </cell>
          <cell r="CH60">
            <v>1.25</v>
          </cell>
          <cell r="CI60">
            <v>2928</v>
          </cell>
          <cell r="CJ60">
            <v>1.8125637839232476</v>
          </cell>
          <cell r="CK60">
            <v>1.9</v>
          </cell>
          <cell r="CL60">
            <v>2</v>
          </cell>
          <cell r="CM60">
            <v>3</v>
          </cell>
        </row>
        <row r="61">
          <cell r="A61">
            <v>78</v>
          </cell>
          <cell r="B61" t="str">
            <v>C52</v>
          </cell>
          <cell r="C61" t="str">
            <v>C53</v>
          </cell>
          <cell r="F61">
            <v>4.540908308633739</v>
          </cell>
          <cell r="G61">
            <v>5</v>
          </cell>
          <cell r="J61" t="str">
            <v/>
          </cell>
          <cell r="K61">
            <v>6.9013978503485104E-2</v>
          </cell>
          <cell r="L61">
            <v>3.276839583314846</v>
          </cell>
          <cell r="M61">
            <v>3.276839583314846</v>
          </cell>
          <cell r="N61">
            <v>465.87382715726278</v>
          </cell>
          <cell r="O61">
            <v>0.6375000000000004</v>
          </cell>
          <cell r="P61">
            <v>1348.6250869773014</v>
          </cell>
          <cell r="S61">
            <v>0</v>
          </cell>
          <cell r="U61" t="str">
            <v/>
          </cell>
          <cell r="X61">
            <v>0</v>
          </cell>
          <cell r="Y61" t="str">
            <v/>
          </cell>
          <cell r="AA61">
            <v>0</v>
          </cell>
          <cell r="AB61" t="str">
            <v/>
          </cell>
          <cell r="AC61" t="str">
            <v/>
          </cell>
          <cell r="AD61" t="str">
            <v/>
          </cell>
          <cell r="AE61" t="str">
            <v/>
          </cell>
          <cell r="AF61" t="str">
            <v/>
          </cell>
          <cell r="AG61" t="str">
            <v/>
          </cell>
          <cell r="AH61">
            <v>1350.1250869773014</v>
          </cell>
          <cell r="AI61">
            <v>12</v>
          </cell>
          <cell r="AJ61">
            <v>15.18</v>
          </cell>
          <cell r="AK61">
            <v>24</v>
          </cell>
          <cell r="AL61">
            <v>0.60000000000000009</v>
          </cell>
          <cell r="AM61">
            <v>1.2999999999999999E-2</v>
          </cell>
          <cell r="AN61">
            <v>0.36289826631546029</v>
          </cell>
          <cell r="AO61">
            <v>0.59383850097656266</v>
          </cell>
          <cell r="AP61">
            <v>0.60483044385910045</v>
          </cell>
          <cell r="AQ61">
            <v>7.5496718176491209</v>
          </cell>
          <cell r="AR61">
            <v>4.362050511219449</v>
          </cell>
          <cell r="AS61">
            <v>17.482995322190245</v>
          </cell>
          <cell r="AT61">
            <v>2.9050736266159727</v>
          </cell>
          <cell r="AU61">
            <v>3.267971892931433</v>
          </cell>
          <cell r="AV61">
            <v>8.4753758855428263</v>
          </cell>
          <cell r="AW61">
            <v>2396.3560756590095</v>
          </cell>
          <cell r="AX61">
            <v>0.56340754226435674</v>
          </cell>
          <cell r="AY61">
            <v>0.37973720525858901</v>
          </cell>
          <cell r="AZ61" t="str">
            <v>00°00'00''</v>
          </cell>
          <cell r="BA61">
            <v>1000</v>
          </cell>
          <cell r="BB61">
            <v>0.51300000000000001</v>
          </cell>
          <cell r="BC61">
            <v>5.5E-2</v>
          </cell>
          <cell r="BD61">
            <v>0.13100000000000001</v>
          </cell>
          <cell r="BE61">
            <v>0.69900000000000007</v>
          </cell>
          <cell r="BF61">
            <v>0.69900000000000007</v>
          </cell>
          <cell r="BG61" t="str">
            <v/>
          </cell>
          <cell r="BH61" t="str">
            <v/>
          </cell>
          <cell r="BI61" t="str">
            <v/>
          </cell>
          <cell r="BJ61" t="str">
            <v/>
          </cell>
          <cell r="BK61" t="str">
            <v/>
          </cell>
          <cell r="BL61" t="str">
            <v/>
          </cell>
          <cell r="BM61" t="str">
            <v/>
          </cell>
          <cell r="BN61">
            <v>0.7</v>
          </cell>
          <cell r="BO61">
            <v>667.16300000000001</v>
          </cell>
          <cell r="BP61">
            <v>665.34299999999996</v>
          </cell>
          <cell r="BQ61">
            <v>667.76300000000003</v>
          </cell>
          <cell r="BR61">
            <v>665.94299999999998</v>
          </cell>
          <cell r="BS61">
            <v>669.34300000000007</v>
          </cell>
          <cell r="BT61">
            <v>666.94299999999998</v>
          </cell>
          <cell r="BU61" t="str">
            <v/>
          </cell>
          <cell r="BV61">
            <v>1.5800000000000409</v>
          </cell>
          <cell r="BW61">
            <v>1</v>
          </cell>
          <cell r="BX61">
            <v>2.180000000000041</v>
          </cell>
          <cell r="BY61">
            <v>600</v>
          </cell>
          <cell r="BZ61">
            <v>1.1499999999999999</v>
          </cell>
          <cell r="CA61">
            <v>0.75</v>
          </cell>
          <cell r="CB61">
            <v>1.2900000000000205</v>
          </cell>
          <cell r="CC61">
            <v>0.99404306734130532</v>
          </cell>
          <cell r="CD61">
            <v>2760.7061087736402</v>
          </cell>
          <cell r="CE61">
            <v>0.17997720574508347</v>
          </cell>
          <cell r="CF61">
            <v>1484.8119473969386</v>
          </cell>
          <cell r="CG61">
            <v>4245.5180561705783</v>
          </cell>
          <cell r="CH61">
            <v>1.25</v>
          </cell>
          <cell r="CI61">
            <v>2928</v>
          </cell>
          <cell r="CJ61">
            <v>1.8124650171493248</v>
          </cell>
          <cell r="CK61">
            <v>1.9</v>
          </cell>
          <cell r="CL61">
            <v>2</v>
          </cell>
          <cell r="CM61">
            <v>3</v>
          </cell>
        </row>
        <row r="62">
          <cell r="A62">
            <v>79</v>
          </cell>
          <cell r="B62" t="str">
            <v>C53</v>
          </cell>
          <cell r="C62" t="str">
            <v>C54</v>
          </cell>
          <cell r="F62">
            <v>4.540908308633739</v>
          </cell>
          <cell r="G62">
            <v>5</v>
          </cell>
          <cell r="J62" t="str">
            <v/>
          </cell>
          <cell r="K62">
            <v>6.9013978503485104E-2</v>
          </cell>
          <cell r="L62">
            <v>3.3458535618183309</v>
          </cell>
          <cell r="M62">
            <v>3.3458535618183309</v>
          </cell>
          <cell r="N62">
            <v>464.39306287061709</v>
          </cell>
          <cell r="O62">
            <v>0.63312529056252875</v>
          </cell>
          <cell r="P62">
            <v>1335.1132875976296</v>
          </cell>
          <cell r="S62">
            <v>0</v>
          </cell>
          <cell r="U62" t="str">
            <v/>
          </cell>
          <cell r="X62">
            <v>0</v>
          </cell>
          <cell r="Y62" t="str">
            <v/>
          </cell>
          <cell r="AA62">
            <v>0</v>
          </cell>
          <cell r="AB62" t="str">
            <v/>
          </cell>
          <cell r="AC62" t="str">
            <v/>
          </cell>
          <cell r="AD62" t="str">
            <v/>
          </cell>
          <cell r="AE62" t="str">
            <v/>
          </cell>
          <cell r="AF62" t="str">
            <v/>
          </cell>
          <cell r="AG62" t="str">
            <v/>
          </cell>
          <cell r="AH62">
            <v>1336.6132875976296</v>
          </cell>
          <cell r="AI62">
            <v>21.51</v>
          </cell>
          <cell r="AJ62">
            <v>9.23</v>
          </cell>
          <cell r="AK62">
            <v>24</v>
          </cell>
          <cell r="AL62">
            <v>0.60000000000000009</v>
          </cell>
          <cell r="AM62">
            <v>1.2999999999999999E-2</v>
          </cell>
          <cell r="AN62">
            <v>0.4206632137298586</v>
          </cell>
          <cell r="AO62">
            <v>0.59358215332031261</v>
          </cell>
          <cell r="AP62">
            <v>0.70110535621643089</v>
          </cell>
          <cell r="AQ62">
            <v>6.3117093251869303</v>
          </cell>
          <cell r="AR62">
            <v>3.2428305568054996</v>
          </cell>
          <cell r="AS62">
            <v>11.972322232648592</v>
          </cell>
          <cell r="AT62">
            <v>2.0304625181269955</v>
          </cell>
          <cell r="AU62">
            <v>2.451125731856854</v>
          </cell>
          <cell r="AV62">
            <v>6.6088201473996433</v>
          </cell>
          <cell r="AW62">
            <v>1868.5998741570247</v>
          </cell>
          <cell r="AX62">
            <v>0.71530203233081746</v>
          </cell>
          <cell r="AY62">
            <v>7.0463928157493481</v>
          </cell>
          <cell r="AZ62" t="str">
            <v>06°39'60''</v>
          </cell>
          <cell r="BA62">
            <v>21.461706834955795</v>
          </cell>
          <cell r="BB62">
            <v>1E-3</v>
          </cell>
          <cell r="BC62">
            <v>0.17499999999999999</v>
          </cell>
          <cell r="BD62">
            <v>0.122</v>
          </cell>
          <cell r="BE62">
            <v>0.29799999999999999</v>
          </cell>
          <cell r="BF62">
            <v>0.29699999999999999</v>
          </cell>
          <cell r="BG62" t="str">
            <v/>
          </cell>
          <cell r="BH62" t="str">
            <v/>
          </cell>
          <cell r="BI62" t="str">
            <v/>
          </cell>
          <cell r="BJ62" t="str">
            <v/>
          </cell>
          <cell r="BK62" t="str">
            <v/>
          </cell>
          <cell r="BL62" t="str">
            <v/>
          </cell>
          <cell r="BM62" t="str">
            <v/>
          </cell>
          <cell r="BN62">
            <v>0.3</v>
          </cell>
          <cell r="BO62">
            <v>665.11300000000006</v>
          </cell>
          <cell r="BP62">
            <v>663.12300000000005</v>
          </cell>
          <cell r="BQ62">
            <v>665.71300000000008</v>
          </cell>
          <cell r="BR62">
            <v>663.72300000000007</v>
          </cell>
          <cell r="BS62">
            <v>666.94299999999998</v>
          </cell>
          <cell r="BT62">
            <v>664.52300000000014</v>
          </cell>
          <cell r="BU62" t="str">
            <v/>
          </cell>
          <cell r="BV62">
            <v>1.2299999999999045</v>
          </cell>
          <cell r="BW62">
            <v>0.80000000000006821</v>
          </cell>
          <cell r="BX62">
            <v>1.8299999999999046</v>
          </cell>
          <cell r="BY62">
            <v>600</v>
          </cell>
          <cell r="BZ62">
            <v>1.1499999999999999</v>
          </cell>
          <cell r="CA62">
            <v>0.75</v>
          </cell>
          <cell r="CB62">
            <v>1.0149999999999864</v>
          </cell>
          <cell r="CC62">
            <v>0.80220603694993275</v>
          </cell>
          <cell r="CD62">
            <v>2227.9267161192001</v>
          </cell>
          <cell r="CE62">
            <v>0.26408571234109723</v>
          </cell>
          <cell r="CF62">
            <v>2178.7071268140521</v>
          </cell>
          <cell r="CG62">
            <v>4406.6338429332518</v>
          </cell>
          <cell r="CH62">
            <v>1.25</v>
          </cell>
          <cell r="CI62">
            <v>3954</v>
          </cell>
          <cell r="CJ62">
            <v>1.393093652925282</v>
          </cell>
          <cell r="CK62">
            <v>1.5</v>
          </cell>
          <cell r="CL62">
            <v>3</v>
          </cell>
          <cell r="CM62">
            <v>3</v>
          </cell>
        </row>
        <row r="63">
          <cell r="A63">
            <v>80</v>
          </cell>
          <cell r="B63" t="str">
            <v>C54</v>
          </cell>
          <cell r="C63" t="str">
            <v>B02</v>
          </cell>
          <cell r="F63">
            <v>4.540908308633739</v>
          </cell>
          <cell r="G63">
            <v>5</v>
          </cell>
          <cell r="J63" t="str">
            <v/>
          </cell>
          <cell r="K63">
            <v>6.9013978503485104E-2</v>
          </cell>
          <cell r="L63">
            <v>3.4148675403218158</v>
          </cell>
          <cell r="M63">
            <v>3.4148675403218158</v>
          </cell>
          <cell r="N63">
            <v>462.92101245913631</v>
          </cell>
          <cell r="O63">
            <v>0.66360108303249099</v>
          </cell>
          <cell r="P63">
            <v>1394.9438066942571</v>
          </cell>
          <cell r="S63">
            <v>0</v>
          </cell>
          <cell r="U63" t="str">
            <v/>
          </cell>
          <cell r="X63">
            <v>0</v>
          </cell>
          <cell r="Y63" t="str">
            <v/>
          </cell>
          <cell r="AA63">
            <v>0</v>
          </cell>
          <cell r="AB63" t="str">
            <v/>
          </cell>
          <cell r="AC63" t="str">
            <v/>
          </cell>
          <cell r="AD63" t="str">
            <v/>
          </cell>
          <cell r="AE63" t="str">
            <v/>
          </cell>
          <cell r="AF63" t="str">
            <v/>
          </cell>
          <cell r="AG63" t="str">
            <v/>
          </cell>
          <cell r="AH63">
            <v>1396.4438066942571</v>
          </cell>
          <cell r="AI63">
            <v>2.77</v>
          </cell>
          <cell r="AJ63">
            <v>3.25</v>
          </cell>
          <cell r="AK63">
            <v>28</v>
          </cell>
          <cell r="AL63">
            <v>0.70000000000000007</v>
          </cell>
          <cell r="AM63">
            <v>1.2999999999999999E-2</v>
          </cell>
          <cell r="AN63">
            <v>0.54538080692291269</v>
          </cell>
          <cell r="AO63">
            <v>0.67180175781250018</v>
          </cell>
          <cell r="AP63">
            <v>0.77911543846130371</v>
          </cell>
          <cell r="AQ63">
            <v>4.3406905213677565</v>
          </cell>
          <cell r="AR63">
            <v>1.8604714294665938</v>
          </cell>
          <cell r="AS63">
            <v>5.3362671375072201</v>
          </cell>
          <cell r="AT63">
            <v>0.9603259022574866</v>
          </cell>
          <cell r="AU63">
            <v>1.5057067091803993</v>
          </cell>
          <cell r="AV63">
            <v>4.34606238639598</v>
          </cell>
          <cell r="AW63">
            <v>1672.5608139802059</v>
          </cell>
          <cell r="AX63">
            <v>0.83491362168836714</v>
          </cell>
          <cell r="AY63">
            <v>59.642394106660248</v>
          </cell>
          <cell r="AZ63" t="str">
            <v>52°35'46''</v>
          </cell>
          <cell r="BA63">
            <v>2.168061441678244</v>
          </cell>
          <cell r="BB63">
            <v>1E-3</v>
          </cell>
          <cell r="BC63">
            <v>0.214</v>
          </cell>
          <cell r="BD63">
            <v>0.57799999999999996</v>
          </cell>
          <cell r="BE63">
            <v>0.79299999999999993</v>
          </cell>
          <cell r="BF63">
            <v>0.79199999999999993</v>
          </cell>
          <cell r="BG63">
            <v>1.0865983651414863</v>
          </cell>
          <cell r="BH63">
            <v>2.1428571428571428</v>
          </cell>
          <cell r="BI63">
            <v>1.2</v>
          </cell>
          <cell r="BJ63" t="str">
            <v/>
          </cell>
          <cell r="BK63" t="str">
            <v/>
          </cell>
          <cell r="BL63" t="str">
            <v/>
          </cell>
          <cell r="BM63">
            <v>2.4823086738364051</v>
          </cell>
          <cell r="BN63">
            <v>2.06</v>
          </cell>
          <cell r="BO63">
            <v>662.86300000000006</v>
          </cell>
          <cell r="BP63">
            <v>662.77300000000002</v>
          </cell>
          <cell r="BQ63">
            <v>663.5630000000001</v>
          </cell>
          <cell r="BR63">
            <v>663.47300000000007</v>
          </cell>
          <cell r="BS63">
            <v>664.52300000000014</v>
          </cell>
          <cell r="BT63">
            <v>662.52300000000014</v>
          </cell>
          <cell r="BU63" t="str">
            <v/>
          </cell>
          <cell r="BV63">
            <v>0.96000000000003638</v>
          </cell>
          <cell r="BW63">
            <v>-0.94999999999993179</v>
          </cell>
          <cell r="BX63">
            <v>1.6600000000000366</v>
          </cell>
          <cell r="BY63">
            <v>700</v>
          </cell>
          <cell r="BZ63">
            <v>1.2749999999999999</v>
          </cell>
          <cell r="CA63">
            <v>0.875</v>
          </cell>
          <cell r="CB63">
            <v>5.0000000000522959E-3</v>
          </cell>
          <cell r="CC63">
            <v>3.9198774568215515E-3</v>
          </cell>
          <cell r="CD63">
            <v>13.381726660565622</v>
          </cell>
          <cell r="CE63">
            <v>0.99999906137175432</v>
          </cell>
          <cell r="CF63">
            <v>10724.989933212066</v>
          </cell>
          <cell r="CG63">
            <v>10738.371659872631</v>
          </cell>
          <cell r="CH63">
            <v>1.25</v>
          </cell>
          <cell r="CI63">
            <v>3416</v>
          </cell>
          <cell r="CJ63">
            <v>3.9294392783491774</v>
          </cell>
          <cell r="CK63">
            <v>4</v>
          </cell>
          <cell r="CL63">
            <v>2</v>
          </cell>
          <cell r="CM63">
            <v>3</v>
          </cell>
        </row>
        <row r="64">
          <cell r="A64">
            <v>81</v>
          </cell>
          <cell r="F64" t="str">
            <v/>
          </cell>
          <cell r="G64" t="str">
            <v/>
          </cell>
          <cell r="J64" t="str">
            <v/>
          </cell>
          <cell r="L64" t="str">
            <v/>
          </cell>
          <cell r="M64" t="str">
            <v/>
          </cell>
          <cell r="N64" t="str">
            <v/>
          </cell>
          <cell r="O64" t="str">
            <v/>
          </cell>
          <cell r="P64" t="str">
            <v/>
          </cell>
          <cell r="S64" t="str">
            <v/>
          </cell>
          <cell r="U64" t="str">
            <v/>
          </cell>
          <cell r="X64">
            <v>0</v>
          </cell>
          <cell r="Y64" t="str">
            <v/>
          </cell>
          <cell r="AA64">
            <v>0</v>
          </cell>
          <cell r="AB64" t="str">
            <v/>
          </cell>
          <cell r="AC64" t="str">
            <v/>
          </cell>
          <cell r="AD64" t="str">
            <v/>
          </cell>
          <cell r="AE64" t="str">
            <v/>
          </cell>
          <cell r="AF64" t="str">
            <v/>
          </cell>
          <cell r="AG64" t="str">
            <v/>
          </cell>
          <cell r="AH64" t="str">
            <v/>
          </cell>
          <cell r="AI64" t="str">
            <v/>
          </cell>
          <cell r="AJ64">
            <v>0.02</v>
          </cell>
          <cell r="AK64">
            <v>30</v>
          </cell>
          <cell r="AL64" t="str">
            <v/>
          </cell>
          <cell r="AM64" t="str">
            <v/>
          </cell>
          <cell r="AN64" t="str">
            <v/>
          </cell>
          <cell r="AO64" t="str">
            <v/>
          </cell>
          <cell r="AP64" t="str">
            <v/>
          </cell>
          <cell r="AQ64" t="str">
            <v/>
          </cell>
          <cell r="AR64" t="str">
            <v/>
          </cell>
          <cell r="AS64" t="str">
            <v/>
          </cell>
          <cell r="AT64" t="str">
            <v/>
          </cell>
          <cell r="AU64" t="str">
            <v/>
          </cell>
          <cell r="AV64" t="str">
            <v/>
          </cell>
          <cell r="AW64" t="str">
            <v/>
          </cell>
          <cell r="AX64" t="str">
            <v/>
          </cell>
          <cell r="AY64" t="str">
            <v/>
          </cell>
          <cell r="AZ64" t="str">
            <v/>
          </cell>
          <cell r="BA64" t="str">
            <v/>
          </cell>
          <cell r="BB64" t="str">
            <v/>
          </cell>
          <cell r="BC64" t="str">
            <v/>
          </cell>
          <cell r="BD64" t="str">
            <v/>
          </cell>
          <cell r="BE64" t="str">
            <v/>
          </cell>
          <cell r="BF64" t="str">
            <v/>
          </cell>
          <cell r="BG64" t="str">
            <v/>
          </cell>
          <cell r="BH64" t="str">
            <v/>
          </cell>
          <cell r="BI64" t="str">
            <v/>
          </cell>
          <cell r="BJ64" t="str">
            <v/>
          </cell>
          <cell r="BK64" t="str">
            <v/>
          </cell>
          <cell r="BL64" t="str">
            <v/>
          </cell>
          <cell r="BM64" t="str">
            <v/>
          </cell>
          <cell r="BN64" t="str">
            <v/>
          </cell>
          <cell r="BO64">
            <v>662.77300000000002</v>
          </cell>
          <cell r="BP64" t="str">
            <v/>
          </cell>
          <cell r="BQ64">
            <v>662.77300000000002</v>
          </cell>
          <cell r="BR64" t="str">
            <v/>
          </cell>
          <cell r="BS64" t="str">
            <v/>
          </cell>
          <cell r="BT64" t="str">
            <v/>
          </cell>
          <cell r="BU64" t="str">
            <v/>
          </cell>
          <cell r="BV64" t="str">
            <v/>
          </cell>
          <cell r="BW64" t="str">
            <v/>
          </cell>
          <cell r="BX64" t="str">
            <v/>
          </cell>
          <cell r="BY64">
            <v>0</v>
          </cell>
          <cell r="BZ64">
            <v>0.4</v>
          </cell>
          <cell r="CA64">
            <v>0</v>
          </cell>
          <cell r="CB64">
            <v>0</v>
          </cell>
          <cell r="CC64">
            <v>0</v>
          </cell>
          <cell r="CD64">
            <v>0</v>
          </cell>
          <cell r="CE64" t="e">
            <v>#VALUE!</v>
          </cell>
          <cell r="CF64" t="e">
            <v>#VALUE!</v>
          </cell>
          <cell r="CG64" t="e">
            <v>#VALUE!</v>
          </cell>
          <cell r="CH64">
            <v>1.3</v>
          </cell>
          <cell r="CI64" t="e">
            <v>#VALUE!</v>
          </cell>
          <cell r="CJ64" t="e">
            <v>#VALUE!</v>
          </cell>
          <cell r="CK64" t="e">
            <v>#VALUE!</v>
          </cell>
          <cell r="CL64">
            <v>5</v>
          </cell>
          <cell r="CM64">
            <v>4</v>
          </cell>
        </row>
        <row r="65">
          <cell r="A65">
            <v>82</v>
          </cell>
          <cell r="C65" t="str">
            <v/>
          </cell>
          <cell r="F65" t="str">
            <v/>
          </cell>
          <cell r="G65" t="str">
            <v/>
          </cell>
          <cell r="J65" t="str">
            <v/>
          </cell>
          <cell r="L65" t="str">
            <v/>
          </cell>
          <cell r="M65" t="str">
            <v/>
          </cell>
          <cell r="N65" t="str">
            <v/>
          </cell>
          <cell r="O65" t="str">
            <v/>
          </cell>
          <cell r="P65" t="str">
            <v/>
          </cell>
          <cell r="S65" t="str">
            <v/>
          </cell>
          <cell r="U65" t="str">
            <v/>
          </cell>
          <cell r="X65">
            <v>0</v>
          </cell>
          <cell r="Y65" t="str">
            <v/>
          </cell>
          <cell r="AA65">
            <v>0</v>
          </cell>
          <cell r="AB65" t="str">
            <v/>
          </cell>
          <cell r="AC65" t="str">
            <v/>
          </cell>
          <cell r="AD65" t="str">
            <v/>
          </cell>
          <cell r="AE65" t="str">
            <v/>
          </cell>
          <cell r="AF65" t="str">
            <v/>
          </cell>
          <cell r="AG65" t="str">
            <v/>
          </cell>
          <cell r="AH65" t="str">
            <v/>
          </cell>
          <cell r="AI65" t="str">
            <v/>
          </cell>
          <cell r="AJ65">
            <v>0.02</v>
          </cell>
          <cell r="AK65">
            <v>30</v>
          </cell>
          <cell r="AL65" t="str">
            <v/>
          </cell>
          <cell r="AM65" t="str">
            <v/>
          </cell>
          <cell r="AN65" t="str">
            <v/>
          </cell>
          <cell r="AO65" t="str">
            <v/>
          </cell>
          <cell r="AP65" t="str">
            <v/>
          </cell>
          <cell r="AQ65" t="str">
            <v/>
          </cell>
          <cell r="AR65" t="str">
            <v/>
          </cell>
          <cell r="AS65" t="str">
            <v/>
          </cell>
          <cell r="AT65" t="str">
            <v/>
          </cell>
          <cell r="AU65" t="str">
            <v/>
          </cell>
          <cell r="AV65" t="str">
            <v/>
          </cell>
          <cell r="AW65" t="str">
            <v/>
          </cell>
          <cell r="AX65" t="str">
            <v/>
          </cell>
          <cell r="AY65" t="str">
            <v/>
          </cell>
          <cell r="AZ65" t="str">
            <v/>
          </cell>
          <cell r="BA65" t="str">
            <v/>
          </cell>
          <cell r="BB65" t="str">
            <v/>
          </cell>
          <cell r="BC65" t="str">
            <v/>
          </cell>
          <cell r="BD65" t="str">
            <v/>
          </cell>
          <cell r="BE65" t="str">
            <v/>
          </cell>
          <cell r="BF65" t="str">
            <v/>
          </cell>
          <cell r="BG65" t="str">
            <v/>
          </cell>
          <cell r="BH65" t="str">
            <v/>
          </cell>
          <cell r="BI65" t="str">
            <v/>
          </cell>
          <cell r="BJ65" t="str">
            <v/>
          </cell>
          <cell r="BK65" t="str">
            <v/>
          </cell>
          <cell r="BL65" t="str">
            <v/>
          </cell>
          <cell r="BM65" t="str">
            <v/>
          </cell>
          <cell r="BN65" t="str">
            <v/>
          </cell>
          <cell r="BO65">
            <v>0</v>
          </cell>
          <cell r="BP65" t="str">
            <v/>
          </cell>
          <cell r="BQ65">
            <v>0</v>
          </cell>
          <cell r="BR65" t="str">
            <v/>
          </cell>
          <cell r="BS65" t="str">
            <v/>
          </cell>
          <cell r="BT65" t="str">
            <v/>
          </cell>
          <cell r="BU65" t="str">
            <v/>
          </cell>
          <cell r="BV65" t="str">
            <v/>
          </cell>
          <cell r="BW65" t="str">
            <v/>
          </cell>
          <cell r="BX65" t="str">
            <v/>
          </cell>
          <cell r="BY65">
            <v>0</v>
          </cell>
          <cell r="BZ65">
            <v>0.4</v>
          </cell>
          <cell r="CA65">
            <v>0</v>
          </cell>
          <cell r="CB65">
            <v>0</v>
          </cell>
          <cell r="CC65">
            <v>0</v>
          </cell>
          <cell r="CD65">
            <v>0</v>
          </cell>
          <cell r="CE65" t="e">
            <v>#VALUE!</v>
          </cell>
          <cell r="CF65" t="e">
            <v>#VALUE!</v>
          </cell>
          <cell r="CG65" t="e">
            <v>#VALUE!</v>
          </cell>
          <cell r="CH65">
            <v>1.3</v>
          </cell>
          <cell r="CI65" t="e">
            <v>#VALUE!</v>
          </cell>
          <cell r="CJ65" t="e">
            <v>#VALUE!</v>
          </cell>
          <cell r="CK65" t="e">
            <v>#VALUE!</v>
          </cell>
          <cell r="CL65">
            <v>5</v>
          </cell>
          <cell r="CM65">
            <v>4</v>
          </cell>
        </row>
        <row r="66">
          <cell r="A66">
            <v>83</v>
          </cell>
          <cell r="B66" t="str">
            <v>A12</v>
          </cell>
          <cell r="C66" t="str">
            <v>B01</v>
          </cell>
          <cell r="D66">
            <v>1.36</v>
          </cell>
          <cell r="F66">
            <v>1.36</v>
          </cell>
          <cell r="G66">
            <v>5</v>
          </cell>
          <cell r="J66" t="str">
            <v/>
          </cell>
          <cell r="K66">
            <v>6.9013978503485104E-2</v>
          </cell>
          <cell r="L66">
            <v>6.9013978503485104E-2</v>
          </cell>
          <cell r="M66">
            <v>3</v>
          </cell>
          <cell r="N66">
            <v>471.90281881227315</v>
          </cell>
          <cell r="O66">
            <v>0.63517830045523482</v>
          </cell>
          <cell r="P66">
            <v>407.6497053891714</v>
          </cell>
          <cell r="S66">
            <v>0</v>
          </cell>
          <cell r="U66" t="str">
            <v/>
          </cell>
          <cell r="X66" t="str">
            <v/>
          </cell>
          <cell r="Y66" t="str">
            <v/>
          </cell>
          <cell r="AA66" t="str">
            <v/>
          </cell>
          <cell r="AB66" t="str">
            <v/>
          </cell>
          <cell r="AC66" t="str">
            <v/>
          </cell>
          <cell r="AD66" t="str">
            <v/>
          </cell>
          <cell r="AE66" t="str">
            <v/>
          </cell>
          <cell r="AF66" t="str">
            <v/>
          </cell>
          <cell r="AG66" t="str">
            <v/>
          </cell>
          <cell r="AH66">
            <v>409.1497053891714</v>
          </cell>
          <cell r="AI66">
            <v>13.18</v>
          </cell>
          <cell r="AJ66">
            <v>3.66</v>
          </cell>
          <cell r="AK66">
            <v>18</v>
          </cell>
          <cell r="AL66">
            <v>0.45</v>
          </cell>
          <cell r="AM66">
            <v>1.4E-2</v>
          </cell>
          <cell r="AN66">
            <v>0.34205310344696049</v>
          </cell>
          <cell r="AO66">
            <v>0.421875</v>
          </cell>
          <cell r="AP66">
            <v>0.76011800765991222</v>
          </cell>
          <cell r="AQ66">
            <v>3.1542870759603714</v>
          </cell>
          <cell r="AR66">
            <v>1.7319779487330151</v>
          </cell>
          <cell r="AS66">
            <v>3.7911630619146761</v>
          </cell>
          <cell r="AT66">
            <v>0.50711146572735111</v>
          </cell>
          <cell r="AU66">
            <v>0.8491645691743116</v>
          </cell>
          <cell r="AV66">
            <v>3.1899689136992531</v>
          </cell>
          <cell r="AW66">
            <v>507.34263453815521</v>
          </cell>
          <cell r="AX66">
            <v>0.80645638181310952</v>
          </cell>
          <cell r="AY66">
            <v>12.083830182408475</v>
          </cell>
          <cell r="AZ66" t="b">
            <v>0</v>
          </cell>
          <cell r="BA66" t="str">
            <v/>
          </cell>
          <cell r="BB66">
            <v>1E-3</v>
          </cell>
          <cell r="BC66">
            <v>0</v>
          </cell>
          <cell r="BD66">
            <v>0</v>
          </cell>
          <cell r="BE66">
            <v>1E-3</v>
          </cell>
          <cell r="BF66" t="str">
            <v/>
          </cell>
          <cell r="BG66">
            <v>0.96081913019759546</v>
          </cell>
          <cell r="BH66">
            <v>2.6666666666666665</v>
          </cell>
          <cell r="BI66">
            <v>1.2</v>
          </cell>
          <cell r="BJ66" t="str">
            <v/>
          </cell>
          <cell r="BK66" t="str">
            <v/>
          </cell>
          <cell r="BL66" t="str">
            <v/>
          </cell>
          <cell r="BM66">
            <v>1.3301610457436088</v>
          </cell>
          <cell r="BN66">
            <v>0</v>
          </cell>
          <cell r="BO66">
            <v>686.28699999999992</v>
          </cell>
          <cell r="BP66">
            <v>685.8069999999999</v>
          </cell>
          <cell r="BQ66">
            <v>686.73699999999997</v>
          </cell>
          <cell r="BR66">
            <v>686.25699999999995</v>
          </cell>
          <cell r="BS66">
            <v>688.78700000000003</v>
          </cell>
          <cell r="BT66">
            <v>686.76300000000015</v>
          </cell>
          <cell r="BU66" t="b">
            <v>0</v>
          </cell>
          <cell r="BV66">
            <v>2.0500000000000682</v>
          </cell>
          <cell r="BW66">
            <v>0.50600000000019918</v>
          </cell>
          <cell r="BX66">
            <v>2.5000000000000684</v>
          </cell>
          <cell r="BY66">
            <v>450</v>
          </cell>
          <cell r="BZ66">
            <v>0.96250000000000002</v>
          </cell>
          <cell r="CA66">
            <v>0.5625</v>
          </cell>
          <cell r="CB66">
            <v>1.2780000000001337</v>
          </cell>
          <cell r="CC66">
            <v>1.1514400187524345</v>
          </cell>
          <cell r="CD66">
            <v>2240.0725827319825</v>
          </cell>
          <cell r="CE66">
            <v>0.14096662455078157</v>
          </cell>
          <cell r="CF66">
            <v>1162.974652543948</v>
          </cell>
          <cell r="CG66">
            <v>3403.0472352759307</v>
          </cell>
          <cell r="CH66">
            <v>1.5</v>
          </cell>
          <cell r="CI66">
            <v>4487</v>
          </cell>
          <cell r="CJ66">
            <v>1.1376355812154881</v>
          </cell>
          <cell r="CK66">
            <v>1.5</v>
          </cell>
          <cell r="CL66">
            <v>2</v>
          </cell>
          <cell r="CM66">
            <v>2</v>
          </cell>
        </row>
      </sheetData>
      <sheetData sheetId="3" refreshError="1">
        <row r="12">
          <cell r="A12">
            <v>1</v>
          </cell>
          <cell r="B12" t="str">
            <v>C01</v>
          </cell>
          <cell r="C12" t="str">
            <v>C02</v>
          </cell>
          <cell r="D12">
            <v>0.02</v>
          </cell>
          <cell r="E12">
            <v>0.17</v>
          </cell>
          <cell r="F12">
            <v>0.19</v>
          </cell>
          <cell r="G12">
            <v>5</v>
          </cell>
          <cell r="H12">
            <v>100</v>
          </cell>
          <cell r="I12">
            <v>50</v>
          </cell>
          <cell r="J12">
            <v>50</v>
          </cell>
          <cell r="K12">
            <v>0.27664946512301691</v>
          </cell>
          <cell r="L12">
            <v>3.095626019591704</v>
          </cell>
          <cell r="M12">
            <v>3.095626019591704</v>
          </cell>
          <cell r="N12">
            <v>469.8039831565884</v>
          </cell>
          <cell r="O12">
            <v>0.6253233636078922</v>
          </cell>
          <cell r="P12">
            <v>55.818087326934048</v>
          </cell>
          <cell r="R12">
            <v>0.17</v>
          </cell>
          <cell r="S12">
            <v>0.17</v>
          </cell>
          <cell r="T12">
            <v>98</v>
          </cell>
          <cell r="U12">
            <v>67</v>
          </cell>
          <cell r="V12">
            <v>0.68799999999999994</v>
          </cell>
          <cell r="X12">
            <v>0</v>
          </cell>
          <cell r="Y12" t="str">
            <v/>
          </cell>
          <cell r="AA12">
            <v>0</v>
          </cell>
          <cell r="AB12" t="str">
            <v/>
          </cell>
          <cell r="AC12">
            <v>0.58479999999999999</v>
          </cell>
          <cell r="AD12">
            <v>9.9416000000000004E-2</v>
          </cell>
          <cell r="AE12">
            <v>0.4356567664164121</v>
          </cell>
          <cell r="AF12">
            <v>0.4356567664164121</v>
          </cell>
          <cell r="AG12">
            <v>0.45265676641641212</v>
          </cell>
          <cell r="AH12">
            <v>57.318087326934048</v>
          </cell>
          <cell r="AI12">
            <v>31.93</v>
          </cell>
          <cell r="AJ12">
            <v>1.8</v>
          </cell>
          <cell r="AK12">
            <v>10</v>
          </cell>
          <cell r="AL12">
            <v>0.25</v>
          </cell>
          <cell r="AM12">
            <v>1.4E-2</v>
          </cell>
          <cell r="AN12">
            <v>0.18444585800170898</v>
          </cell>
          <cell r="AO12">
            <v>0.1953125</v>
          </cell>
          <cell r="AP12">
            <v>0.73778343200683594</v>
          </cell>
          <cell r="AQ12">
            <v>1.4763484214637064</v>
          </cell>
          <cell r="AR12">
            <v>1.1208831667985493</v>
          </cell>
          <cell r="AS12">
            <v>1.0123203162045067</v>
          </cell>
          <cell r="AT12">
            <v>0.11109096134344432</v>
          </cell>
          <cell r="AU12">
            <v>0.2955368193451533</v>
          </cell>
          <cell r="AV12">
            <v>1.5118214073823955</v>
          </cell>
          <cell r="AW12">
            <v>74.211359796442437</v>
          </cell>
          <cell r="AX12">
            <v>0.77236271487484287</v>
          </cell>
          <cell r="AY12">
            <v>195.8006893534214</v>
          </cell>
          <cell r="BO12">
            <v>729.91300000000001</v>
          </cell>
          <cell r="BP12">
            <v>729.34299999999996</v>
          </cell>
          <cell r="BQ12">
            <v>730.16300000000001</v>
          </cell>
          <cell r="BR12">
            <v>729.59299999999996</v>
          </cell>
          <cell r="BS12">
            <v>731.36300000000006</v>
          </cell>
          <cell r="BT12">
            <v>732.75300000000016</v>
          </cell>
          <cell r="BU12" t="b">
            <v>0</v>
          </cell>
          <cell r="BV12">
            <v>1.2000000000000455</v>
          </cell>
          <cell r="BW12">
            <v>3.1600000000001955</v>
          </cell>
          <cell r="BX12">
            <v>1.4500000000000455</v>
          </cell>
          <cell r="BY12">
            <v>250</v>
          </cell>
          <cell r="BZ12">
            <v>0.71250000000000002</v>
          </cell>
          <cell r="CA12">
            <v>0.3125</v>
          </cell>
          <cell r="CB12">
            <v>2.1800000000001205</v>
          </cell>
          <cell r="CC12">
            <v>2.2267586221582389</v>
          </cell>
          <cell r="CD12">
            <v>2373.8986567380389</v>
          </cell>
          <cell r="CE12">
            <v>2.9965888982830813E-2</v>
          </cell>
          <cell r="CF12">
            <v>247.21858410835421</v>
          </cell>
          <cell r="CG12">
            <v>2621.1172408463931</v>
          </cell>
          <cell r="CH12">
            <v>1.5</v>
          </cell>
          <cell r="CI12">
            <v>2957</v>
          </cell>
          <cell r="CJ12">
            <v>1.3296164562967836</v>
          </cell>
          <cell r="CK12">
            <v>1.5</v>
          </cell>
          <cell r="CL12">
            <v>2</v>
          </cell>
          <cell r="CM12">
            <v>2</v>
          </cell>
        </row>
        <row r="13">
          <cell r="A13">
            <v>2</v>
          </cell>
          <cell r="B13" t="str">
            <v>C02</v>
          </cell>
          <cell r="C13" t="str">
            <v>C03</v>
          </cell>
          <cell r="D13">
            <v>7.0000000000000007E-2</v>
          </cell>
          <cell r="E13">
            <v>1.06</v>
          </cell>
          <cell r="F13">
            <v>1.32</v>
          </cell>
          <cell r="G13">
            <v>5</v>
          </cell>
          <cell r="J13" t="str">
            <v/>
          </cell>
          <cell r="K13">
            <v>0.13864702779471333</v>
          </cell>
          <cell r="L13">
            <v>3.2342730473864174</v>
          </cell>
          <cell r="M13">
            <v>3.2342730473864174</v>
          </cell>
          <cell r="N13">
            <v>466.79151255448659</v>
          </cell>
          <cell r="O13">
            <v>0.63917076167076192</v>
          </cell>
          <cell r="P13">
            <v>393.8345223395857</v>
          </cell>
          <cell r="Q13">
            <v>7.0000000000000007E-2</v>
          </cell>
          <cell r="R13">
            <v>1.06</v>
          </cell>
          <cell r="S13">
            <v>1.3</v>
          </cell>
          <cell r="T13">
            <v>98</v>
          </cell>
          <cell r="U13">
            <v>510</v>
          </cell>
          <cell r="V13">
            <v>0.68799999999999994</v>
          </cell>
          <cell r="X13">
            <v>0</v>
          </cell>
          <cell r="Y13" t="str">
            <v/>
          </cell>
          <cell r="AA13">
            <v>0</v>
          </cell>
          <cell r="AB13" t="str">
            <v/>
          </cell>
          <cell r="AC13">
            <v>0.58479999999999999</v>
          </cell>
          <cell r="AD13">
            <v>0.76024000000000003</v>
          </cell>
          <cell r="AE13">
            <v>2.8699792237869337</v>
          </cell>
          <cell r="AF13">
            <v>2.8699792237869337</v>
          </cell>
          <cell r="AG13">
            <v>2.9999792237869336</v>
          </cell>
          <cell r="AH13">
            <v>396.83450156337261</v>
          </cell>
          <cell r="AI13">
            <v>28.49</v>
          </cell>
          <cell r="AJ13">
            <v>16</v>
          </cell>
          <cell r="AK13">
            <v>18</v>
          </cell>
          <cell r="AL13">
            <v>0.45</v>
          </cell>
          <cell r="AM13">
            <v>1.4E-2</v>
          </cell>
          <cell r="AN13">
            <v>0.21567631959915157</v>
          </cell>
          <cell r="AO13">
            <v>0.41879882812499997</v>
          </cell>
          <cell r="AP13">
            <v>0.4792807102203368</v>
          </cell>
          <cell r="AQ13">
            <v>5.2681488071739047</v>
          </cell>
          <cell r="AR13">
            <v>4.1057521210051311</v>
          </cell>
          <cell r="AS13">
            <v>11.371762549399705</v>
          </cell>
          <cell r="AT13">
            <v>1.4145459660819486</v>
          </cell>
          <cell r="AU13">
            <v>1.6302222856811002</v>
          </cell>
          <cell r="AV13">
            <v>6.6696938494448759</v>
          </cell>
          <cell r="AW13">
            <v>1060.7689732048957</v>
          </cell>
          <cell r="AX13">
            <v>0.3741007812138572</v>
          </cell>
          <cell r="AY13">
            <v>144.99166753125877</v>
          </cell>
          <cell r="AZ13" t="str">
            <v>50°48'32''</v>
          </cell>
          <cell r="BA13">
            <v>2.8074230182531519</v>
          </cell>
          <cell r="BB13">
            <v>1.335</v>
          </cell>
          <cell r="BC13">
            <v>0.13</v>
          </cell>
          <cell r="BD13">
            <v>0.23200000000000001</v>
          </cell>
          <cell r="BE13">
            <v>1.6969999999999998</v>
          </cell>
          <cell r="BF13">
            <v>1.6969999999999998</v>
          </cell>
          <cell r="BG13">
            <v>0.9318989494611698</v>
          </cell>
          <cell r="BH13">
            <v>2.6666666666666665</v>
          </cell>
          <cell r="BI13">
            <v>1.2</v>
          </cell>
          <cell r="BJ13" t="str">
            <v/>
          </cell>
          <cell r="BK13" t="str">
            <v/>
          </cell>
          <cell r="BL13" t="str">
            <v/>
          </cell>
          <cell r="BM13">
            <v>1.2737045314798463</v>
          </cell>
          <cell r="BN13">
            <v>1.0900000000000001</v>
          </cell>
          <cell r="BO13">
            <v>729.02299999999991</v>
          </cell>
          <cell r="BP13">
            <v>724.46299999999997</v>
          </cell>
          <cell r="BQ13">
            <v>729.47299999999996</v>
          </cell>
          <cell r="BR13">
            <v>724.91300000000001</v>
          </cell>
          <cell r="BS13">
            <v>732.75300000000016</v>
          </cell>
          <cell r="BT13">
            <v>726.10300000000007</v>
          </cell>
          <cell r="BU13" t="str">
            <v/>
          </cell>
          <cell r="BV13">
            <v>3.2800000000002001</v>
          </cell>
          <cell r="BW13">
            <v>1.1900000000000546</v>
          </cell>
          <cell r="BX13">
            <v>3.7300000000002003</v>
          </cell>
          <cell r="BY13">
            <v>450</v>
          </cell>
          <cell r="BZ13">
            <v>0.96250000000000002</v>
          </cell>
          <cell r="CA13">
            <v>0.5625</v>
          </cell>
          <cell r="CB13">
            <v>2.2350000000001273</v>
          </cell>
          <cell r="CC13">
            <v>1.8182677779848908</v>
          </cell>
          <cell r="CD13">
            <v>3537.3547307675126</v>
          </cell>
          <cell r="CE13">
            <v>5.0975674788497072E-2</v>
          </cell>
          <cell r="CF13">
            <v>420.54931700510082</v>
          </cell>
          <cell r="CG13">
            <v>3957.9040477726135</v>
          </cell>
          <cell r="CH13">
            <v>1.5</v>
          </cell>
          <cell r="CI13">
            <v>4487</v>
          </cell>
          <cell r="CJ13">
            <v>1.3231237066322532</v>
          </cell>
          <cell r="CK13">
            <v>1.5</v>
          </cell>
          <cell r="CL13">
            <v>2</v>
          </cell>
          <cell r="CM13">
            <v>2</v>
          </cell>
        </row>
        <row r="14">
          <cell r="A14">
            <v>3</v>
          </cell>
          <cell r="B14" t="str">
            <v>C03</v>
          </cell>
          <cell r="C14" t="str">
            <v>C04</v>
          </cell>
          <cell r="D14">
            <v>0.08</v>
          </cell>
          <cell r="F14">
            <v>1.4000000000000001</v>
          </cell>
          <cell r="G14">
            <v>5</v>
          </cell>
          <cell r="J14" t="str">
            <v/>
          </cell>
          <cell r="K14">
            <v>7.1464170340705999E-2</v>
          </cell>
          <cell r="L14">
            <v>3.3057372177271236</v>
          </cell>
          <cell r="M14">
            <v>3.3057372177271236</v>
          </cell>
          <cell r="N14">
            <v>465.2527340804084</v>
          </cell>
          <cell r="O14">
            <v>0.64032555282555292</v>
          </cell>
          <cell r="P14">
            <v>417.07849981509253</v>
          </cell>
          <cell r="Q14">
            <v>0.08</v>
          </cell>
          <cell r="S14">
            <v>1.3800000000000001</v>
          </cell>
          <cell r="T14">
            <v>98</v>
          </cell>
          <cell r="U14">
            <v>541</v>
          </cell>
          <cell r="V14">
            <v>0.68799999999999994</v>
          </cell>
          <cell r="X14">
            <v>0</v>
          </cell>
          <cell r="Y14" t="str">
            <v/>
          </cell>
          <cell r="AA14">
            <v>0</v>
          </cell>
          <cell r="AB14" t="str">
            <v/>
          </cell>
          <cell r="AC14">
            <v>0.58479999999999999</v>
          </cell>
          <cell r="AD14">
            <v>0.80702400000000007</v>
          </cell>
          <cell r="AE14">
            <v>3.0332862581549471</v>
          </cell>
          <cell r="AF14">
            <v>3.0332862581549471</v>
          </cell>
          <cell r="AG14">
            <v>3.171286258154947</v>
          </cell>
          <cell r="AH14">
            <v>420.24978607324749</v>
          </cell>
          <cell r="AI14">
            <v>20.350000000000001</v>
          </cell>
          <cell r="AJ14">
            <v>24.18</v>
          </cell>
          <cell r="AK14">
            <v>18</v>
          </cell>
          <cell r="AL14">
            <v>0.45</v>
          </cell>
          <cell r="AM14">
            <v>1.4E-2</v>
          </cell>
          <cell r="AN14">
            <v>0.19886208772659303</v>
          </cell>
          <cell r="AO14">
            <v>0.42440185546875003</v>
          </cell>
          <cell r="AP14">
            <v>0.44191575050354004</v>
          </cell>
          <cell r="AQ14">
            <v>6.1996519811284889</v>
          </cell>
          <cell r="AR14">
            <v>5.0783077620942541</v>
          </cell>
          <cell r="AS14">
            <v>16.041290417037256</v>
          </cell>
          <cell r="AT14">
            <v>1.9590053357344748</v>
          </cell>
          <cell r="AU14">
            <v>2.157867423461068</v>
          </cell>
          <cell r="AV14">
            <v>8.1992486392653134</v>
          </cell>
          <cell r="AW14">
            <v>1304.0341515598959</v>
          </cell>
          <cell r="AX14">
            <v>0.3222690031319666</v>
          </cell>
          <cell r="AY14">
            <v>146.22168306402935</v>
          </cell>
          <cell r="AZ14" t="str">
            <v>01°13'48''</v>
          </cell>
          <cell r="BA14">
            <v>124.21215286107042</v>
          </cell>
          <cell r="BB14">
            <v>0.52800000000000002</v>
          </cell>
          <cell r="BC14">
            <v>5.3999999999999999E-2</v>
          </cell>
          <cell r="BD14">
            <v>8.4000000000000005E-2</v>
          </cell>
          <cell r="BE14">
            <v>0.66600000000000004</v>
          </cell>
          <cell r="BF14">
            <v>0.66600000000000004</v>
          </cell>
          <cell r="BG14" t="str">
            <v/>
          </cell>
          <cell r="BH14" t="str">
            <v/>
          </cell>
          <cell r="BI14" t="str">
            <v/>
          </cell>
          <cell r="BJ14" t="str">
            <v/>
          </cell>
          <cell r="BK14" t="str">
            <v/>
          </cell>
          <cell r="BL14" t="str">
            <v/>
          </cell>
          <cell r="BM14" t="str">
            <v/>
          </cell>
          <cell r="BN14">
            <v>0.67</v>
          </cell>
          <cell r="BO14">
            <v>723.83299999999997</v>
          </cell>
          <cell r="BP14">
            <v>718.91300000000001</v>
          </cell>
          <cell r="BQ14">
            <v>724.28300000000002</v>
          </cell>
          <cell r="BR14">
            <v>719.36300000000006</v>
          </cell>
          <cell r="BS14">
            <v>726.10300000000007</v>
          </cell>
          <cell r="BT14">
            <v>720.88300000000004</v>
          </cell>
          <cell r="BU14" t="str">
            <v/>
          </cell>
          <cell r="BV14">
            <v>1.82000000000005</v>
          </cell>
          <cell r="BW14">
            <v>1.5199999999999818</v>
          </cell>
          <cell r="BX14">
            <v>2.2700000000000502</v>
          </cell>
          <cell r="BY14">
            <v>450</v>
          </cell>
          <cell r="BZ14">
            <v>0.96250000000000002</v>
          </cell>
          <cell r="CA14">
            <v>0.5625</v>
          </cell>
          <cell r="CB14">
            <v>1.6700000000000159</v>
          </cell>
          <cell r="CC14">
            <v>1.4423178197654005</v>
          </cell>
          <cell r="CD14">
            <v>2805.9617097057853</v>
          </cell>
          <cell r="CE14">
            <v>8.7719275937971131E-2</v>
          </cell>
          <cell r="CF14">
            <v>723.68402648826179</v>
          </cell>
          <cell r="CG14">
            <v>3529.645736194047</v>
          </cell>
          <cell r="CH14">
            <v>1.5</v>
          </cell>
          <cell r="CI14">
            <v>4487</v>
          </cell>
          <cell r="CJ14">
            <v>1.1799573443929285</v>
          </cell>
          <cell r="CK14">
            <v>1.5</v>
          </cell>
          <cell r="CL14">
            <v>2</v>
          </cell>
          <cell r="CM14">
            <v>2</v>
          </cell>
        </row>
        <row r="15">
          <cell r="A15">
            <v>4</v>
          </cell>
          <cell r="B15" t="str">
            <v>C04</v>
          </cell>
          <cell r="C15" t="str">
            <v>C05</v>
          </cell>
          <cell r="D15">
            <v>0.08</v>
          </cell>
          <cell r="F15">
            <v>1.4800000000000002</v>
          </cell>
          <cell r="G15">
            <v>5</v>
          </cell>
          <cell r="J15" t="str">
            <v/>
          </cell>
          <cell r="K15">
            <v>0.18402821531285735</v>
          </cell>
          <cell r="L15">
            <v>3.489765433039981</v>
          </cell>
          <cell r="M15">
            <v>3.489765433039981</v>
          </cell>
          <cell r="N15">
            <v>461.33323264765886</v>
          </cell>
          <cell r="O15">
            <v>0.63945471195471215</v>
          </cell>
          <cell r="P15">
            <v>436.60252990881048</v>
          </cell>
          <cell r="Q15">
            <v>0.08</v>
          </cell>
          <cell r="S15">
            <v>1.4600000000000002</v>
          </cell>
          <cell r="T15">
            <v>98</v>
          </cell>
          <cell r="U15">
            <v>572</v>
          </cell>
          <cell r="V15">
            <v>0.68799999999999994</v>
          </cell>
          <cell r="X15">
            <v>0</v>
          </cell>
          <cell r="Y15" t="str">
            <v/>
          </cell>
          <cell r="AA15">
            <v>0</v>
          </cell>
          <cell r="AB15" t="str">
            <v/>
          </cell>
          <cell r="AC15">
            <v>0.58479999999999999</v>
          </cell>
          <cell r="AD15">
            <v>0.85380800000000012</v>
          </cell>
          <cell r="AE15">
            <v>3.1959004264721123</v>
          </cell>
          <cell r="AF15">
            <v>3.1959004264721123</v>
          </cell>
          <cell r="AG15">
            <v>3.3419004264721122</v>
          </cell>
          <cell r="AH15">
            <v>439.94443033528262</v>
          </cell>
          <cell r="AI15">
            <v>30.03</v>
          </cell>
          <cell r="AJ15">
            <v>23.2</v>
          </cell>
          <cell r="AK15">
            <v>18</v>
          </cell>
          <cell r="AL15">
            <v>0.45</v>
          </cell>
          <cell r="AM15">
            <v>1.4E-2</v>
          </cell>
          <cell r="AN15">
            <v>0.20615474581718446</v>
          </cell>
          <cell r="AO15">
            <v>0.42824707031249998</v>
          </cell>
          <cell r="AP15">
            <v>0.458121657371521</v>
          </cell>
          <cell r="AQ15">
            <v>6.191942411299471</v>
          </cell>
          <cell r="AR15">
            <v>4.9621972087159012</v>
          </cell>
          <cell r="AS15">
            <v>15.869199652632618</v>
          </cell>
          <cell r="AT15">
            <v>1.9541361276681499</v>
          </cell>
          <cell r="AU15">
            <v>2.1602908734853346</v>
          </cell>
          <cell r="AV15">
            <v>8.0313749299679724</v>
          </cell>
          <cell r="AW15">
            <v>1277.334991709514</v>
          </cell>
          <cell r="AX15">
            <v>0.34442368931464523</v>
          </cell>
          <cell r="AY15">
            <v>149.18645052714808</v>
          </cell>
          <cell r="AZ15" t="str">
            <v>02°57'53''</v>
          </cell>
          <cell r="BA15">
            <v>51.523316498109317</v>
          </cell>
          <cell r="BB15">
            <v>2E-3</v>
          </cell>
          <cell r="BC15">
            <v>1E-3</v>
          </cell>
          <cell r="BD15">
            <v>9.8000000000000004E-2</v>
          </cell>
          <cell r="BE15">
            <v>0.10100000000000001</v>
          </cell>
          <cell r="BF15">
            <v>0.10100000000000001</v>
          </cell>
          <cell r="BG15" t="str">
            <v/>
          </cell>
          <cell r="BH15" t="str">
            <v/>
          </cell>
          <cell r="BI15" t="str">
            <v/>
          </cell>
          <cell r="BJ15" t="str">
            <v/>
          </cell>
          <cell r="BK15" t="str">
            <v/>
          </cell>
          <cell r="BL15" t="str">
            <v/>
          </cell>
          <cell r="BM15" t="str">
            <v/>
          </cell>
          <cell r="BN15">
            <v>0.1</v>
          </cell>
          <cell r="BO15">
            <v>718.803</v>
          </cell>
          <cell r="BP15">
            <v>711.83299999999997</v>
          </cell>
          <cell r="BQ15">
            <v>719.25300000000004</v>
          </cell>
          <cell r="BR15">
            <v>712.28300000000002</v>
          </cell>
          <cell r="BS15">
            <v>720.88300000000004</v>
          </cell>
          <cell r="BT15">
            <v>713.70299999999997</v>
          </cell>
          <cell r="BU15" t="str">
            <v/>
          </cell>
          <cell r="BV15">
            <v>1.6299999999999955</v>
          </cell>
          <cell r="BW15">
            <v>1.4199999999999591</v>
          </cell>
          <cell r="BX15">
            <v>2.0799999999999956</v>
          </cell>
          <cell r="BY15">
            <v>450</v>
          </cell>
          <cell r="BZ15">
            <v>0.96250000000000002</v>
          </cell>
          <cell r="CA15">
            <v>0.5625</v>
          </cell>
          <cell r="CB15">
            <v>1.5249999999999773</v>
          </cell>
          <cell r="CC15">
            <v>1.3377476981738206</v>
          </cell>
          <cell r="CD15">
            <v>2602.5254398738161</v>
          </cell>
          <cell r="CE15">
            <v>0.10336889729831789</v>
          </cell>
          <cell r="CF15">
            <v>852.79340271112255</v>
          </cell>
          <cell r="CG15">
            <v>3455.3188425849385</v>
          </cell>
          <cell r="CH15">
            <v>1.5</v>
          </cell>
          <cell r="CI15">
            <v>4487</v>
          </cell>
          <cell r="CJ15">
            <v>1.1551099317756648</v>
          </cell>
          <cell r="CK15">
            <v>1.5</v>
          </cell>
          <cell r="CL15">
            <v>2</v>
          </cell>
          <cell r="CM15">
            <v>2</v>
          </cell>
        </row>
        <row r="16">
          <cell r="A16">
            <v>5</v>
          </cell>
          <cell r="B16" t="str">
            <v>C05</v>
          </cell>
          <cell r="C16" t="str">
            <v>A06</v>
          </cell>
          <cell r="D16">
            <v>0.12</v>
          </cell>
          <cell r="F16">
            <v>1.6</v>
          </cell>
          <cell r="G16">
            <v>5</v>
          </cell>
          <cell r="J16" t="str">
            <v/>
          </cell>
          <cell r="K16">
            <v>0.23391889898068488</v>
          </cell>
          <cell r="L16">
            <v>3.7236843320206661</v>
          </cell>
          <cell r="M16">
            <v>3.7236843320206661</v>
          </cell>
          <cell r="N16">
            <v>456.43880792748882</v>
          </cell>
          <cell r="O16">
            <v>0.63097006220839813</v>
          </cell>
          <cell r="P16">
            <v>460.79875685173562</v>
          </cell>
          <cell r="Q16">
            <v>0.12</v>
          </cell>
          <cell r="S16">
            <v>1.58</v>
          </cell>
          <cell r="T16">
            <v>98</v>
          </cell>
          <cell r="U16">
            <v>619</v>
          </cell>
          <cell r="V16">
            <v>0.68799999999999994</v>
          </cell>
          <cell r="X16">
            <v>0</v>
          </cell>
          <cell r="Y16" t="str">
            <v/>
          </cell>
          <cell r="AA16">
            <v>0</v>
          </cell>
          <cell r="AB16" t="str">
            <v/>
          </cell>
          <cell r="AC16">
            <v>0.58479999999999999</v>
          </cell>
          <cell r="AD16">
            <v>0.92398400000000014</v>
          </cell>
          <cell r="AE16">
            <v>3.4386103870359377</v>
          </cell>
          <cell r="AF16">
            <v>3.4386103870359377</v>
          </cell>
          <cell r="AG16">
            <v>3.5966103870359376</v>
          </cell>
          <cell r="AH16">
            <v>464.39536723877154</v>
          </cell>
          <cell r="AI16">
            <v>51.44</v>
          </cell>
          <cell r="AJ16">
            <v>5.05</v>
          </cell>
          <cell r="AK16">
            <v>18</v>
          </cell>
          <cell r="AL16">
            <v>0.45</v>
          </cell>
          <cell r="AM16">
            <v>1.4E-2</v>
          </cell>
          <cell r="AN16">
            <v>0.33402128219604488</v>
          </cell>
          <cell r="AO16">
            <v>0.43209228515624998</v>
          </cell>
          <cell r="AP16">
            <v>0.74226951599121083</v>
          </cell>
          <cell r="AQ16">
            <v>3.6685745690779918</v>
          </cell>
          <cell r="AR16">
            <v>2.0636965913588634</v>
          </cell>
          <cell r="AS16">
            <v>5.1362319386365947</v>
          </cell>
          <cell r="AT16">
            <v>0.68595511564147671</v>
          </cell>
          <cell r="AU16">
            <v>1.0199763978375216</v>
          </cell>
          <cell r="AV16">
            <v>3.7470681958439203</v>
          </cell>
          <cell r="AW16">
            <v>595.94544702601308</v>
          </cell>
          <cell r="AX16">
            <v>0.77925818471518693</v>
          </cell>
          <cell r="AY16">
            <v>173.38809492308243</v>
          </cell>
          <cell r="AZ16" t="str">
            <v>24°12'06''</v>
          </cell>
          <cell r="BA16">
            <v>6.2190089136179072</v>
          </cell>
          <cell r="BB16">
            <v>1E-3</v>
          </cell>
          <cell r="BC16">
            <v>0.254</v>
          </cell>
          <cell r="BD16">
            <v>0.496</v>
          </cell>
          <cell r="BE16">
            <v>0.751</v>
          </cell>
          <cell r="BF16">
            <v>0.75</v>
          </cell>
          <cell r="BG16" t="str">
            <v/>
          </cell>
          <cell r="BH16" t="str">
            <v/>
          </cell>
          <cell r="BI16" t="str">
            <v/>
          </cell>
          <cell r="BJ16" t="str">
            <v/>
          </cell>
          <cell r="BK16" t="str">
            <v/>
          </cell>
          <cell r="BL16" t="str">
            <v/>
          </cell>
          <cell r="BM16" t="str">
            <v/>
          </cell>
          <cell r="BN16">
            <v>0.75</v>
          </cell>
          <cell r="BO16">
            <v>711.08299999999997</v>
          </cell>
          <cell r="BP16">
            <v>708.48299999999995</v>
          </cell>
          <cell r="BQ16">
            <v>711.53300000000002</v>
          </cell>
          <cell r="BR16">
            <v>708.93299999999999</v>
          </cell>
          <cell r="BS16">
            <v>713.70299999999997</v>
          </cell>
          <cell r="BT16">
            <v>710.13300000000004</v>
          </cell>
          <cell r="BU16" t="str">
            <v/>
          </cell>
          <cell r="BV16">
            <v>2.1699999999999591</v>
          </cell>
          <cell r="BW16">
            <v>1.2000000000000455</v>
          </cell>
          <cell r="BX16">
            <v>2.6199999999999593</v>
          </cell>
          <cell r="BY16">
            <v>450</v>
          </cell>
          <cell r="BZ16">
            <v>0.96250000000000002</v>
          </cell>
          <cell r="CA16">
            <v>0.5625</v>
          </cell>
          <cell r="CB16">
            <v>1.6850000000000023</v>
          </cell>
          <cell r="CC16">
            <v>1.4529389276641502</v>
          </cell>
          <cell r="CD16">
            <v>2826.6245772583702</v>
          </cell>
          <cell r="CE16">
            <v>8.6300124299999559E-2</v>
          </cell>
          <cell r="CF16">
            <v>711.97602547499639</v>
          </cell>
          <cell r="CG16">
            <v>3538.6006027333665</v>
          </cell>
          <cell r="CH16">
            <v>1.5</v>
          </cell>
          <cell r="CI16">
            <v>4487</v>
          </cell>
          <cell r="CJ16">
            <v>1.1829509480945064</v>
          </cell>
          <cell r="CK16">
            <v>1.5</v>
          </cell>
          <cell r="CL16">
            <v>2</v>
          </cell>
          <cell r="CM16">
            <v>2</v>
          </cell>
        </row>
        <row r="17">
          <cell r="A17">
            <v>6</v>
          </cell>
          <cell r="B17" t="str">
            <v>A06</v>
          </cell>
          <cell r="C17" t="str">
            <v>C07</v>
          </cell>
          <cell r="D17">
            <v>0.11</v>
          </cell>
          <cell r="E17">
            <v>-1.28</v>
          </cell>
          <cell r="F17">
            <v>0.43000000000000016</v>
          </cell>
          <cell r="G17">
            <v>5</v>
          </cell>
          <cell r="J17" t="str">
            <v/>
          </cell>
          <cell r="K17">
            <v>0.18105549249407701</v>
          </cell>
          <cell r="L17">
            <v>3.9047398245147429</v>
          </cell>
          <cell r="M17">
            <v>3.9047398245147429</v>
          </cell>
          <cell r="N17">
            <v>452.71620450204074</v>
          </cell>
          <cell r="O17">
            <v>0.63363969674372367</v>
          </cell>
          <cell r="P17">
            <v>123.3493521686064</v>
          </cell>
          <cell r="R17">
            <v>5.41</v>
          </cell>
          <cell r="S17">
            <v>6.99</v>
          </cell>
          <cell r="T17">
            <v>98</v>
          </cell>
          <cell r="U17">
            <v>2740</v>
          </cell>
          <cell r="V17">
            <v>0.68799999999999994</v>
          </cell>
          <cell r="X17">
            <v>0</v>
          </cell>
          <cell r="Y17" t="str">
            <v/>
          </cell>
          <cell r="AA17">
            <v>0</v>
          </cell>
          <cell r="AB17" t="str">
            <v/>
          </cell>
          <cell r="AC17">
            <v>0.58479999999999999</v>
          </cell>
          <cell r="AD17">
            <v>4.0877520000000001</v>
          </cell>
          <cell r="AE17">
            <v>13.641572862094037</v>
          </cell>
          <cell r="AF17">
            <v>13.641572862094037</v>
          </cell>
          <cell r="AG17">
            <v>14.340572862094037</v>
          </cell>
          <cell r="AH17">
            <v>137.68992503070044</v>
          </cell>
          <cell r="AI17">
            <v>40.229999999999997</v>
          </cell>
          <cell r="AJ17">
            <v>9.5299999999999994</v>
          </cell>
          <cell r="AK17">
            <v>10</v>
          </cell>
          <cell r="AL17">
            <v>0.25</v>
          </cell>
          <cell r="AM17">
            <v>1.4E-2</v>
          </cell>
          <cell r="AN17">
            <v>0.19001126289367676</v>
          </cell>
          <cell r="AO17">
            <v>0.24627685546875</v>
          </cell>
          <cell r="AP17">
            <v>0.76004505157470703</v>
          </cell>
          <cell r="AQ17">
            <v>3.4396027150155191</v>
          </cell>
          <cell r="AR17">
            <v>2.534132949407506</v>
          </cell>
          <cell r="AS17">
            <v>5.4837776471765869</v>
          </cell>
          <cell r="AT17">
            <v>0.60300034847819217</v>
          </cell>
          <cell r="AU17">
            <v>0.79301161137186893</v>
          </cell>
          <cell r="AV17">
            <v>3.478649627315622</v>
          </cell>
          <cell r="AW17">
            <v>170.75781427480672</v>
          </cell>
          <cell r="AX17">
            <v>0.80634626072872462</v>
          </cell>
          <cell r="AY17">
            <v>123.05013851849486</v>
          </cell>
          <cell r="AZ17" t="str">
            <v>50°20'17''</v>
          </cell>
          <cell r="BA17">
            <v>5.1074356833435486</v>
          </cell>
          <cell r="BB17">
            <v>1E-3</v>
          </cell>
          <cell r="BC17">
            <v>1.7000000000000001E-2</v>
          </cell>
          <cell r="BD17">
            <v>0.25800000000000001</v>
          </cell>
          <cell r="BE17">
            <v>0.27600000000000002</v>
          </cell>
          <cell r="BF17">
            <v>0.27500000000000002</v>
          </cell>
          <cell r="BG17">
            <v>1.40553875471339</v>
          </cell>
          <cell r="BH17">
            <v>4.8</v>
          </cell>
          <cell r="BI17">
            <v>1.2</v>
          </cell>
          <cell r="BJ17" t="str">
            <v/>
          </cell>
          <cell r="BK17" t="str">
            <v/>
          </cell>
          <cell r="BL17" t="str">
            <v/>
          </cell>
          <cell r="BM17">
            <v>1.3419839564437259</v>
          </cell>
          <cell r="BN17">
            <v>1.01</v>
          </cell>
          <cell r="BO17">
            <v>707.52299999999991</v>
          </cell>
          <cell r="BP17">
            <v>703.69299999999987</v>
          </cell>
          <cell r="BQ17">
            <v>707.77299999999991</v>
          </cell>
          <cell r="BR17">
            <v>703.94299999999987</v>
          </cell>
          <cell r="BS17">
            <v>710.13300000000004</v>
          </cell>
          <cell r="BT17">
            <v>705.19299999999998</v>
          </cell>
          <cell r="BU17" t="str">
            <v/>
          </cell>
          <cell r="BV17">
            <v>2.3600000000001273</v>
          </cell>
          <cell r="BW17">
            <v>1.2500000000001137</v>
          </cell>
          <cell r="BX17">
            <v>2.6100000000001273</v>
          </cell>
          <cell r="BY17">
            <v>250</v>
          </cell>
          <cell r="BZ17">
            <v>0.71250000000000002</v>
          </cell>
          <cell r="CA17">
            <v>0.3125</v>
          </cell>
          <cell r="CB17">
            <v>1.8050000000001205</v>
          </cell>
          <cell r="CC17">
            <v>1.9421167236767078</v>
          </cell>
          <cell r="CD17">
            <v>2070.4481553084079</v>
          </cell>
          <cell r="CE17">
            <v>4.2825757596623104E-2</v>
          </cell>
          <cell r="CF17">
            <v>353.31250017214063</v>
          </cell>
          <cell r="CG17">
            <v>2423.7606554805484</v>
          </cell>
          <cell r="CH17">
            <v>1.5</v>
          </cell>
          <cell r="CI17">
            <v>2957</v>
          </cell>
          <cell r="CJ17">
            <v>1.2295032070411982</v>
          </cell>
          <cell r="CK17">
            <v>1.5</v>
          </cell>
          <cell r="CL17">
            <v>2</v>
          </cell>
          <cell r="CM17">
            <v>2</v>
          </cell>
        </row>
        <row r="18">
          <cell r="A18">
            <v>7</v>
          </cell>
          <cell r="B18" t="str">
            <v>C07</v>
          </cell>
          <cell r="C18" t="str">
            <v>C61</v>
          </cell>
          <cell r="D18">
            <v>0.18</v>
          </cell>
          <cell r="F18">
            <v>0.6100000000000001</v>
          </cell>
          <cell r="G18">
            <v>5</v>
          </cell>
          <cell r="J18" t="str">
            <v/>
          </cell>
          <cell r="K18">
            <v>0.34650327688695443</v>
          </cell>
          <cell r="L18">
            <v>4.2512431014016974</v>
          </cell>
          <cell r="M18">
            <v>4.2512431014016974</v>
          </cell>
          <cell r="N18">
            <v>445.74692635114201</v>
          </cell>
          <cell r="O18">
            <v>0.63069428238039649</v>
          </cell>
          <cell r="P18">
            <v>171.48932308136361</v>
          </cell>
          <cell r="S18">
            <v>6.99</v>
          </cell>
          <cell r="T18">
            <v>98</v>
          </cell>
          <cell r="U18">
            <v>2740</v>
          </cell>
          <cell r="V18">
            <v>0.68799999999999994</v>
          </cell>
          <cell r="X18">
            <v>0</v>
          </cell>
          <cell r="Y18" t="str">
            <v/>
          </cell>
          <cell r="AA18">
            <v>0</v>
          </cell>
          <cell r="AB18" t="str">
            <v/>
          </cell>
          <cell r="AC18">
            <v>0.58479999999999999</v>
          </cell>
          <cell r="AD18">
            <v>4.0877520000000001</v>
          </cell>
          <cell r="AE18">
            <v>13.641572862094037</v>
          </cell>
          <cell r="AF18">
            <v>13.641572862094037</v>
          </cell>
          <cell r="AG18">
            <v>14.340572862094037</v>
          </cell>
          <cell r="AH18">
            <v>185.82989594345764</v>
          </cell>
          <cell r="AI18">
            <v>34.28</v>
          </cell>
          <cell r="AJ18">
            <v>5.58</v>
          </cell>
          <cell r="AK18">
            <v>12</v>
          </cell>
          <cell r="AL18">
            <v>0.30000000000000004</v>
          </cell>
          <cell r="AM18">
            <v>1.4E-2</v>
          </cell>
          <cell r="AN18">
            <v>0.24190979003906252</v>
          </cell>
          <cell r="AO18">
            <v>0.29179687500000001</v>
          </cell>
          <cell r="AP18">
            <v>0.80636596679687489</v>
          </cell>
          <cell r="AQ18">
            <v>3.0425379661971554</v>
          </cell>
          <cell r="AR18">
            <v>1.9122336454936288</v>
          </cell>
          <cell r="AS18">
            <v>4.0296157883654304</v>
          </cell>
          <cell r="AT18">
            <v>0.47181637491086253</v>
          </cell>
          <cell r="AU18">
            <v>0.71372616494992502</v>
          </cell>
          <cell r="AV18">
            <v>3.0058605937136016</v>
          </cell>
          <cell r="AW18">
            <v>212.47176507582842</v>
          </cell>
          <cell r="AX18">
            <v>0.87460983758071276</v>
          </cell>
          <cell r="AY18">
            <v>121.46197312984964</v>
          </cell>
          <cell r="AZ18" t="str">
            <v>01°35'17''</v>
          </cell>
          <cell r="BA18">
            <v>4.1073263684940535</v>
          </cell>
          <cell r="BB18">
            <v>1E-3</v>
          </cell>
          <cell r="BC18">
            <v>2.5999999999999999E-2</v>
          </cell>
          <cell r="BD18">
            <v>0.214</v>
          </cell>
          <cell r="BE18">
            <v>0.24099999999999999</v>
          </cell>
          <cell r="BF18">
            <v>0.24</v>
          </cell>
          <cell r="BG18">
            <v>1.2025499648738953</v>
          </cell>
          <cell r="BH18">
            <v>3.9999999999999991</v>
          </cell>
          <cell r="BI18">
            <v>1.2</v>
          </cell>
          <cell r="BJ18" t="str">
            <v/>
          </cell>
          <cell r="BK18" t="str">
            <v/>
          </cell>
          <cell r="BL18" t="str">
            <v/>
          </cell>
          <cell r="BM18">
            <v>1.2463565250293192</v>
          </cell>
          <cell r="BN18">
            <v>1.06</v>
          </cell>
          <cell r="BO18">
            <v>703.36299999999994</v>
          </cell>
          <cell r="BP18">
            <v>701.45299999999997</v>
          </cell>
          <cell r="BQ18">
            <v>703.6629999999999</v>
          </cell>
          <cell r="BR18">
            <v>701.75299999999993</v>
          </cell>
          <cell r="BS18">
            <v>705.19299999999998</v>
          </cell>
          <cell r="BT18">
            <v>703.00300000000016</v>
          </cell>
          <cell r="BU18" t="str">
            <v/>
          </cell>
          <cell r="BV18">
            <v>1.5300000000000864</v>
          </cell>
          <cell r="BW18">
            <v>1.2500000000002274</v>
          </cell>
          <cell r="BX18">
            <v>1.8300000000000864</v>
          </cell>
          <cell r="BY18">
            <v>300</v>
          </cell>
          <cell r="BZ18">
            <v>0.77500000000000002</v>
          </cell>
          <cell r="CA18">
            <v>0.375</v>
          </cell>
          <cell r="CB18">
            <v>1.3900000000001569</v>
          </cell>
          <cell r="CC18">
            <v>1.4819881387386633</v>
          </cell>
          <cell r="CD18">
            <v>1869.2501642428103</v>
          </cell>
          <cell r="CE18">
            <v>8.2668075285198483E-2</v>
          </cell>
          <cell r="CF18">
            <v>682.01162110288749</v>
          </cell>
          <cell r="CG18">
            <v>2551.2617853456977</v>
          </cell>
          <cell r="CH18">
            <v>1.5</v>
          </cell>
          <cell r="CI18">
            <v>3365</v>
          </cell>
          <cell r="CJ18">
            <v>1.1372637973309203</v>
          </cell>
          <cell r="CK18">
            <v>1.5</v>
          </cell>
          <cell r="CL18">
            <v>2</v>
          </cell>
          <cell r="CM18">
            <v>2</v>
          </cell>
        </row>
        <row r="19">
          <cell r="A19">
            <v>8</v>
          </cell>
          <cell r="B19" t="str">
            <v>C61</v>
          </cell>
          <cell r="C19" t="str">
            <v>C08</v>
          </cell>
          <cell r="D19">
            <v>0.04</v>
          </cell>
          <cell r="F19">
            <v>0.65000000000000013</v>
          </cell>
          <cell r="G19">
            <v>5</v>
          </cell>
          <cell r="J19" t="str">
            <v/>
          </cell>
          <cell r="K19">
            <v>0.24142491561781468</v>
          </cell>
          <cell r="L19">
            <v>4.4926680170195121</v>
          </cell>
          <cell r="M19">
            <v>4.4926680170195121</v>
          </cell>
          <cell r="N19">
            <v>441.00779427951176</v>
          </cell>
          <cell r="O19">
            <v>0.62818710359408092</v>
          </cell>
          <cell r="P19">
            <v>180.07301581805956</v>
          </cell>
          <cell r="Q19">
            <v>0.33</v>
          </cell>
          <cell r="S19">
            <v>7.32</v>
          </cell>
          <cell r="T19">
            <v>98</v>
          </cell>
          <cell r="U19">
            <v>2869</v>
          </cell>
          <cell r="V19">
            <v>0.68799999999999994</v>
          </cell>
          <cell r="X19">
            <v>0</v>
          </cell>
          <cell r="Y19" t="str">
            <v/>
          </cell>
          <cell r="AA19">
            <v>0</v>
          </cell>
          <cell r="AB19" t="str">
            <v/>
          </cell>
          <cell r="AC19">
            <v>0.58479999999999999</v>
          </cell>
          <cell r="AD19">
            <v>4.2807360000000001</v>
          </cell>
          <cell r="AE19">
            <v>14.237373129122957</v>
          </cell>
          <cell r="AF19">
            <v>14.237373129122957</v>
          </cell>
          <cell r="AG19">
            <v>14.969373129122957</v>
          </cell>
          <cell r="AH19">
            <v>195.04238894718253</v>
          </cell>
          <cell r="AI19">
            <v>18.920000000000002</v>
          </cell>
          <cell r="AJ19">
            <v>1.53</v>
          </cell>
          <cell r="AK19">
            <v>16</v>
          </cell>
          <cell r="AL19">
            <v>0.4</v>
          </cell>
          <cell r="AM19">
            <v>1.4E-2</v>
          </cell>
          <cell r="AN19">
            <v>0.30604972839355471</v>
          </cell>
          <cell r="AO19">
            <v>0.3195312500000001</v>
          </cell>
          <cell r="AP19">
            <v>0.76512432098388672</v>
          </cell>
          <cell r="AQ19">
            <v>1.8904898693461605</v>
          </cell>
          <cell r="AR19">
            <v>1.0933902959748305</v>
          </cell>
          <cell r="AS19">
            <v>1.4158329987051654</v>
          </cell>
          <cell r="AT19">
            <v>0.18215861091235794</v>
          </cell>
          <cell r="AU19">
            <v>0.48820833930591268</v>
          </cell>
          <cell r="AV19">
            <v>1.9067332587890613</v>
          </cell>
          <cell r="AW19">
            <v>239.60716792668165</v>
          </cell>
          <cell r="AX19">
            <v>0.81400899077804012</v>
          </cell>
          <cell r="AY19">
            <v>121.46171530625648</v>
          </cell>
          <cell r="AZ19" t="str">
            <v>00°00'00''</v>
          </cell>
          <cell r="BA19">
            <v>1000</v>
          </cell>
          <cell r="BB19">
            <v>1E-3</v>
          </cell>
          <cell r="BC19">
            <v>5.8000000000000003E-2</v>
          </cell>
          <cell r="BD19">
            <v>1.6E-2</v>
          </cell>
          <cell r="BE19">
            <v>7.5000000000000011E-2</v>
          </cell>
          <cell r="BF19">
            <v>7.400000000000001E-2</v>
          </cell>
          <cell r="BG19" t="str">
            <v/>
          </cell>
          <cell r="BH19" t="str">
            <v/>
          </cell>
          <cell r="BI19" t="str">
            <v/>
          </cell>
          <cell r="BJ19" t="str">
            <v/>
          </cell>
          <cell r="BK19" t="str">
            <v/>
          </cell>
          <cell r="BL19" t="str">
            <v/>
          </cell>
          <cell r="BM19" t="str">
            <v/>
          </cell>
          <cell r="BN19">
            <v>0.1</v>
          </cell>
          <cell r="BO19">
            <v>697.15299999999991</v>
          </cell>
          <cell r="BP19">
            <v>696.86299999999994</v>
          </cell>
          <cell r="BQ19">
            <v>697.55299999999988</v>
          </cell>
          <cell r="BR19">
            <v>697.26299999999992</v>
          </cell>
          <cell r="BS19">
            <v>703.00300000000016</v>
          </cell>
          <cell r="BT19">
            <v>702.74299999999994</v>
          </cell>
          <cell r="BU19">
            <v>4.3000000000000682</v>
          </cell>
          <cell r="BV19">
            <v>5.4500000000002728</v>
          </cell>
          <cell r="BW19">
            <v>5.4800000000000182</v>
          </cell>
          <cell r="BX19">
            <v>5.8500000000002732</v>
          </cell>
          <cell r="BY19">
            <v>400</v>
          </cell>
          <cell r="BZ19">
            <v>0.9</v>
          </cell>
          <cell r="CA19">
            <v>0.5</v>
          </cell>
          <cell r="CB19">
            <v>5.4650000000001455</v>
          </cell>
          <cell r="CC19">
            <v>3.3503438135874428</v>
          </cell>
          <cell r="CD19">
            <v>5698.9348269122411</v>
          </cell>
          <cell r="CE19">
            <v>7.9243436539873091E-3</v>
          </cell>
          <cell r="CF19">
            <v>65.3758351453953</v>
          </cell>
          <cell r="CG19">
            <v>5764.3106620576364</v>
          </cell>
          <cell r="CH19">
            <v>1.5</v>
          </cell>
          <cell r="CI19">
            <v>4079</v>
          </cell>
          <cell r="CJ19">
            <v>2.1197514079643183</v>
          </cell>
          <cell r="CK19">
            <v>2.2000000000000002</v>
          </cell>
          <cell r="CL19">
            <v>2</v>
          </cell>
          <cell r="CM19">
            <v>2</v>
          </cell>
        </row>
        <row r="20">
          <cell r="A20">
            <v>9</v>
          </cell>
          <cell r="B20" t="str">
            <v>C08</v>
          </cell>
          <cell r="C20" t="str">
            <v>C09</v>
          </cell>
          <cell r="D20">
            <v>0.62</v>
          </cell>
          <cell r="F20">
            <v>1.27</v>
          </cell>
          <cell r="G20">
            <v>5</v>
          </cell>
          <cell r="J20" t="str">
            <v/>
          </cell>
          <cell r="K20">
            <v>6.5016643146473818E-2</v>
          </cell>
          <cell r="L20">
            <v>4.5576846601659859</v>
          </cell>
          <cell r="M20">
            <v>4.5576846601659859</v>
          </cell>
          <cell r="N20">
            <v>439.74748222771825</v>
          </cell>
          <cell r="O20">
            <v>0.63108321114369492</v>
          </cell>
          <cell r="P20">
            <v>352.44691153431165</v>
          </cell>
          <cell r="Q20">
            <v>0.62</v>
          </cell>
          <cell r="S20">
            <v>7.94</v>
          </cell>
          <cell r="T20">
            <v>98</v>
          </cell>
          <cell r="U20">
            <v>3112</v>
          </cell>
          <cell r="V20">
            <v>0.68799999999999994</v>
          </cell>
          <cell r="X20">
            <v>0</v>
          </cell>
          <cell r="Y20" t="str">
            <v/>
          </cell>
          <cell r="AA20">
            <v>0</v>
          </cell>
          <cell r="AB20" t="str">
            <v/>
          </cell>
          <cell r="AC20">
            <v>0.58479999999999999</v>
          </cell>
          <cell r="AD20">
            <v>4.6433119999999999</v>
          </cell>
          <cell r="AE20">
            <v>15.35151028272357</v>
          </cell>
          <cell r="AF20">
            <v>15.35151028272357</v>
          </cell>
          <cell r="AG20">
            <v>16.145510282723571</v>
          </cell>
          <cell r="AH20">
            <v>368.59242181703524</v>
          </cell>
          <cell r="AI20">
            <v>54.56</v>
          </cell>
          <cell r="AJ20">
            <v>2.38</v>
          </cell>
          <cell r="AK20">
            <v>18</v>
          </cell>
          <cell r="AL20">
            <v>0.45</v>
          </cell>
          <cell r="AM20">
            <v>1.4E-2</v>
          </cell>
          <cell r="AN20">
            <v>0.37129755020141608</v>
          </cell>
          <cell r="AO20">
            <v>0.41044921875000007</v>
          </cell>
          <cell r="AP20">
            <v>0.82510566711425792</v>
          </cell>
          <cell r="AQ20">
            <v>2.625941165867649</v>
          </cell>
          <cell r="AR20">
            <v>1.3073368269613086</v>
          </cell>
          <cell r="AS20">
            <v>2.6224234769082191</v>
          </cell>
          <cell r="AT20">
            <v>0.35145601460745907</v>
          </cell>
          <cell r="AU20">
            <v>0.7227535648088752</v>
          </cell>
          <cell r="AV20">
            <v>2.5723756309570667</v>
          </cell>
          <cell r="AW20">
            <v>409.11866696471162</v>
          </cell>
          <cell r="AX20">
            <v>0.90094256649704041</v>
          </cell>
          <cell r="AY20">
            <v>117.92527848673406</v>
          </cell>
          <cell r="AZ20" t="str">
            <v>03°32'11''</v>
          </cell>
          <cell r="BA20">
            <v>43.1904326159652</v>
          </cell>
          <cell r="BB20">
            <v>0.23499999999999999</v>
          </cell>
          <cell r="BC20">
            <v>1.7000000000000001E-2</v>
          </cell>
          <cell r="BD20">
            <v>1.2999999999999999E-2</v>
          </cell>
          <cell r="BE20">
            <v>0.26500000000000001</v>
          </cell>
          <cell r="BF20">
            <v>0.26500000000000001</v>
          </cell>
          <cell r="BG20" t="str">
            <v/>
          </cell>
          <cell r="BH20" t="str">
            <v/>
          </cell>
          <cell r="BI20" t="str">
            <v/>
          </cell>
          <cell r="BJ20" t="str">
            <v/>
          </cell>
          <cell r="BK20" t="str">
            <v/>
          </cell>
          <cell r="BL20" t="str">
            <v/>
          </cell>
          <cell r="BM20" t="str">
            <v/>
          </cell>
          <cell r="BN20">
            <v>0.27</v>
          </cell>
          <cell r="BO20">
            <v>696.59299999999996</v>
          </cell>
          <cell r="BP20">
            <v>695.29300000000001</v>
          </cell>
          <cell r="BQ20">
            <v>697.04300000000001</v>
          </cell>
          <cell r="BR20">
            <v>695.74300000000005</v>
          </cell>
          <cell r="BS20">
            <v>702.74299999999994</v>
          </cell>
          <cell r="BT20">
            <v>698.83300000000008</v>
          </cell>
          <cell r="BU20" t="str">
            <v/>
          </cell>
          <cell r="BV20">
            <v>5.6999999999999318</v>
          </cell>
          <cell r="BW20">
            <v>3.0900000000000318</v>
          </cell>
          <cell r="BX20">
            <v>6.149999999999932</v>
          </cell>
          <cell r="BY20">
            <v>450</v>
          </cell>
          <cell r="BZ20">
            <v>0.96250000000000002</v>
          </cell>
          <cell r="CA20">
            <v>0.5625</v>
          </cell>
          <cell r="CB20">
            <v>4.3949999999999818</v>
          </cell>
          <cell r="CC20">
            <v>2.8809020695580791</v>
          </cell>
          <cell r="CD20">
            <v>5604.6599340407338</v>
          </cell>
          <cell r="CE20">
            <v>1.3709704677613455E-2</v>
          </cell>
          <cell r="CF20">
            <v>113.105063590311</v>
          </cell>
          <cell r="CG20">
            <v>5717.7649976310449</v>
          </cell>
          <cell r="CH20">
            <v>1.5</v>
          </cell>
          <cell r="CI20">
            <v>4487</v>
          </cell>
          <cell r="CJ20">
            <v>1.9114436140955131</v>
          </cell>
          <cell r="CK20">
            <v>2.2000000000000002</v>
          </cell>
          <cell r="CL20">
            <v>2</v>
          </cell>
          <cell r="CM20">
            <v>2</v>
          </cell>
        </row>
        <row r="21">
          <cell r="A21">
            <v>10</v>
          </cell>
          <cell r="B21" t="str">
            <v>C09</v>
          </cell>
          <cell r="C21" t="str">
            <v>C10</v>
          </cell>
          <cell r="F21">
            <v>1.27</v>
          </cell>
          <cell r="G21">
            <v>5</v>
          </cell>
          <cell r="J21" t="str">
            <v/>
          </cell>
          <cell r="K21">
            <v>7.5797436158161771E-2</v>
          </cell>
          <cell r="L21">
            <v>4.6334820963241476</v>
          </cell>
          <cell r="M21">
            <v>4.6334820963241476</v>
          </cell>
          <cell r="N21">
            <v>438.28660769752878</v>
          </cell>
          <cell r="O21">
            <v>0.63716135458167367</v>
          </cell>
          <cell r="P21">
            <v>354.65929659256631</v>
          </cell>
          <cell r="S21">
            <v>7.94</v>
          </cell>
          <cell r="T21">
            <v>98</v>
          </cell>
          <cell r="U21">
            <v>3112</v>
          </cell>
          <cell r="V21">
            <v>0.68799999999999994</v>
          </cell>
          <cell r="X21">
            <v>0</v>
          </cell>
          <cell r="Y21" t="str">
            <v/>
          </cell>
          <cell r="AA21">
            <v>0</v>
          </cell>
          <cell r="AB21" t="str">
            <v/>
          </cell>
          <cell r="AC21">
            <v>0.58479999999999999</v>
          </cell>
          <cell r="AD21">
            <v>4.6433119999999999</v>
          </cell>
          <cell r="AE21">
            <v>15.35151028272357</v>
          </cell>
          <cell r="AF21">
            <v>15.35151028272357</v>
          </cell>
          <cell r="AG21">
            <v>16.145510282723571</v>
          </cell>
          <cell r="AH21">
            <v>370.8048068752899</v>
          </cell>
          <cell r="AI21">
            <v>20.079999999999998</v>
          </cell>
          <cell r="AJ21">
            <v>3.75</v>
          </cell>
          <cell r="AK21">
            <v>18</v>
          </cell>
          <cell r="AL21">
            <v>0.45</v>
          </cell>
          <cell r="AM21">
            <v>1.4E-2</v>
          </cell>
          <cell r="AN21">
            <v>0.31743514537811279</v>
          </cell>
          <cell r="AO21">
            <v>0.41132812500000004</v>
          </cell>
          <cell r="AP21">
            <v>0.70541143417358398</v>
          </cell>
          <cell r="AQ21">
            <v>3.0922111664149985</v>
          </cell>
          <cell r="AR21">
            <v>1.8245575255366293</v>
          </cell>
          <cell r="AS21">
            <v>3.665719761637583</v>
          </cell>
          <cell r="AT21">
            <v>0.48734810895522962</v>
          </cell>
          <cell r="AU21">
            <v>0.80478325433334241</v>
          </cell>
          <cell r="AV21">
            <v>3.2289516504002553</v>
          </cell>
          <cell r="AW21">
            <v>513.5425709245128</v>
          </cell>
          <cell r="AX21">
            <v>0.72205271358077072</v>
          </cell>
          <cell r="AY21">
            <v>119.50807788276418</v>
          </cell>
          <cell r="AZ21" t="str">
            <v>01°34'58''</v>
          </cell>
          <cell r="BA21">
            <v>96.524568417690219</v>
          </cell>
          <cell r="BB21">
            <v>8.2000000000000003E-2</v>
          </cell>
          <cell r="BC21">
            <v>1.4E-2</v>
          </cell>
          <cell r="BD21">
            <v>2.1000000000000001E-2</v>
          </cell>
          <cell r="BE21">
            <v>0.11700000000000001</v>
          </cell>
          <cell r="BF21">
            <v>0.11700000000000001</v>
          </cell>
          <cell r="BG21" t="str">
            <v/>
          </cell>
          <cell r="BH21" t="str">
            <v/>
          </cell>
          <cell r="BI21" t="str">
            <v/>
          </cell>
          <cell r="BJ21" t="str">
            <v/>
          </cell>
          <cell r="BK21" t="str">
            <v/>
          </cell>
          <cell r="BL21" t="str">
            <v/>
          </cell>
          <cell r="BM21" t="str">
            <v/>
          </cell>
          <cell r="BN21">
            <v>0.12</v>
          </cell>
          <cell r="BO21">
            <v>694.00300000000004</v>
          </cell>
          <cell r="BP21">
            <v>693.25300000000004</v>
          </cell>
          <cell r="BQ21">
            <v>694.45300000000009</v>
          </cell>
          <cell r="BR21">
            <v>693.70300000000009</v>
          </cell>
          <cell r="BS21">
            <v>698.83300000000008</v>
          </cell>
          <cell r="BT21">
            <v>694.95299999999997</v>
          </cell>
          <cell r="BU21">
            <v>1.2899999999999636</v>
          </cell>
          <cell r="BV21">
            <v>4.3799999999999955</v>
          </cell>
          <cell r="BW21">
            <v>1.2499999999998863</v>
          </cell>
          <cell r="BX21">
            <v>4.8299999999999956</v>
          </cell>
          <cell r="BY21">
            <v>450</v>
          </cell>
          <cell r="BZ21">
            <v>0.96250000000000002</v>
          </cell>
          <cell r="CA21">
            <v>0.5625</v>
          </cell>
          <cell r="CB21">
            <v>2.8149999999999409</v>
          </cell>
          <cell r="CC21">
            <v>2.1568742729422317</v>
          </cell>
          <cell r="CD21">
            <v>4196.0977945275681</v>
          </cell>
          <cell r="CE21">
            <v>3.2761069157960954E-2</v>
          </cell>
          <cell r="CF21">
            <v>270.27882055317787</v>
          </cell>
          <cell r="CG21">
            <v>4466.376615080746</v>
          </cell>
          <cell r="CH21">
            <v>1.5</v>
          </cell>
          <cell r="CI21">
            <v>4487</v>
          </cell>
          <cell r="CJ21">
            <v>1.4931056212661287</v>
          </cell>
          <cell r="CK21">
            <v>1.5</v>
          </cell>
          <cell r="CL21">
            <v>2</v>
          </cell>
          <cell r="CM21">
            <v>2</v>
          </cell>
        </row>
        <row r="22">
          <cell r="A22">
            <v>11</v>
          </cell>
          <cell r="B22" t="str">
            <v>C10</v>
          </cell>
          <cell r="C22" t="str">
            <v>C11</v>
          </cell>
          <cell r="F22">
            <v>1.27</v>
          </cell>
          <cell r="G22">
            <v>5</v>
          </cell>
          <cell r="J22" t="str">
            <v/>
          </cell>
          <cell r="K22">
            <v>2.0629546385722234E-2</v>
          </cell>
          <cell r="L22">
            <v>4.6541116427098697</v>
          </cell>
          <cell r="M22">
            <v>4.6541116427098697</v>
          </cell>
          <cell r="N22">
            <v>437.8905648792479</v>
          </cell>
          <cell r="O22">
            <v>0.63867975288959733</v>
          </cell>
          <cell r="P22">
            <v>355.18323396760064</v>
          </cell>
          <cell r="S22">
            <v>7.94</v>
          </cell>
          <cell r="T22">
            <v>98</v>
          </cell>
          <cell r="U22">
            <v>3112</v>
          </cell>
          <cell r="V22">
            <v>0.68799999999999994</v>
          </cell>
          <cell r="X22">
            <v>0</v>
          </cell>
          <cell r="Y22" t="str">
            <v/>
          </cell>
          <cell r="AA22">
            <v>0</v>
          </cell>
          <cell r="AB22" t="str">
            <v/>
          </cell>
          <cell r="AC22">
            <v>0.58479999999999999</v>
          </cell>
          <cell r="AD22">
            <v>4.6433119999999999</v>
          </cell>
          <cell r="AE22">
            <v>15.35151028272357</v>
          </cell>
          <cell r="AF22">
            <v>15.35151028272357</v>
          </cell>
          <cell r="AG22">
            <v>16.145510282723571</v>
          </cell>
          <cell r="AH22">
            <v>371.32874425032423</v>
          </cell>
          <cell r="AI22">
            <v>25.09</v>
          </cell>
          <cell r="AJ22">
            <v>19.04</v>
          </cell>
          <cell r="AK22">
            <v>18</v>
          </cell>
          <cell r="AL22">
            <v>0.45</v>
          </cell>
          <cell r="AM22">
            <v>1.4E-2</v>
          </cell>
          <cell r="AN22">
            <v>0.19840439558029183</v>
          </cell>
          <cell r="AO22">
            <v>0.41132812500000004</v>
          </cell>
          <cell r="AP22">
            <v>0.44089865684509294</v>
          </cell>
          <cell r="AQ22">
            <v>5.4945343586537332</v>
          </cell>
          <cell r="AR22">
            <v>4.5069873790235855</v>
          </cell>
          <cell r="AS22">
            <v>12.606656596432973</v>
          </cell>
          <cell r="AT22">
            <v>1.5387312853428334</v>
          </cell>
          <cell r="AU22">
            <v>1.7371356809231253</v>
          </cell>
          <cell r="AV22">
            <v>7.2757770096350631</v>
          </cell>
          <cell r="AW22">
            <v>1157.1623348829933</v>
          </cell>
          <cell r="AX22">
            <v>0.32089598240152817</v>
          </cell>
          <cell r="AY22">
            <v>124.52499114507151</v>
          </cell>
          <cell r="AZ22" t="str">
            <v>05°01'01''</v>
          </cell>
          <cell r="BA22">
            <v>30.435270669453658</v>
          </cell>
          <cell r="BB22">
            <v>0.93200000000000005</v>
          </cell>
          <cell r="BC22">
            <v>0.105</v>
          </cell>
          <cell r="BD22">
            <v>4.7E-2</v>
          </cell>
          <cell r="BE22">
            <v>1.0840000000000001</v>
          </cell>
          <cell r="BF22">
            <v>1.0840000000000001</v>
          </cell>
          <cell r="BG22">
            <v>0.87200297682874595</v>
          </cell>
          <cell r="BH22">
            <v>2.6666666666666665</v>
          </cell>
          <cell r="BI22">
            <v>1.2</v>
          </cell>
          <cell r="BJ22" t="str">
            <v/>
          </cell>
          <cell r="BK22" t="str">
            <v/>
          </cell>
          <cell r="BL22" t="str">
            <v/>
          </cell>
          <cell r="BM22">
            <v>1.1622654122143776</v>
          </cell>
          <cell r="BN22">
            <v>0.84</v>
          </cell>
          <cell r="BO22">
            <v>692.41300000000001</v>
          </cell>
          <cell r="BP22">
            <v>687.63300000000004</v>
          </cell>
          <cell r="BQ22">
            <v>692.86300000000006</v>
          </cell>
          <cell r="BR22">
            <v>688.08300000000008</v>
          </cell>
          <cell r="BS22">
            <v>694.95299999999997</v>
          </cell>
          <cell r="BT22">
            <v>689.34300000000007</v>
          </cell>
          <cell r="BU22" t="str">
            <v/>
          </cell>
          <cell r="BV22">
            <v>2.0899999999999181</v>
          </cell>
          <cell r="BW22">
            <v>1.2599999999999909</v>
          </cell>
          <cell r="BX22">
            <v>2.5399999999999183</v>
          </cell>
          <cell r="BY22">
            <v>450</v>
          </cell>
          <cell r="BZ22">
            <v>0.96250000000000002</v>
          </cell>
          <cell r="CA22">
            <v>0.5625</v>
          </cell>
          <cell r="CB22">
            <v>1.6749999999999545</v>
          </cell>
          <cell r="CC22">
            <v>1.4458622359710975</v>
          </cell>
          <cell r="CD22">
            <v>2812.8572052894597</v>
          </cell>
          <cell r="CE22">
            <v>8.7242482775220398E-2</v>
          </cell>
          <cell r="CF22">
            <v>719.75048289556833</v>
          </cell>
          <cell r="CG22">
            <v>3532.6076881850281</v>
          </cell>
          <cell r="CH22">
            <v>1.5</v>
          </cell>
          <cell r="CI22">
            <v>4487</v>
          </cell>
          <cell r="CJ22">
            <v>1.1809475222370276</v>
          </cell>
          <cell r="CK22">
            <v>1.5</v>
          </cell>
          <cell r="CL22">
            <v>2</v>
          </cell>
          <cell r="CM22">
            <v>2</v>
          </cell>
        </row>
        <row r="23">
          <cell r="A23">
            <v>12</v>
          </cell>
          <cell r="B23" t="str">
            <v>C11</v>
          </cell>
          <cell r="C23" t="str">
            <v>A12</v>
          </cell>
          <cell r="E23">
            <v>0.28000000000000003</v>
          </cell>
          <cell r="F23">
            <v>1.55</v>
          </cell>
          <cell r="G23">
            <v>5</v>
          </cell>
          <cell r="J23" t="str">
            <v/>
          </cell>
          <cell r="K23" t="str">
            <v/>
          </cell>
          <cell r="L23">
            <v>4.6541116427098697</v>
          </cell>
          <cell r="M23">
            <v>4.6541116427098697</v>
          </cell>
          <cell r="N23">
            <v>437.8905648792479</v>
          </cell>
          <cell r="O23">
            <v>0.63306000000000051</v>
          </cell>
          <cell r="P23">
            <v>429.67705155380821</v>
          </cell>
          <cell r="R23">
            <v>0.28000000000000003</v>
          </cell>
          <cell r="S23">
            <v>8.2200000000000006</v>
          </cell>
          <cell r="T23">
            <v>98</v>
          </cell>
          <cell r="U23">
            <v>110</v>
          </cell>
          <cell r="V23">
            <v>0.68799999999999994</v>
          </cell>
          <cell r="X23">
            <v>0</v>
          </cell>
          <cell r="Y23" t="str">
            <v/>
          </cell>
          <cell r="AA23">
            <v>0</v>
          </cell>
          <cell r="AB23" t="str">
            <v/>
          </cell>
          <cell r="AC23">
            <v>0.58479999999999999</v>
          </cell>
          <cell r="AD23">
            <v>4.8070560000000002</v>
          </cell>
          <cell r="AE23">
            <v>15.852551091358571</v>
          </cell>
          <cell r="AF23">
            <v>15.852551091358571</v>
          </cell>
          <cell r="AG23">
            <v>16.67455109135857</v>
          </cell>
          <cell r="AH23">
            <v>446.35160264516679</v>
          </cell>
          <cell r="AI23">
            <v>5</v>
          </cell>
          <cell r="AJ23">
            <v>3.5</v>
          </cell>
          <cell r="AK23">
            <v>18</v>
          </cell>
          <cell r="AL23">
            <v>0.45</v>
          </cell>
          <cell r="AM23">
            <v>1.4E-2</v>
          </cell>
          <cell r="AN23">
            <v>0.3708824515342713</v>
          </cell>
          <cell r="AO23">
            <v>0.42934570312499998</v>
          </cell>
          <cell r="AP23">
            <v>0.82418322563171398</v>
          </cell>
          <cell r="AQ23">
            <v>3.1831374235550873</v>
          </cell>
          <cell r="AR23">
            <v>1.587184713910635</v>
          </cell>
          <cell r="AS23">
            <v>3.8533283513727228</v>
          </cell>
          <cell r="AT23">
            <v>0.51643036988975122</v>
          </cell>
          <cell r="AU23">
            <v>0.88731282142402246</v>
          </cell>
          <cell r="AV23">
            <v>3.1194636574120183</v>
          </cell>
          <cell r="AW23">
            <v>496.12925803158839</v>
          </cell>
          <cell r="AX23">
            <v>0.89966797043190649</v>
          </cell>
          <cell r="AY23">
            <v>107.10862610994928</v>
          </cell>
          <cell r="AZ23" t="str">
            <v>17°24'59''</v>
          </cell>
          <cell r="BA23">
            <v>8.7050576818825309</v>
          </cell>
          <cell r="BB23">
            <v>1E-3</v>
          </cell>
          <cell r="BC23">
            <v>0.20399999999999999</v>
          </cell>
          <cell r="BD23">
            <v>0.192</v>
          </cell>
          <cell r="BE23">
            <v>0.39700000000000002</v>
          </cell>
          <cell r="BF23">
            <v>0.39600000000000002</v>
          </cell>
          <cell r="BG23" t="str">
            <v/>
          </cell>
          <cell r="BH23" t="str">
            <v/>
          </cell>
          <cell r="BI23" t="str">
            <v/>
          </cell>
          <cell r="BJ23" t="str">
            <v/>
          </cell>
          <cell r="BK23" t="str">
            <v/>
          </cell>
          <cell r="BL23" t="str">
            <v/>
          </cell>
          <cell r="BM23" t="str">
            <v/>
          </cell>
          <cell r="BN23">
            <v>0.4</v>
          </cell>
          <cell r="BO23">
            <v>687.23300000000006</v>
          </cell>
          <cell r="BP23">
            <v>687.05300000000011</v>
          </cell>
          <cell r="BQ23">
            <v>687.68300000000011</v>
          </cell>
          <cell r="BR23">
            <v>687.50300000000016</v>
          </cell>
          <cell r="BS23">
            <v>689.34300000000007</v>
          </cell>
          <cell r="BT23">
            <v>688.78700000000003</v>
          </cell>
          <cell r="BU23" t="str">
            <v/>
          </cell>
          <cell r="BV23">
            <v>1.6599999999999682</v>
          </cell>
          <cell r="BW23">
            <v>1.2839999999998781</v>
          </cell>
          <cell r="BX23">
            <v>2.1099999999999683</v>
          </cell>
          <cell r="BY23">
            <v>450</v>
          </cell>
          <cell r="BZ23">
            <v>0.96250000000000002</v>
          </cell>
          <cell r="CA23">
            <v>0.5625</v>
          </cell>
          <cell r="CB23">
            <v>1.4719999999999231</v>
          </cell>
          <cell r="CC23">
            <v>1.2986522926038992</v>
          </cell>
          <cell r="CD23">
            <v>2526.4671609346706</v>
          </cell>
          <cell r="CE23">
            <v>0.11010492596859589</v>
          </cell>
          <cell r="CF23">
            <v>908.36563924091604</v>
          </cell>
          <cell r="CG23">
            <v>3434.8328001755867</v>
          </cell>
          <cell r="CH23">
            <v>1.5</v>
          </cell>
          <cell r="CI23">
            <v>4487</v>
          </cell>
          <cell r="CJ23">
            <v>1.1482614665173567</v>
          </cell>
          <cell r="CK23">
            <v>1.5</v>
          </cell>
          <cell r="CL23">
            <v>2</v>
          </cell>
          <cell r="CM23">
            <v>2</v>
          </cell>
        </row>
        <row r="24">
          <cell r="A24">
            <v>13</v>
          </cell>
          <cell r="B24" t="str">
            <v>A12</v>
          </cell>
          <cell r="C24" t="str">
            <v>C13</v>
          </cell>
          <cell r="E24">
            <v>-1.5</v>
          </cell>
          <cell r="F24">
            <v>5.0000000000000044E-2</v>
          </cell>
          <cell r="G24">
            <v>5</v>
          </cell>
          <cell r="J24" t="str">
            <v/>
          </cell>
          <cell r="K24" t="str">
            <v/>
          </cell>
          <cell r="L24">
            <v>4.6541116427098697</v>
          </cell>
          <cell r="M24">
            <v>4.6541116427098697</v>
          </cell>
          <cell r="N24">
            <v>437.8905648792479</v>
          </cell>
          <cell r="O24">
            <v>0.63306105610561048</v>
          </cell>
          <cell r="P24">
            <v>13.860573173056965</v>
          </cell>
          <cell r="S24">
            <v>8.2200000000000006</v>
          </cell>
          <cell r="T24">
            <v>98</v>
          </cell>
          <cell r="U24">
            <v>110</v>
          </cell>
          <cell r="V24">
            <v>0.68799999999999994</v>
          </cell>
          <cell r="X24">
            <v>0</v>
          </cell>
          <cell r="Y24" t="str">
            <v/>
          </cell>
          <cell r="AA24">
            <v>0</v>
          </cell>
          <cell r="AB24" t="str">
            <v/>
          </cell>
          <cell r="AC24">
            <v>0.58479999999999999</v>
          </cell>
          <cell r="AD24">
            <v>4.8070560000000002</v>
          </cell>
          <cell r="AE24">
            <v>15.852551091358571</v>
          </cell>
          <cell r="AF24">
            <v>15.852551091358571</v>
          </cell>
          <cell r="AG24">
            <v>16.67455109135857</v>
          </cell>
          <cell r="AH24">
            <v>30.535124264415536</v>
          </cell>
          <cell r="AI24">
            <v>6.06</v>
          </cell>
          <cell r="AJ24">
            <v>5.98</v>
          </cell>
          <cell r="AK24">
            <v>8</v>
          </cell>
          <cell r="AL24">
            <v>0.2</v>
          </cell>
          <cell r="AM24">
            <v>1.4E-2</v>
          </cell>
          <cell r="AN24">
            <v>0.10073776245117187</v>
          </cell>
          <cell r="AO24">
            <v>0.15000000000000002</v>
          </cell>
          <cell r="AP24">
            <v>0.50368881225585938</v>
          </cell>
          <cell r="AQ24">
            <v>1.9258378679877948</v>
          </cell>
          <cell r="AR24">
            <v>2.1818722797944949</v>
          </cell>
          <cell r="AS24">
            <v>1.970139740484198</v>
          </cell>
          <cell r="AT24">
            <v>0.18903422496308742</v>
          </cell>
          <cell r="AU24">
            <v>0.2897719874142593</v>
          </cell>
          <cell r="AV24">
            <v>2.3746967329830779</v>
          </cell>
          <cell r="AW24">
            <v>74.603298108433222</v>
          </cell>
          <cell r="AX24">
            <v>0.40929992424777023</v>
          </cell>
          <cell r="AY24">
            <v>107.10481361440441</v>
          </cell>
          <cell r="AZ24" t="str">
            <v>00°00'00''</v>
          </cell>
          <cell r="BA24">
            <v>1000</v>
          </cell>
          <cell r="BB24">
            <v>1E-3</v>
          </cell>
          <cell r="BC24">
            <v>6.5000000000000002E-2</v>
          </cell>
          <cell r="BD24">
            <v>1.7000000000000001E-2</v>
          </cell>
          <cell r="BE24">
            <v>8.3000000000000004E-2</v>
          </cell>
          <cell r="BF24">
            <v>8.2000000000000003E-2</v>
          </cell>
          <cell r="BG24" t="str">
            <v/>
          </cell>
          <cell r="BH24" t="str">
            <v/>
          </cell>
          <cell r="BI24" t="str">
            <v/>
          </cell>
          <cell r="BJ24" t="str">
            <v/>
          </cell>
          <cell r="BK24" t="str">
            <v/>
          </cell>
          <cell r="BL24" t="str">
            <v/>
          </cell>
          <cell r="BM24" t="str">
            <v/>
          </cell>
          <cell r="BN24">
            <v>0.08</v>
          </cell>
          <cell r="BO24">
            <v>686.97300000000007</v>
          </cell>
          <cell r="BP24">
            <v>686.61300000000006</v>
          </cell>
          <cell r="BQ24">
            <v>687.17300000000012</v>
          </cell>
          <cell r="BR24">
            <v>686.8130000000001</v>
          </cell>
          <cell r="BS24">
            <v>688.78700000000003</v>
          </cell>
          <cell r="BT24">
            <v>688.11300000000006</v>
          </cell>
          <cell r="BU24" t="str">
            <v/>
          </cell>
          <cell r="BV24">
            <v>1.6139999999999191</v>
          </cell>
          <cell r="BW24">
            <v>1.2999999999999545</v>
          </cell>
          <cell r="BX24">
            <v>1.813999999999919</v>
          </cell>
          <cell r="BY24">
            <v>200</v>
          </cell>
          <cell r="BZ24">
            <v>0.65</v>
          </cell>
          <cell r="CA24">
            <v>0.25</v>
          </cell>
          <cell r="CB24">
            <v>1.4569999999999368</v>
          </cell>
          <cell r="CC24">
            <v>1.7695149826283836</v>
          </cell>
          <cell r="CD24">
            <v>1570.0021683370335</v>
          </cell>
          <cell r="CE24">
            <v>5.1015114483115021E-2</v>
          </cell>
          <cell r="CF24">
            <v>420.87469448569891</v>
          </cell>
          <cell r="CG24">
            <v>1990.8768628227324</v>
          </cell>
          <cell r="CH24">
            <v>1.5</v>
          </cell>
          <cell r="CI24">
            <v>2957</v>
          </cell>
          <cell r="CJ24">
            <v>1.0099138634542097</v>
          </cell>
          <cell r="CK24">
            <v>1.5</v>
          </cell>
          <cell r="CL24">
            <v>2</v>
          </cell>
          <cell r="CM24">
            <v>2</v>
          </cell>
        </row>
        <row r="25">
          <cell r="A25">
            <v>14</v>
          </cell>
          <cell r="B25" t="str">
            <v>C13</v>
          </cell>
          <cell r="C25" t="str">
            <v>C14</v>
          </cell>
          <cell r="D25">
            <v>0.3</v>
          </cell>
          <cell r="F25">
            <v>0.35000000000000003</v>
          </cell>
          <cell r="G25">
            <v>5</v>
          </cell>
          <cell r="J25" t="str">
            <v/>
          </cell>
          <cell r="K25" t="str">
            <v/>
          </cell>
          <cell r="L25">
            <v>4.6541116427098697</v>
          </cell>
          <cell r="M25">
            <v>4.6541116427098697</v>
          </cell>
          <cell r="N25">
            <v>437.8905648792479</v>
          </cell>
          <cell r="O25">
            <v>0.62662245173484554</v>
          </cell>
          <cell r="P25">
            <v>96.037220774666778</v>
          </cell>
          <cell r="Q25">
            <v>0.3</v>
          </cell>
          <cell r="R25">
            <v>4.3099999999999996</v>
          </cell>
          <cell r="S25">
            <v>12.83</v>
          </cell>
          <cell r="T25">
            <v>98</v>
          </cell>
          <cell r="U25">
            <v>1917</v>
          </cell>
          <cell r="V25">
            <v>0.68799999999999994</v>
          </cell>
          <cell r="X25">
            <v>0</v>
          </cell>
          <cell r="Y25" t="str">
            <v/>
          </cell>
          <cell r="AA25">
            <v>0</v>
          </cell>
          <cell r="AB25" t="str">
            <v/>
          </cell>
          <cell r="AC25">
            <v>0.58479999999999999</v>
          </cell>
          <cell r="AD25">
            <v>7.5029839999999997</v>
          </cell>
          <cell r="AE25">
            <v>23.948652961556085</v>
          </cell>
          <cell r="AF25">
            <v>23.948652961556085</v>
          </cell>
          <cell r="AG25">
            <v>25.231652961556087</v>
          </cell>
          <cell r="AH25">
            <v>121.26887373622287</v>
          </cell>
          <cell r="AI25">
            <v>74.069999999999993</v>
          </cell>
          <cell r="AJ25">
            <v>0.41</v>
          </cell>
          <cell r="AK25">
            <v>18</v>
          </cell>
          <cell r="AL25">
            <v>0.45</v>
          </cell>
          <cell r="AM25">
            <v>1.4E-2</v>
          </cell>
          <cell r="AN25">
            <v>0.3151702880859375</v>
          </cell>
          <cell r="AO25">
            <v>0.24301757812500002</v>
          </cell>
          <cell r="AP25">
            <v>0.70037841796875</v>
          </cell>
          <cell r="AQ25">
            <v>1.0192004030817821</v>
          </cell>
          <cell r="AR25">
            <v>0.60520601775671157</v>
          </cell>
          <cell r="AS25">
            <v>0.3985357720480861</v>
          </cell>
          <cell r="AT25">
            <v>5.2944417005202193E-2</v>
          </cell>
          <cell r="AU25">
            <v>0.36811470509113969</v>
          </cell>
          <cell r="AV25">
            <v>1.067671958590932</v>
          </cell>
          <cell r="AW25">
            <v>169.80588806612556</v>
          </cell>
          <cell r="AX25">
            <v>0.71416177093339972</v>
          </cell>
          <cell r="AY25">
            <v>120.48880343979978</v>
          </cell>
          <cell r="AZ25" t="str">
            <v>13°23'02''</v>
          </cell>
          <cell r="BA25">
            <v>11.363827430889648</v>
          </cell>
          <cell r="BB25">
            <v>7.8E-2</v>
          </cell>
          <cell r="BC25">
            <v>2.7E-2</v>
          </cell>
          <cell r="BD25">
            <v>6.0000000000000001E-3</v>
          </cell>
          <cell r="BE25">
            <v>0.111</v>
          </cell>
          <cell r="BF25">
            <v>0.111</v>
          </cell>
          <cell r="BG25">
            <v>0.28477951284958553</v>
          </cell>
          <cell r="BH25">
            <v>2.6666666666666665</v>
          </cell>
          <cell r="BI25">
            <v>1.2</v>
          </cell>
          <cell r="BJ25">
            <v>4.1102566573952996E-2</v>
          </cell>
          <cell r="BK25">
            <v>0.28412014469895303</v>
          </cell>
          <cell r="BL25">
            <v>9.2654422126641801E-3</v>
          </cell>
          <cell r="BM25">
            <v>0.35206270429394065</v>
          </cell>
          <cell r="BN25">
            <v>0.25</v>
          </cell>
          <cell r="BO25">
            <v>686.37300000000005</v>
          </cell>
          <cell r="BP25">
            <v>686.07300000000009</v>
          </cell>
          <cell r="BQ25">
            <v>686.82300000000009</v>
          </cell>
          <cell r="BR25">
            <v>686.52300000000014</v>
          </cell>
          <cell r="BS25">
            <v>688.11300000000006</v>
          </cell>
          <cell r="BT25">
            <v>689.41300000000001</v>
          </cell>
          <cell r="BU25" t="str">
            <v/>
          </cell>
          <cell r="BV25">
            <v>1.2899999999999636</v>
          </cell>
          <cell r="BW25">
            <v>2.8899999999998727</v>
          </cell>
          <cell r="BX25">
            <v>1.7399999999999636</v>
          </cell>
          <cell r="BY25">
            <v>450</v>
          </cell>
          <cell r="BZ25">
            <v>0.96250000000000002</v>
          </cell>
          <cell r="CA25">
            <v>0.5625</v>
          </cell>
          <cell r="CB25">
            <v>2.0899999999999181</v>
          </cell>
          <cell r="CC25">
            <v>1.7263664932246268</v>
          </cell>
          <cell r="CD25">
            <v>3358.5650891391419</v>
          </cell>
          <cell r="CE25">
            <v>5.7864451854060084E-2</v>
          </cell>
          <cell r="CF25">
            <v>477.38172779599569</v>
          </cell>
          <cell r="CG25">
            <v>3835.9468169351376</v>
          </cell>
          <cell r="CH25">
            <v>1.5</v>
          </cell>
          <cell r="CI25">
            <v>4487</v>
          </cell>
          <cell r="CJ25">
            <v>1.2823535158018065</v>
          </cell>
          <cell r="CK25">
            <v>1.5</v>
          </cell>
          <cell r="CL25">
            <v>2</v>
          </cell>
          <cell r="CM25">
            <v>2</v>
          </cell>
        </row>
        <row r="26">
          <cell r="A26">
            <v>15</v>
          </cell>
          <cell r="B26" t="str">
            <v>C14</v>
          </cell>
          <cell r="C26" t="str">
            <v>C15</v>
          </cell>
          <cell r="F26">
            <v>0.35000000000000003</v>
          </cell>
          <cell r="G26">
            <v>5</v>
          </cell>
          <cell r="J26" t="str">
            <v/>
          </cell>
          <cell r="K26" t="str">
            <v/>
          </cell>
          <cell r="L26">
            <v>4.6541116427098697</v>
          </cell>
          <cell r="M26">
            <v>4.6541116427098697</v>
          </cell>
          <cell r="N26">
            <v>437.8905648792479</v>
          </cell>
          <cell r="O26">
            <v>0.62989898989898918</v>
          </cell>
          <cell r="P26">
            <v>96.539388576307616</v>
          </cell>
          <cell r="S26">
            <v>12.83</v>
          </cell>
          <cell r="T26">
            <v>98</v>
          </cell>
          <cell r="U26">
            <v>1917</v>
          </cell>
          <cell r="V26">
            <v>0.68799999999999994</v>
          </cell>
          <cell r="X26">
            <v>0</v>
          </cell>
          <cell r="Y26" t="str">
            <v/>
          </cell>
          <cell r="AA26">
            <v>0</v>
          </cell>
          <cell r="AB26" t="str">
            <v/>
          </cell>
          <cell r="AC26">
            <v>0.58479999999999999</v>
          </cell>
          <cell r="AD26">
            <v>7.5029839999999997</v>
          </cell>
          <cell r="AE26">
            <v>23.948652961556085</v>
          </cell>
          <cell r="AF26">
            <v>23.948652961556085</v>
          </cell>
          <cell r="AG26">
            <v>25.231652961556087</v>
          </cell>
          <cell r="AH26">
            <v>121.77104153786371</v>
          </cell>
          <cell r="AI26">
            <v>7.92</v>
          </cell>
          <cell r="AJ26">
            <v>0.5</v>
          </cell>
          <cell r="AK26">
            <v>18</v>
          </cell>
          <cell r="AL26">
            <v>0.45</v>
          </cell>
          <cell r="AM26">
            <v>1.4E-2</v>
          </cell>
          <cell r="AN26">
            <v>0.29668879508972162</v>
          </cell>
          <cell r="AO26">
            <v>0.24345703125000001</v>
          </cell>
          <cell r="AP26">
            <v>0.65930843353271473</v>
          </cell>
          <cell r="AQ26">
            <v>1.0947976498534921</v>
          </cell>
          <cell r="AR26">
            <v>0.68391644176976363</v>
          </cell>
          <cell r="AS26">
            <v>0.46323274838033618</v>
          </cell>
          <cell r="AT26">
            <v>6.1089800923788462E-2</v>
          </cell>
          <cell r="AU26">
            <v>0.35777859601351009</v>
          </cell>
          <cell r="AV26">
            <v>1.1790464373451699</v>
          </cell>
          <cell r="AW26">
            <v>187.51923355636825</v>
          </cell>
          <cell r="AX26">
            <v>0.64937894224732606</v>
          </cell>
          <cell r="AY26">
            <v>171.69793098169856</v>
          </cell>
          <cell r="AZ26" t="str">
            <v>51°12'33''</v>
          </cell>
          <cell r="BA26">
            <v>2.7823125836732552</v>
          </cell>
          <cell r="BB26">
            <v>1E-3</v>
          </cell>
          <cell r="BC26">
            <v>1E-3</v>
          </cell>
          <cell r="BD26">
            <v>1.0999999999999999E-2</v>
          </cell>
          <cell r="BE26">
            <v>1.2999999999999999E-2</v>
          </cell>
          <cell r="BF26">
            <v>1.2999999999999999E-2</v>
          </cell>
          <cell r="BG26">
            <v>0.28595876930273845</v>
          </cell>
          <cell r="BH26">
            <v>2.6666666666666665</v>
          </cell>
          <cell r="BI26">
            <v>1.2</v>
          </cell>
          <cell r="BJ26">
            <v>5.021891818371254E-2</v>
          </cell>
          <cell r="BK26">
            <v>0.29367594943371256</v>
          </cell>
          <cell r="BL26">
            <v>9.3682384884000783E-3</v>
          </cell>
          <cell r="BM26">
            <v>0.36365302550653517</v>
          </cell>
          <cell r="BN26">
            <v>0.05</v>
          </cell>
          <cell r="BO26">
            <v>686.02300000000014</v>
          </cell>
          <cell r="BP26">
            <v>685.98300000000017</v>
          </cell>
          <cell r="BQ26">
            <v>686.47300000000018</v>
          </cell>
          <cell r="BR26">
            <v>686.43300000000022</v>
          </cell>
          <cell r="BS26">
            <v>689.41300000000001</v>
          </cell>
          <cell r="BT26">
            <v>689.03300000000013</v>
          </cell>
          <cell r="BU26" t="str">
            <v/>
          </cell>
          <cell r="BV26">
            <v>2.9399999999998272</v>
          </cell>
          <cell r="BW26">
            <v>2.5999999999999091</v>
          </cell>
          <cell r="BX26">
            <v>3.3899999999998274</v>
          </cell>
          <cell r="BY26">
            <v>450</v>
          </cell>
          <cell r="BZ26">
            <v>0.96250000000000002</v>
          </cell>
          <cell r="CA26">
            <v>0.5625</v>
          </cell>
          <cell r="CB26">
            <v>2.7699999999998681</v>
          </cell>
          <cell r="CC26">
            <v>2.1321792333691234</v>
          </cell>
          <cell r="CD26">
            <v>4148.0547526180653</v>
          </cell>
          <cell r="CE26">
            <v>3.3797260236705262E-2</v>
          </cell>
          <cell r="CF26">
            <v>278.82739695281839</v>
          </cell>
          <cell r="CG26">
            <v>4426.8821495708835</v>
          </cell>
          <cell r="CH26">
            <v>1.5</v>
          </cell>
          <cell r="CI26">
            <v>4487</v>
          </cell>
          <cell r="CJ26">
            <v>1.4799026575342824</v>
          </cell>
          <cell r="CK26">
            <v>1.5</v>
          </cell>
          <cell r="CL26">
            <v>2</v>
          </cell>
          <cell r="CM26">
            <v>2</v>
          </cell>
        </row>
        <row r="27">
          <cell r="A27">
            <v>16</v>
          </cell>
          <cell r="B27" t="str">
            <v>C15</v>
          </cell>
          <cell r="C27" t="str">
            <v>C16</v>
          </cell>
          <cell r="F27">
            <v>0.35000000000000003</v>
          </cell>
          <cell r="G27">
            <v>5</v>
          </cell>
          <cell r="J27" t="str">
            <v/>
          </cell>
          <cell r="K27" t="str">
            <v/>
          </cell>
          <cell r="L27">
            <v>4.6541116427098697</v>
          </cell>
          <cell r="M27">
            <v>4.6541116427098697</v>
          </cell>
          <cell r="N27">
            <v>437.8905648792479</v>
          </cell>
          <cell r="O27">
            <v>0.66974137931034572</v>
          </cell>
          <cell r="P27">
            <v>102.64570081822488</v>
          </cell>
          <cell r="S27">
            <v>12.83</v>
          </cell>
          <cell r="T27">
            <v>98</v>
          </cell>
          <cell r="U27">
            <v>1917</v>
          </cell>
          <cell r="V27">
            <v>0.68799999999999994</v>
          </cell>
          <cell r="X27">
            <v>0</v>
          </cell>
          <cell r="Y27" t="str">
            <v/>
          </cell>
          <cell r="AA27">
            <v>0</v>
          </cell>
          <cell r="AB27" t="str">
            <v/>
          </cell>
          <cell r="AC27">
            <v>0.58479999999999999</v>
          </cell>
          <cell r="AD27">
            <v>7.5029839999999997</v>
          </cell>
          <cell r="AE27">
            <v>23.948652961556085</v>
          </cell>
          <cell r="AF27">
            <v>23.948652961556085</v>
          </cell>
          <cell r="AG27">
            <v>25.231652961556087</v>
          </cell>
          <cell r="AH27">
            <v>127.87735377978098</v>
          </cell>
          <cell r="AI27">
            <v>5.22</v>
          </cell>
          <cell r="AJ27">
            <v>46.51</v>
          </cell>
          <cell r="AK27">
            <v>18</v>
          </cell>
          <cell r="AL27">
            <v>0.45</v>
          </cell>
          <cell r="AM27">
            <v>1.4E-2</v>
          </cell>
          <cell r="AN27">
            <v>9.1291397809982328E-2</v>
          </cell>
          <cell r="AO27">
            <v>0.24960937499999999</v>
          </cell>
          <cell r="AP27">
            <v>0.20286977291107183</v>
          </cell>
          <cell r="AQ27">
            <v>5.5333082548660188</v>
          </cell>
          <cell r="AR27">
            <v>6.9852038707835087</v>
          </cell>
          <cell r="AS27">
            <v>15.783833586338119</v>
          </cell>
          <cell r="AT27">
            <v>1.5605249869198994</v>
          </cell>
          <cell r="AU27">
            <v>1.6518163847298817</v>
          </cell>
          <cell r="AV27">
            <v>11.371534621226271</v>
          </cell>
          <cell r="AW27">
            <v>1808.5644373206262</v>
          </cell>
          <cell r="AX27">
            <v>7.0706551086026137E-2</v>
          </cell>
          <cell r="AY27">
            <v>150.5004077340291</v>
          </cell>
          <cell r="AZ27" t="str">
            <v>21°11'51''</v>
          </cell>
          <cell r="BA27">
            <v>7.1254554098055687</v>
          </cell>
          <cell r="BB27">
            <v>1.294</v>
          </cell>
          <cell r="BC27">
            <v>0.15</v>
          </cell>
          <cell r="BD27">
            <v>0.224</v>
          </cell>
          <cell r="BE27">
            <v>1.6679999999999999</v>
          </cell>
          <cell r="BF27">
            <v>1.6679999999999999</v>
          </cell>
          <cell r="BG27">
            <v>0.30029841452236117</v>
          </cell>
          <cell r="BH27">
            <v>2.6666666666666665</v>
          </cell>
          <cell r="BI27">
            <v>1.2</v>
          </cell>
          <cell r="BJ27">
            <v>4.7930518538132354</v>
          </cell>
          <cell r="BK27">
            <v>5.0426612288132358</v>
          </cell>
          <cell r="BL27">
            <v>1.0675652368827082E-2</v>
          </cell>
          <cell r="BM27">
            <v>6.0640042574184756</v>
          </cell>
          <cell r="BN27">
            <v>5.77</v>
          </cell>
          <cell r="BO27">
            <v>685.40300000000025</v>
          </cell>
          <cell r="BP27">
            <v>682.9730000000003</v>
          </cell>
          <cell r="BQ27">
            <v>685.85300000000029</v>
          </cell>
          <cell r="BR27">
            <v>683.42300000000034</v>
          </cell>
          <cell r="BS27">
            <v>689.03300000000013</v>
          </cell>
          <cell r="BT27">
            <v>684.62300000000005</v>
          </cell>
          <cell r="BU27" t="str">
            <v/>
          </cell>
          <cell r="BV27">
            <v>3.1799999999998363</v>
          </cell>
          <cell r="BW27">
            <v>1.1999999999997044</v>
          </cell>
          <cell r="BX27">
            <v>3.6299999999998365</v>
          </cell>
          <cell r="BY27">
            <v>450</v>
          </cell>
          <cell r="BZ27">
            <v>0.96250000000000002</v>
          </cell>
          <cell r="CA27">
            <v>0.5625</v>
          </cell>
          <cell r="CB27">
            <v>2.1899999999997704</v>
          </cell>
          <cell r="CC27">
            <v>1.7900719555872155</v>
          </cell>
          <cell r="CD27">
            <v>3482.5010799720098</v>
          </cell>
          <cell r="CE27">
            <v>5.2978269652359744E-2</v>
          </cell>
          <cell r="CF27">
            <v>437.07072463196789</v>
          </cell>
          <cell r="CG27">
            <v>3919.5718046039779</v>
          </cell>
          <cell r="CH27">
            <v>1.5</v>
          </cell>
          <cell r="CI27">
            <v>4487</v>
          </cell>
          <cell r="CJ27">
            <v>1.3103092727670975</v>
          </cell>
          <cell r="CK27">
            <v>1.5</v>
          </cell>
          <cell r="CL27">
            <v>2</v>
          </cell>
          <cell r="CM27">
            <v>2</v>
          </cell>
        </row>
        <row r="28">
          <cell r="A28">
            <v>17</v>
          </cell>
          <cell r="B28" t="str">
            <v>C16</v>
          </cell>
          <cell r="C28" t="str">
            <v>C17</v>
          </cell>
          <cell r="F28">
            <v>0.35000000000000003</v>
          </cell>
          <cell r="G28">
            <v>5</v>
          </cell>
          <cell r="J28" t="str">
            <v/>
          </cell>
          <cell r="K28" t="str">
            <v/>
          </cell>
          <cell r="L28">
            <v>4.6541116427098697</v>
          </cell>
          <cell r="M28">
            <v>4.6541116427098697</v>
          </cell>
          <cell r="N28">
            <v>437.8905648792479</v>
          </cell>
          <cell r="O28">
            <v>0.64210396039604045</v>
          </cell>
          <cell r="P28">
            <v>98.409943075158537</v>
          </cell>
          <cell r="S28">
            <v>12.83</v>
          </cell>
          <cell r="T28">
            <v>98</v>
          </cell>
          <cell r="U28">
            <v>1917</v>
          </cell>
          <cell r="V28">
            <v>0.68799999999999994</v>
          </cell>
          <cell r="X28">
            <v>0</v>
          </cell>
          <cell r="Y28" t="str">
            <v/>
          </cell>
          <cell r="AA28">
            <v>0</v>
          </cell>
          <cell r="AB28" t="str">
            <v/>
          </cell>
          <cell r="AC28">
            <v>0.58479999999999999</v>
          </cell>
          <cell r="AD28">
            <v>7.5029839999999997</v>
          </cell>
          <cell r="AE28">
            <v>23.948652961556085</v>
          </cell>
          <cell r="AF28">
            <v>23.948652961556085</v>
          </cell>
          <cell r="AG28">
            <v>25.231652961556087</v>
          </cell>
          <cell r="AH28">
            <v>123.64159603671462</v>
          </cell>
          <cell r="AI28">
            <v>4.04</v>
          </cell>
          <cell r="AJ28">
            <v>18.79</v>
          </cell>
          <cell r="AK28">
            <v>18</v>
          </cell>
          <cell r="AL28">
            <v>0.45</v>
          </cell>
          <cell r="AM28">
            <v>1.4E-2</v>
          </cell>
          <cell r="AN28">
            <v>0.11251437664031982</v>
          </cell>
          <cell r="AO28">
            <v>0.24521484374999999</v>
          </cell>
          <cell r="AP28">
            <v>0.25003194808959961</v>
          </cell>
          <cell r="AQ28">
            <v>3.9757790513113038</v>
          </cell>
          <cell r="AR28">
            <v>4.4897540672024876</v>
          </cell>
          <cell r="AS28">
            <v>7.6667329164274074</v>
          </cell>
          <cell r="AT28">
            <v>0.80564827037950104</v>
          </cell>
          <cell r="AU28">
            <v>0.91816264701982087</v>
          </cell>
          <cell r="AV28">
            <v>7.2278527823431746</v>
          </cell>
          <cell r="AW28">
            <v>1149.5403158632919</v>
          </cell>
          <cell r="AX28">
            <v>0.1075574247640555</v>
          </cell>
          <cell r="AY28">
            <v>150.4994376613574</v>
          </cell>
          <cell r="AZ28" t="str">
            <v>00°00'00''</v>
          </cell>
          <cell r="BA28">
            <v>1000</v>
          </cell>
          <cell r="BB28">
            <v>1E-3</v>
          </cell>
          <cell r="BC28">
            <v>0.151</v>
          </cell>
          <cell r="BD28">
            <v>5.8000000000000003E-2</v>
          </cell>
          <cell r="BE28">
            <v>0.21</v>
          </cell>
          <cell r="BF28">
            <v>0.20899999999999999</v>
          </cell>
          <cell r="BG28" t="str">
            <v/>
          </cell>
          <cell r="BH28" t="str">
            <v/>
          </cell>
          <cell r="BI28" t="str">
            <v/>
          </cell>
          <cell r="BJ28" t="str">
            <v/>
          </cell>
          <cell r="BK28" t="str">
            <v/>
          </cell>
          <cell r="BL28" t="str">
            <v/>
          </cell>
          <cell r="BM28" t="str">
            <v/>
          </cell>
          <cell r="BN28">
            <v>0.21</v>
          </cell>
          <cell r="BO28">
            <v>682.27300000000025</v>
          </cell>
          <cell r="BP28">
            <v>681.51300000000026</v>
          </cell>
          <cell r="BQ28">
            <v>682.7230000000003</v>
          </cell>
          <cell r="BR28">
            <v>681.96300000000031</v>
          </cell>
          <cell r="BS28">
            <v>684.62300000000005</v>
          </cell>
          <cell r="BT28">
            <v>683.44299999999998</v>
          </cell>
          <cell r="BU28" t="str">
            <v/>
          </cell>
          <cell r="BV28">
            <v>1.8999999999997499</v>
          </cell>
          <cell r="BW28">
            <v>1.4799999999996771</v>
          </cell>
          <cell r="BX28">
            <v>2.3499999999997501</v>
          </cell>
          <cell r="BY28">
            <v>450</v>
          </cell>
          <cell r="BZ28">
            <v>0.96250000000000002</v>
          </cell>
          <cell r="CA28">
            <v>0.5625</v>
          </cell>
          <cell r="CB28">
            <v>1.6899999999997135</v>
          </cell>
          <cell r="CC28">
            <v>1.4564712123942514</v>
          </cell>
          <cell r="CD28">
            <v>2833.4964716249356</v>
          </cell>
          <cell r="CE28">
            <v>8.5834483443120613E-2</v>
          </cell>
          <cell r="CF28">
            <v>708.13448840574506</v>
          </cell>
          <cell r="CG28">
            <v>3541.6309600306804</v>
          </cell>
          <cell r="CH28">
            <v>1.5</v>
          </cell>
          <cell r="CI28">
            <v>4487</v>
          </cell>
          <cell r="CJ28">
            <v>1.1839639937700068</v>
          </cell>
          <cell r="CK28">
            <v>1.5</v>
          </cell>
          <cell r="CL28">
            <v>2</v>
          </cell>
          <cell r="CM28">
            <v>2</v>
          </cell>
        </row>
        <row r="29">
          <cell r="A29">
            <v>18</v>
          </cell>
          <cell r="B29" t="str">
            <v>C17</v>
          </cell>
          <cell r="C29" t="str">
            <v>C18</v>
          </cell>
          <cell r="D29">
            <v>0.09</v>
          </cell>
          <cell r="F29">
            <v>0.44000000000000006</v>
          </cell>
          <cell r="G29">
            <v>5</v>
          </cell>
          <cell r="J29" t="str">
            <v/>
          </cell>
          <cell r="K29" t="str">
            <v/>
          </cell>
          <cell r="L29">
            <v>4.6541116427098697</v>
          </cell>
          <cell r="M29">
            <v>4.6541116427098697</v>
          </cell>
          <cell r="N29">
            <v>437.8905648792479</v>
          </cell>
          <cell r="O29">
            <v>0.6266236233907243</v>
          </cell>
          <cell r="P29">
            <v>120.73273186182799</v>
          </cell>
          <cell r="Q29">
            <v>0.09</v>
          </cell>
          <cell r="S29">
            <v>12.92</v>
          </cell>
          <cell r="T29">
            <v>98</v>
          </cell>
          <cell r="U29">
            <v>1952</v>
          </cell>
          <cell r="V29">
            <v>0.68799999999999994</v>
          </cell>
          <cell r="X29">
            <v>0</v>
          </cell>
          <cell r="Y29" t="str">
            <v/>
          </cell>
          <cell r="AA29">
            <v>0</v>
          </cell>
          <cell r="AB29" t="str">
            <v/>
          </cell>
          <cell r="AC29">
            <v>0.58479999999999999</v>
          </cell>
          <cell r="AD29">
            <v>7.5556159999999997</v>
          </cell>
          <cell r="AE29">
            <v>24.104294214297553</v>
          </cell>
          <cell r="AF29">
            <v>24.104294214297553</v>
          </cell>
          <cell r="AG29">
            <v>25.396294214297555</v>
          </cell>
          <cell r="AH29">
            <v>146.12902607612554</v>
          </cell>
          <cell r="AI29">
            <v>64.47</v>
          </cell>
          <cell r="AJ29">
            <v>0.38</v>
          </cell>
          <cell r="AK29">
            <v>18</v>
          </cell>
          <cell r="AL29">
            <v>0.45</v>
          </cell>
          <cell r="AM29">
            <v>1.4E-2</v>
          </cell>
          <cell r="AN29">
            <v>0.36901016235351564</v>
          </cell>
          <cell r="AO29">
            <v>0.26806640625</v>
          </cell>
          <cell r="AP29">
            <v>0.8200225830078125</v>
          </cell>
          <cell r="AQ29">
            <v>1.0469238242441505</v>
          </cell>
          <cell r="AR29">
            <v>0.52562657530616341</v>
          </cell>
          <cell r="AS29">
            <v>0.41680087223403262</v>
          </cell>
          <cell r="AT29">
            <v>5.5863888571355602E-2</v>
          </cell>
          <cell r="AU29">
            <v>0.42487405092487124</v>
          </cell>
          <cell r="AV29">
            <v>1.0278688540258512</v>
          </cell>
          <cell r="AW29">
            <v>163.47547780848203</v>
          </cell>
          <cell r="AX29">
            <v>0.89388957925127743</v>
          </cell>
          <cell r="AY29">
            <v>208.24170826422633</v>
          </cell>
          <cell r="AZ29" t="str">
            <v>57°44'32''</v>
          </cell>
          <cell r="BA29">
            <v>2.4182077430262381</v>
          </cell>
          <cell r="BB29">
            <v>1E-3</v>
          </cell>
          <cell r="BC29">
            <v>0.15</v>
          </cell>
          <cell r="BD29">
            <v>6.4000000000000001E-2</v>
          </cell>
          <cell r="BE29">
            <v>0.215</v>
          </cell>
          <cell r="BF29">
            <v>0.215</v>
          </cell>
          <cell r="BG29">
            <v>0.34315939100466136</v>
          </cell>
          <cell r="BH29">
            <v>2.6666666666666665</v>
          </cell>
          <cell r="BI29">
            <v>1.2</v>
          </cell>
          <cell r="BJ29">
            <v>4.2089160445659177E-2</v>
          </cell>
          <cell r="BK29">
            <v>0.31015556669565919</v>
          </cell>
          <cell r="BL29">
            <v>1.5244101460617611E-2</v>
          </cell>
          <cell r="BM29">
            <v>0.39047960178753216</v>
          </cell>
          <cell r="BN29">
            <v>0.28000000000000003</v>
          </cell>
          <cell r="BO29">
            <v>681.38300000000027</v>
          </cell>
          <cell r="BP29">
            <v>681.14300000000026</v>
          </cell>
          <cell r="BQ29">
            <v>681.83300000000031</v>
          </cell>
          <cell r="BR29">
            <v>681.5930000000003</v>
          </cell>
          <cell r="BS29">
            <v>683.44299999999998</v>
          </cell>
          <cell r="BT29">
            <v>684.57300000000009</v>
          </cell>
          <cell r="BU29" t="str">
            <v/>
          </cell>
          <cell r="BV29">
            <v>1.6099999999996726</v>
          </cell>
          <cell r="BW29">
            <v>2.9799999999997908</v>
          </cell>
          <cell r="BX29">
            <v>2.0599999999996728</v>
          </cell>
          <cell r="BY29">
            <v>450</v>
          </cell>
          <cell r="BZ29">
            <v>0.96250000000000002</v>
          </cell>
          <cell r="CA29">
            <v>0.5625</v>
          </cell>
          <cell r="CB29">
            <v>2.2949999999997317</v>
          </cell>
          <cell r="CC29">
            <v>1.8554138980513093</v>
          </cell>
          <cell r="CD29">
            <v>3609.6207661323515</v>
          </cell>
          <cell r="CE29">
            <v>4.8474597514741369E-2</v>
          </cell>
          <cell r="CF29">
            <v>399.9154294966163</v>
          </cell>
          <cell r="CG29">
            <v>4009.536195628968</v>
          </cell>
          <cell r="CH29">
            <v>1.5</v>
          </cell>
          <cell r="CI29">
            <v>4487</v>
          </cell>
          <cell r="CJ29">
            <v>1.3403842864817144</v>
          </cell>
          <cell r="CK29">
            <v>1.5</v>
          </cell>
          <cell r="CL29">
            <v>2</v>
          </cell>
          <cell r="CM29">
            <v>2</v>
          </cell>
        </row>
        <row r="30">
          <cell r="A30">
            <v>19</v>
          </cell>
          <cell r="B30" t="str">
            <v>C18</v>
          </cell>
          <cell r="C30" t="str">
            <v>C19</v>
          </cell>
          <cell r="D30">
            <v>0.04</v>
          </cell>
          <cell r="E30">
            <v>2.5499999999999998</v>
          </cell>
          <cell r="F30">
            <v>3.03</v>
          </cell>
          <cell r="G30">
            <v>5</v>
          </cell>
          <cell r="J30" t="str">
            <v/>
          </cell>
          <cell r="K30">
            <v>1.0409620105724</v>
          </cell>
          <cell r="L30">
            <v>5.6950736532822699</v>
          </cell>
          <cell r="M30">
            <v>5.6950736532822699</v>
          </cell>
          <cell r="N30">
            <v>418.73477282316048</v>
          </cell>
          <cell r="O30">
            <v>0.64050518134715029</v>
          </cell>
          <cell r="P30">
            <v>812.65142855847216</v>
          </cell>
          <cell r="Q30">
            <v>0.04</v>
          </cell>
          <cell r="R30">
            <v>2.5499999999999998</v>
          </cell>
          <cell r="S30">
            <v>15.51</v>
          </cell>
          <cell r="T30">
            <v>98</v>
          </cell>
          <cell r="U30">
            <v>2967</v>
          </cell>
          <cell r="V30">
            <v>0.68799999999999994</v>
          </cell>
          <cell r="X30">
            <v>0</v>
          </cell>
          <cell r="Y30" t="str">
            <v/>
          </cell>
          <cell r="AA30">
            <v>0</v>
          </cell>
          <cell r="AB30" t="str">
            <v/>
          </cell>
          <cell r="AC30">
            <v>0.58479999999999999</v>
          </cell>
          <cell r="AD30">
            <v>9.0702479999999994</v>
          </cell>
          <cell r="AE30">
            <v>28.551399527413498</v>
          </cell>
          <cell r="AF30">
            <v>28.551399527413498</v>
          </cell>
          <cell r="AG30">
            <v>30.102399527413496</v>
          </cell>
          <cell r="AH30">
            <v>842.75382808588563</v>
          </cell>
          <cell r="AI30">
            <v>19.3</v>
          </cell>
          <cell r="AJ30">
            <v>12.56</v>
          </cell>
          <cell r="AK30">
            <v>28</v>
          </cell>
          <cell r="AL30">
            <v>0.70000000000000007</v>
          </cell>
          <cell r="AM30">
            <v>1.2999999999999999E-2</v>
          </cell>
          <cell r="AN30">
            <v>0.27372342944145206</v>
          </cell>
          <cell r="AO30">
            <v>0.57541503906250013</v>
          </cell>
          <cell r="AP30">
            <v>0.39103347063064575</v>
          </cell>
          <cell r="AQ30">
            <v>6.0432101652517645</v>
          </cell>
          <cell r="AR30">
            <v>4.2668532950937799</v>
          </cell>
          <cell r="AS30">
            <v>11.682602929841305</v>
          </cell>
          <cell r="AT30">
            <v>1.8613857849848245</v>
          </cell>
          <cell r="AU30">
            <v>2.1351092144262767</v>
          </cell>
          <cell r="AV30">
            <v>8.5437610854409787</v>
          </cell>
          <cell r="AW30">
            <v>3288.0245898558483</v>
          </cell>
          <cell r="AX30">
            <v>0.25631007465270605</v>
          </cell>
          <cell r="AY30">
            <v>114.73554446443033</v>
          </cell>
          <cell r="AZ30" t="str">
            <v>93°30'22''</v>
          </cell>
          <cell r="BA30">
            <v>1.0077907318737453</v>
          </cell>
          <cell r="BB30">
            <v>1.71</v>
          </cell>
          <cell r="BC30">
            <v>0.18099999999999999</v>
          </cell>
          <cell r="BD30">
            <v>0.25600000000000001</v>
          </cell>
          <cell r="BE30">
            <v>2.1470000000000002</v>
          </cell>
          <cell r="BF30">
            <v>2.1470000000000002</v>
          </cell>
          <cell r="BG30">
            <v>0.65576210616210429</v>
          </cell>
          <cell r="BH30">
            <v>2.1428571428571428</v>
          </cell>
          <cell r="BI30">
            <v>1.2</v>
          </cell>
          <cell r="BJ30" t="str">
            <v/>
          </cell>
          <cell r="BK30" t="str">
            <v/>
          </cell>
          <cell r="BL30" t="str">
            <v/>
          </cell>
          <cell r="BM30">
            <v>1.2779304091405184</v>
          </cell>
          <cell r="BN30">
            <v>0.91</v>
          </cell>
          <cell r="BO30">
            <v>680.29300000000023</v>
          </cell>
          <cell r="BP30">
            <v>677.87300000000027</v>
          </cell>
          <cell r="BQ30">
            <v>680.99300000000028</v>
          </cell>
          <cell r="BR30">
            <v>678.57300000000032</v>
          </cell>
          <cell r="BS30">
            <v>684.57300000000009</v>
          </cell>
          <cell r="BT30">
            <v>679.55300000000011</v>
          </cell>
          <cell r="BU30" t="str">
            <v/>
          </cell>
          <cell r="BV30">
            <v>3.5799999999998136</v>
          </cell>
          <cell r="BW30">
            <v>0.97999999999979082</v>
          </cell>
          <cell r="BX30">
            <v>4.2799999999998137</v>
          </cell>
          <cell r="BY30">
            <v>700</v>
          </cell>
          <cell r="BZ30">
            <v>1.2749999999999999</v>
          </cell>
          <cell r="CA30">
            <v>0.875</v>
          </cell>
          <cell r="CB30">
            <v>2.2799999999998022</v>
          </cell>
          <cell r="CC30">
            <v>1.478405219135404</v>
          </cell>
          <cell r="CD30">
            <v>5046.9982171496813</v>
          </cell>
          <cell r="CE30">
            <v>7.5050793024618923E-2</v>
          </cell>
          <cell r="CF30">
            <v>619.16904245310616</v>
          </cell>
          <cell r="CG30">
            <v>5666.1672596027875</v>
          </cell>
          <cell r="CH30">
            <v>1.25</v>
          </cell>
          <cell r="CI30">
            <v>3416</v>
          </cell>
          <cell r="CJ30">
            <v>2.0733925862129636</v>
          </cell>
          <cell r="CK30">
            <v>2.2000000000000002</v>
          </cell>
          <cell r="CL30">
            <v>2</v>
          </cell>
          <cell r="CM30">
            <v>3</v>
          </cell>
        </row>
        <row r="31">
          <cell r="A31">
            <v>20</v>
          </cell>
          <cell r="B31" t="str">
            <v>C19</v>
          </cell>
          <cell r="C31" t="str">
            <v>C20</v>
          </cell>
          <cell r="D31">
            <v>0.06</v>
          </cell>
          <cell r="F31">
            <v>3.09</v>
          </cell>
          <cell r="G31">
            <v>5</v>
          </cell>
          <cell r="J31" t="str">
            <v/>
          </cell>
          <cell r="K31">
            <v>0.1114086862725861</v>
          </cell>
          <cell r="L31">
            <v>5.8064823395548562</v>
          </cell>
          <cell r="M31">
            <v>5.8064823395548562</v>
          </cell>
          <cell r="N31">
            <v>416.77659245846382</v>
          </cell>
          <cell r="O31">
            <v>0.63959865053513276</v>
          </cell>
          <cell r="P31">
            <v>823.70051548318918</v>
          </cell>
          <cell r="Q31">
            <v>0.06</v>
          </cell>
          <cell r="S31">
            <v>15.57</v>
          </cell>
          <cell r="T31">
            <v>98</v>
          </cell>
          <cell r="U31">
            <v>2991</v>
          </cell>
          <cell r="V31">
            <v>0.68799999999999994</v>
          </cell>
          <cell r="X31">
            <v>0</v>
          </cell>
          <cell r="Y31" t="str">
            <v/>
          </cell>
          <cell r="AA31">
            <v>0</v>
          </cell>
          <cell r="AB31" t="str">
            <v/>
          </cell>
          <cell r="AC31">
            <v>0.58479999999999999</v>
          </cell>
          <cell r="AD31">
            <v>9.1053359999999994</v>
          </cell>
          <cell r="AE31">
            <v>28.653739317893354</v>
          </cell>
          <cell r="AF31">
            <v>28.653739317893354</v>
          </cell>
          <cell r="AG31">
            <v>30.210739317893353</v>
          </cell>
          <cell r="AH31">
            <v>853.91125480108258</v>
          </cell>
          <cell r="AI31">
            <v>21.49</v>
          </cell>
          <cell r="AJ31">
            <v>19.920000000000002</v>
          </cell>
          <cell r="AK31">
            <v>28</v>
          </cell>
          <cell r="AL31">
            <v>0.70000000000000007</v>
          </cell>
          <cell r="AM31">
            <v>1.2999999999999999E-2</v>
          </cell>
          <cell r="AN31">
            <v>0.24419292211532592</v>
          </cell>
          <cell r="AO31">
            <v>0.57866210937500018</v>
          </cell>
          <cell r="AP31">
            <v>0.3488470315933227</v>
          </cell>
          <cell r="AQ31">
            <v>7.1455995945685054</v>
          </cell>
          <cell r="AR31">
            <v>5.3862416836514919</v>
          </cell>
          <cell r="AS31">
            <v>16.817122932812747</v>
          </cell>
          <cell r="AT31">
            <v>2.602425767884688</v>
          </cell>
          <cell r="AU31">
            <v>2.8466186900000139</v>
          </cell>
          <cell r="AV31">
            <v>10.75966977857024</v>
          </cell>
          <cell r="AW31">
            <v>4140.806192597528</v>
          </cell>
          <cell r="AX31">
            <v>0.20621859973248929</v>
          </cell>
          <cell r="AY31">
            <v>114.73715898942989</v>
          </cell>
          <cell r="AZ31" t="str">
            <v>00°00'00''</v>
          </cell>
          <cell r="BA31">
            <v>1000</v>
          </cell>
          <cell r="BB31">
            <v>0.71199999999999997</v>
          </cell>
          <cell r="BC31">
            <v>7.3999999999999996E-2</v>
          </cell>
          <cell r="BD31">
            <v>0.111</v>
          </cell>
          <cell r="BE31">
            <v>0.89699999999999991</v>
          </cell>
          <cell r="BF31">
            <v>0.89699999999999991</v>
          </cell>
          <cell r="BG31" t="str">
            <v/>
          </cell>
          <cell r="BH31" t="str">
            <v/>
          </cell>
          <cell r="BI31" t="str">
            <v/>
          </cell>
          <cell r="BJ31" t="str">
            <v/>
          </cell>
          <cell r="BK31" t="str">
            <v/>
          </cell>
          <cell r="BL31" t="str">
            <v/>
          </cell>
          <cell r="BM31" t="str">
            <v/>
          </cell>
          <cell r="BN31">
            <v>0.9</v>
          </cell>
          <cell r="BO31">
            <v>676.98300000000029</v>
          </cell>
          <cell r="BP31">
            <v>672.70300000000032</v>
          </cell>
          <cell r="BQ31">
            <v>677.68300000000033</v>
          </cell>
          <cell r="BR31">
            <v>673.40300000000036</v>
          </cell>
          <cell r="BS31">
            <v>679.55300000000011</v>
          </cell>
          <cell r="BT31">
            <v>674.35300000000007</v>
          </cell>
          <cell r="BU31" t="str">
            <v/>
          </cell>
          <cell r="BV31">
            <v>1.8699999999997772</v>
          </cell>
          <cell r="BW31">
            <v>0.94999999999970441</v>
          </cell>
          <cell r="BX31">
            <v>2.5699999999997774</v>
          </cell>
          <cell r="BY31">
            <v>700</v>
          </cell>
          <cell r="BZ31">
            <v>1.2749999999999999</v>
          </cell>
          <cell r="CA31">
            <v>0.875</v>
          </cell>
          <cell r="CB31">
            <v>1.4099999999997408</v>
          </cell>
          <cell r="CC31">
            <v>0.98163236546473365</v>
          </cell>
          <cell r="CD31">
            <v>3351.1088396280757</v>
          </cell>
          <cell r="CE31">
            <v>0.17724447485870864</v>
          </cell>
          <cell r="CF31">
            <v>1462.2669175843464</v>
          </cell>
          <cell r="CG31">
            <v>4813.3757572124223</v>
          </cell>
          <cell r="CH31">
            <v>1.25</v>
          </cell>
          <cell r="CI31">
            <v>3416</v>
          </cell>
          <cell r="CJ31">
            <v>1.7613348057715246</v>
          </cell>
          <cell r="CK31">
            <v>1.9</v>
          </cell>
          <cell r="CL31">
            <v>2</v>
          </cell>
          <cell r="CM31">
            <v>3</v>
          </cell>
        </row>
        <row r="32">
          <cell r="A32">
            <v>21</v>
          </cell>
          <cell r="B32" t="str">
            <v>C20</v>
          </cell>
          <cell r="C32" t="str">
            <v>A21</v>
          </cell>
          <cell r="F32">
            <v>3.09</v>
          </cell>
          <cell r="G32">
            <v>5</v>
          </cell>
          <cell r="J32" t="str">
            <v/>
          </cell>
          <cell r="K32">
            <v>3.8589780837585699E-2</v>
          </cell>
          <cell r="L32">
            <v>5.8450721203924418</v>
          </cell>
          <cell r="M32">
            <v>5.8450721203924418</v>
          </cell>
          <cell r="N32">
            <v>416.1022764375839</v>
          </cell>
          <cell r="O32">
            <v>0.63457776427703505</v>
          </cell>
          <cell r="P32">
            <v>815.91218958335151</v>
          </cell>
          <cell r="S32">
            <v>15.57</v>
          </cell>
          <cell r="T32">
            <v>98</v>
          </cell>
          <cell r="U32">
            <v>2991</v>
          </cell>
          <cell r="V32">
            <v>0.68799999999999994</v>
          </cell>
          <cell r="X32">
            <v>0</v>
          </cell>
          <cell r="Y32" t="str">
            <v/>
          </cell>
          <cell r="AA32">
            <v>0</v>
          </cell>
          <cell r="AB32" t="str">
            <v/>
          </cell>
          <cell r="AC32">
            <v>0.58479999999999999</v>
          </cell>
          <cell r="AD32">
            <v>9.1053359999999994</v>
          </cell>
          <cell r="AE32">
            <v>28.653739317893354</v>
          </cell>
          <cell r="AF32">
            <v>28.653739317893354</v>
          </cell>
          <cell r="AG32">
            <v>30.210739317893353</v>
          </cell>
          <cell r="AH32">
            <v>846.1229289012449</v>
          </cell>
          <cell r="AI32">
            <v>16.46</v>
          </cell>
          <cell r="AJ32">
            <v>5.71</v>
          </cell>
          <cell r="AK32">
            <v>24</v>
          </cell>
          <cell r="AL32">
            <v>0.60000000000000009</v>
          </cell>
          <cell r="AM32">
            <v>1.2999999999999999E-2</v>
          </cell>
          <cell r="AN32">
            <v>0.36759567260742199</v>
          </cell>
          <cell r="AO32">
            <v>0.56345214843750013</v>
          </cell>
          <cell r="AP32">
            <v>0.61265945434570324</v>
          </cell>
          <cell r="AQ32">
            <v>4.659697786559974</v>
          </cell>
          <cell r="AR32">
            <v>2.6670380059460763</v>
          </cell>
          <cell r="AS32">
            <v>6.6460351725848561</v>
          </cell>
          <cell r="AT32">
            <v>1.1066658237549398</v>
          </cell>
          <cell r="AU32">
            <v>1.4742614963623617</v>
          </cell>
          <cell r="AV32">
            <v>5.1980581877270664</v>
          </cell>
          <cell r="AW32">
            <v>1469.7163273946069</v>
          </cell>
          <cell r="AX32">
            <v>0.57570492559008479</v>
          </cell>
          <cell r="AY32">
            <v>99.698075365859424</v>
          </cell>
          <cell r="AZ32" t="str">
            <v>15°02'21''</v>
          </cell>
          <cell r="BA32">
            <v>9.4697332935740395</v>
          </cell>
          <cell r="BB32">
            <v>1E-3</v>
          </cell>
          <cell r="BC32">
            <v>0.29899999999999999</v>
          </cell>
          <cell r="BD32">
            <v>0.35499999999999998</v>
          </cell>
          <cell r="BE32">
            <v>0.65500000000000003</v>
          </cell>
          <cell r="BF32">
            <v>0.65399999999999991</v>
          </cell>
          <cell r="BG32" t="str">
            <v/>
          </cell>
          <cell r="BH32" t="str">
            <v/>
          </cell>
          <cell r="BI32" t="str">
            <v/>
          </cell>
          <cell r="BJ32" t="str">
            <v/>
          </cell>
          <cell r="BK32" t="str">
            <v/>
          </cell>
          <cell r="BL32" t="str">
            <v/>
          </cell>
          <cell r="BM32" t="str">
            <v/>
          </cell>
          <cell r="BN32">
            <v>0.1</v>
          </cell>
          <cell r="BO32">
            <v>671.11300000000028</v>
          </cell>
          <cell r="BP32">
            <v>670.17300000000023</v>
          </cell>
          <cell r="BQ32">
            <v>671.71300000000031</v>
          </cell>
          <cell r="BR32">
            <v>670.77300000000025</v>
          </cell>
          <cell r="BS32">
            <v>674.35300000000007</v>
          </cell>
          <cell r="BT32">
            <v>672.02300000000014</v>
          </cell>
          <cell r="BU32">
            <v>1.5900000000000318</v>
          </cell>
          <cell r="BV32">
            <v>2.639999999999759</v>
          </cell>
          <cell r="BW32">
            <v>1.2499999999998863</v>
          </cell>
          <cell r="BX32">
            <v>3.2399999999997591</v>
          </cell>
          <cell r="BY32">
            <v>600</v>
          </cell>
          <cell r="BZ32">
            <v>1.1499999999999999</v>
          </cell>
          <cell r="CA32">
            <v>0.75</v>
          </cell>
          <cell r="CB32">
            <v>1.9449999999998226</v>
          </cell>
          <cell r="CC32">
            <v>1.412298630530689</v>
          </cell>
          <cell r="CD32">
            <v>3922.3063716413558</v>
          </cell>
          <cell r="CE32">
            <v>8.7159735983932562E-2</v>
          </cell>
          <cell r="CF32">
            <v>719.06782186744363</v>
          </cell>
          <cell r="CG32">
            <v>4641.3741935087992</v>
          </cell>
          <cell r="CH32">
            <v>1.25</v>
          </cell>
          <cell r="CI32">
            <v>2928</v>
          </cell>
          <cell r="CJ32">
            <v>1.9814609774200818</v>
          </cell>
          <cell r="CK32">
            <v>2.2000000000000002</v>
          </cell>
          <cell r="CL32">
            <v>2</v>
          </cell>
          <cell r="CM32">
            <v>3</v>
          </cell>
        </row>
        <row r="33">
          <cell r="A33">
            <v>22</v>
          </cell>
          <cell r="B33" t="str">
            <v>A21</v>
          </cell>
          <cell r="C33" t="str">
            <v>C725</v>
          </cell>
          <cell r="E33">
            <v>-3</v>
          </cell>
          <cell r="F33">
            <v>8.9999999999999858E-2</v>
          </cell>
          <cell r="G33">
            <v>5</v>
          </cell>
          <cell r="J33" t="str">
            <v/>
          </cell>
          <cell r="K33">
            <v>0.48517237035901284</v>
          </cell>
          <cell r="L33">
            <v>6.330244490751455</v>
          </cell>
          <cell r="M33">
            <v>6.330244490751455</v>
          </cell>
          <cell r="N33">
            <v>407.79409737979614</v>
          </cell>
          <cell r="O33">
            <v>0.62647629310344866</v>
          </cell>
          <cell r="P33">
            <v>22.992600102836498</v>
          </cell>
          <cell r="S33">
            <v>15.57</v>
          </cell>
          <cell r="T33">
            <v>98</v>
          </cell>
          <cell r="U33">
            <v>2991</v>
          </cell>
          <cell r="V33">
            <v>0.68799999999999994</v>
          </cell>
          <cell r="X33">
            <v>0</v>
          </cell>
          <cell r="Y33" t="str">
            <v/>
          </cell>
          <cell r="AA33">
            <v>0</v>
          </cell>
          <cell r="AB33" t="str">
            <v/>
          </cell>
          <cell r="AC33">
            <v>0.58479999999999999</v>
          </cell>
          <cell r="AD33">
            <v>9.1053359999999994</v>
          </cell>
          <cell r="AE33">
            <v>28.653739317893354</v>
          </cell>
          <cell r="AF33">
            <v>28.653739317893354</v>
          </cell>
          <cell r="AG33">
            <v>30.210739317893353</v>
          </cell>
          <cell r="AH33">
            <v>53.203339420729847</v>
          </cell>
          <cell r="AI33">
            <v>18.559999999999999</v>
          </cell>
          <cell r="AJ33">
            <v>0.5</v>
          </cell>
          <cell r="AK33">
            <v>12</v>
          </cell>
          <cell r="AL33">
            <v>0.30000000000000004</v>
          </cell>
          <cell r="AM33">
            <v>1.4E-2</v>
          </cell>
          <cell r="AN33">
            <v>0.23405742645263677</v>
          </cell>
          <cell r="AO33">
            <v>0.17929687500000002</v>
          </cell>
          <cell r="AP33">
            <v>0.78019142150878917</v>
          </cell>
          <cell r="AQ33">
            <v>0.89916319209920159</v>
          </cell>
          <cell r="AR33">
            <v>0.58778155347259819</v>
          </cell>
          <cell r="AS33">
            <v>0.35221054419674536</v>
          </cell>
          <cell r="AT33">
            <v>4.1207667993171541E-2</v>
          </cell>
          <cell r="AU33">
            <v>0.27526509444580832</v>
          </cell>
          <cell r="AV33">
            <v>0.89978083297385381</v>
          </cell>
          <cell r="AW33">
            <v>63.601759231010206</v>
          </cell>
          <cell r="AX33">
            <v>0.83650735551965016</v>
          </cell>
          <cell r="AY33">
            <v>119.92178337811953</v>
          </cell>
          <cell r="AZ33" t="str">
            <v>20°13'25''</v>
          </cell>
          <cell r="BA33">
            <v>11.214496684338839</v>
          </cell>
          <cell r="BB33">
            <v>1E-3</v>
          </cell>
          <cell r="BC33">
            <v>0.21299999999999999</v>
          </cell>
          <cell r="BD33">
            <v>0.02</v>
          </cell>
          <cell r="BE33">
            <v>0.23399999999999999</v>
          </cell>
          <cell r="BF33">
            <v>0.23399999999999999</v>
          </cell>
          <cell r="BG33">
            <v>0.34429160941380316</v>
          </cell>
          <cell r="BH33">
            <v>3.9999999999999991</v>
          </cell>
          <cell r="BI33">
            <v>1.2</v>
          </cell>
          <cell r="BJ33">
            <v>3.2357977204485085E-2</v>
          </cell>
          <cell r="BK33">
            <v>0.2116548522044851</v>
          </cell>
          <cell r="BL33">
            <v>1.0252508574409323E-2</v>
          </cell>
          <cell r="BM33">
            <v>0.26628883293467331</v>
          </cell>
          <cell r="BN33">
            <v>-0.1</v>
          </cell>
          <cell r="BO33">
            <v>670.14300000000026</v>
          </cell>
          <cell r="BP33">
            <v>670.05300000000022</v>
          </cell>
          <cell r="BQ33">
            <v>670.44300000000021</v>
          </cell>
          <cell r="BR33">
            <v>670.35300000000018</v>
          </cell>
          <cell r="BS33">
            <v>672.02300000000014</v>
          </cell>
          <cell r="BT33">
            <v>672.40300000000002</v>
          </cell>
          <cell r="BU33" t="str">
            <v/>
          </cell>
          <cell r="BV33">
            <v>1.5799999999999272</v>
          </cell>
          <cell r="BW33">
            <v>2.0499999999998408</v>
          </cell>
          <cell r="BX33">
            <v>1.8799999999999273</v>
          </cell>
          <cell r="BY33">
            <v>300</v>
          </cell>
          <cell r="BZ33">
            <v>0.77500000000000002</v>
          </cell>
          <cell r="CA33">
            <v>0.375</v>
          </cell>
          <cell r="CB33">
            <v>1.814999999999884</v>
          </cell>
          <cell r="CC33">
            <v>1.8301559529052325</v>
          </cell>
          <cell r="CD33">
            <v>2308.3985803487813</v>
          </cell>
          <cell r="CE33">
            <v>5.0728678463819565E-2</v>
          </cell>
          <cell r="CF33">
            <v>418.51159732651143</v>
          </cell>
          <cell r="CG33">
            <v>2726.9101776752927</v>
          </cell>
          <cell r="CH33">
            <v>1.5</v>
          </cell>
          <cell r="CI33">
            <v>3365</v>
          </cell>
          <cell r="CJ33">
            <v>1.215561743391661</v>
          </cell>
          <cell r="CK33">
            <v>1.5</v>
          </cell>
          <cell r="CL33">
            <v>2</v>
          </cell>
          <cell r="CM33">
            <v>2</v>
          </cell>
        </row>
        <row r="34">
          <cell r="A34">
            <v>23</v>
          </cell>
          <cell r="F34" t="str">
            <v/>
          </cell>
          <cell r="G34" t="str">
            <v/>
          </cell>
          <cell r="J34" t="str">
            <v/>
          </cell>
          <cell r="L34" t="str">
            <v/>
          </cell>
          <cell r="M34" t="str">
            <v/>
          </cell>
          <cell r="N34" t="str">
            <v/>
          </cell>
          <cell r="O34" t="str">
            <v/>
          </cell>
          <cell r="P34" t="str">
            <v/>
          </cell>
          <cell r="S34" t="str">
            <v/>
          </cell>
          <cell r="T34">
            <v>98</v>
          </cell>
          <cell r="U34" t="str">
            <v/>
          </cell>
          <cell r="V34">
            <v>0.68799999999999994</v>
          </cell>
          <cell r="X34">
            <v>0</v>
          </cell>
          <cell r="Y34" t="str">
            <v/>
          </cell>
          <cell r="AA34">
            <v>0</v>
          </cell>
          <cell r="AB34" t="str">
            <v/>
          </cell>
          <cell r="AC34" t="str">
            <v/>
          </cell>
          <cell r="AD34" t="str">
            <v/>
          </cell>
          <cell r="AE34" t="str">
            <v/>
          </cell>
          <cell r="AF34" t="str">
            <v/>
          </cell>
          <cell r="AG34" t="str">
            <v/>
          </cell>
          <cell r="AH34" t="str">
            <v/>
          </cell>
          <cell r="AI34" t="str">
            <v/>
          </cell>
          <cell r="AL34" t="str">
            <v/>
          </cell>
          <cell r="AM34" t="str">
            <v/>
          </cell>
          <cell r="AN34" t="str">
            <v/>
          </cell>
          <cell r="AO34" t="str">
            <v/>
          </cell>
          <cell r="AP34" t="str">
            <v/>
          </cell>
          <cell r="AQ34" t="str">
            <v/>
          </cell>
          <cell r="AR34" t="str">
            <v/>
          </cell>
          <cell r="AS34" t="str">
            <v/>
          </cell>
          <cell r="AT34" t="str">
            <v/>
          </cell>
          <cell r="AU34" t="str">
            <v/>
          </cell>
          <cell r="AV34" t="str">
            <v/>
          </cell>
          <cell r="AW34" t="str">
            <v/>
          </cell>
          <cell r="AX34" t="str">
            <v/>
          </cell>
          <cell r="AY34" t="str">
            <v/>
          </cell>
          <cell r="AZ34" t="str">
            <v/>
          </cell>
          <cell r="BA34" t="str">
            <v/>
          </cell>
          <cell r="BB34" t="str">
            <v/>
          </cell>
          <cell r="BC34" t="str">
            <v/>
          </cell>
          <cell r="BD34" t="str">
            <v/>
          </cell>
          <cell r="BE34" t="str">
            <v/>
          </cell>
          <cell r="BF34" t="str">
            <v/>
          </cell>
          <cell r="BG34" t="str">
            <v/>
          </cell>
          <cell r="BH34" t="str">
            <v/>
          </cell>
          <cell r="BI34" t="str">
            <v/>
          </cell>
          <cell r="BJ34" t="str">
            <v/>
          </cell>
          <cell r="BK34" t="str">
            <v/>
          </cell>
          <cell r="BL34" t="str">
            <v/>
          </cell>
          <cell r="BM34" t="str">
            <v/>
          </cell>
          <cell r="BN34" t="str">
            <v/>
          </cell>
          <cell r="BO34">
            <v>670.05300000000022</v>
          </cell>
          <cell r="BP34" t="str">
            <v/>
          </cell>
          <cell r="BQ34">
            <v>670.05300000000022</v>
          </cell>
          <cell r="BR34" t="str">
            <v/>
          </cell>
          <cell r="BS34" t="str">
            <v/>
          </cell>
          <cell r="BT34" t="str">
            <v/>
          </cell>
          <cell r="BU34" t="str">
            <v/>
          </cell>
          <cell r="BV34" t="str">
            <v/>
          </cell>
          <cell r="BW34" t="str">
            <v/>
          </cell>
          <cell r="BX34" t="str">
            <v/>
          </cell>
          <cell r="BY34">
            <v>0</v>
          </cell>
          <cell r="BZ34">
            <v>0.4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 t="e">
            <v>#VALUE!</v>
          </cell>
          <cell r="CF34" t="e">
            <v>#VALUE!</v>
          </cell>
          <cell r="CG34" t="e">
            <v>#VALUE!</v>
          </cell>
          <cell r="CH34">
            <v>1.5</v>
          </cell>
          <cell r="CI34" t="e">
            <v>#VALUE!</v>
          </cell>
          <cell r="CJ34" t="e">
            <v>#VALUE!</v>
          </cell>
          <cell r="CK34" t="e">
            <v>#VALUE!</v>
          </cell>
          <cell r="CL34">
            <v>2</v>
          </cell>
          <cell r="CM34">
            <v>2</v>
          </cell>
        </row>
        <row r="35">
          <cell r="A35">
            <v>24</v>
          </cell>
          <cell r="C35" t="str">
            <v/>
          </cell>
          <cell r="F35" t="str">
            <v/>
          </cell>
          <cell r="G35" t="str">
            <v/>
          </cell>
          <cell r="J35" t="str">
            <v/>
          </cell>
          <cell r="L35" t="str">
            <v/>
          </cell>
          <cell r="M35" t="str">
            <v/>
          </cell>
          <cell r="N35" t="str">
            <v/>
          </cell>
          <cell r="O35" t="str">
            <v/>
          </cell>
          <cell r="P35" t="str">
            <v/>
          </cell>
          <cell r="S35" t="str">
            <v/>
          </cell>
          <cell r="T35">
            <v>98</v>
          </cell>
          <cell r="U35" t="str">
            <v/>
          </cell>
          <cell r="V35">
            <v>0.68799999999999994</v>
          </cell>
          <cell r="X35">
            <v>0</v>
          </cell>
          <cell r="Y35" t="str">
            <v/>
          </cell>
          <cell r="AA35">
            <v>0</v>
          </cell>
          <cell r="AB35" t="str">
            <v/>
          </cell>
          <cell r="AC35" t="str">
            <v/>
          </cell>
          <cell r="AD35" t="str">
            <v/>
          </cell>
          <cell r="AE35" t="str">
            <v/>
          </cell>
          <cell r="AF35" t="str">
            <v/>
          </cell>
          <cell r="AG35" t="str">
            <v/>
          </cell>
          <cell r="AH35" t="str">
            <v/>
          </cell>
          <cell r="AI35" t="str">
            <v/>
          </cell>
          <cell r="AL35" t="str">
            <v/>
          </cell>
          <cell r="AM35" t="str">
            <v/>
          </cell>
          <cell r="AN35" t="str">
            <v/>
          </cell>
          <cell r="AO35" t="str">
            <v/>
          </cell>
          <cell r="AP35" t="str">
            <v/>
          </cell>
          <cell r="AQ35" t="str">
            <v/>
          </cell>
          <cell r="AR35" t="str">
            <v/>
          </cell>
          <cell r="AS35" t="str">
            <v/>
          </cell>
          <cell r="AT35" t="str">
            <v/>
          </cell>
          <cell r="AU35" t="str">
            <v/>
          </cell>
          <cell r="AV35" t="str">
            <v/>
          </cell>
          <cell r="AW35" t="str">
            <v/>
          </cell>
          <cell r="AX35" t="str">
            <v/>
          </cell>
          <cell r="AY35" t="str">
            <v/>
          </cell>
          <cell r="AZ35" t="str">
            <v/>
          </cell>
          <cell r="BA35" t="str">
            <v/>
          </cell>
          <cell r="BB35" t="str">
            <v/>
          </cell>
          <cell r="BC35" t="str">
            <v/>
          </cell>
          <cell r="BD35" t="str">
            <v/>
          </cell>
          <cell r="BE35" t="str">
            <v/>
          </cell>
          <cell r="BF35" t="str">
            <v/>
          </cell>
          <cell r="BG35" t="str">
            <v/>
          </cell>
          <cell r="BH35" t="str">
            <v/>
          </cell>
          <cell r="BI35" t="str">
            <v/>
          </cell>
          <cell r="BJ35" t="str">
            <v/>
          </cell>
          <cell r="BK35" t="str">
            <v/>
          </cell>
          <cell r="BL35" t="str">
            <v/>
          </cell>
          <cell r="BM35" t="str">
            <v/>
          </cell>
          <cell r="BN35" t="str">
            <v/>
          </cell>
          <cell r="BO35">
            <v>0</v>
          </cell>
          <cell r="BP35" t="str">
            <v/>
          </cell>
          <cell r="BQ35">
            <v>0</v>
          </cell>
          <cell r="BR35" t="str">
            <v/>
          </cell>
          <cell r="BS35" t="str">
            <v/>
          </cell>
          <cell r="BT35" t="str">
            <v/>
          </cell>
          <cell r="BU35" t="str">
            <v/>
          </cell>
          <cell r="BV35" t="str">
            <v/>
          </cell>
          <cell r="BW35" t="str">
            <v/>
          </cell>
          <cell r="BX35" t="str">
            <v/>
          </cell>
          <cell r="BY35">
            <v>0</v>
          </cell>
          <cell r="BZ35">
            <v>0.4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 t="e">
            <v>#VALUE!</v>
          </cell>
          <cell r="CF35" t="e">
            <v>#VALUE!</v>
          </cell>
          <cell r="CG35" t="e">
            <v>#VALUE!</v>
          </cell>
          <cell r="CH35">
            <v>1.5</v>
          </cell>
          <cell r="CI35" t="e">
            <v>#VALUE!</v>
          </cell>
          <cell r="CJ35" t="e">
            <v>#VALUE!</v>
          </cell>
          <cell r="CK35" t="e">
            <v>#VALUE!</v>
          </cell>
          <cell r="CL35">
            <v>2</v>
          </cell>
          <cell r="CM35">
            <v>2</v>
          </cell>
        </row>
        <row r="36">
          <cell r="A36">
            <v>25</v>
          </cell>
          <cell r="B36" t="str">
            <v>C65</v>
          </cell>
          <cell r="C36" t="str">
            <v>C02</v>
          </cell>
          <cell r="D36">
            <v>1.06</v>
          </cell>
          <cell r="F36">
            <v>1.06</v>
          </cell>
          <cell r="G36">
            <v>5</v>
          </cell>
          <cell r="H36">
            <v>36.799999999999997</v>
          </cell>
          <cell r="I36">
            <v>16</v>
          </cell>
          <cell r="J36">
            <v>43.478260869565219</v>
          </cell>
          <cell r="K36">
            <v>4.8647885230008001E-2</v>
          </cell>
          <cell r="L36">
            <v>1.9674559208888331</v>
          </cell>
          <cell r="M36">
            <v>3</v>
          </cell>
          <cell r="N36">
            <v>471.90281881227315</v>
          </cell>
          <cell r="O36">
            <v>0.63052939412117581</v>
          </cell>
          <cell r="P36">
            <v>315.40151433556429</v>
          </cell>
          <cell r="Q36">
            <v>1.06</v>
          </cell>
          <cell r="S36">
            <v>1.06</v>
          </cell>
          <cell r="T36">
            <v>98</v>
          </cell>
          <cell r="U36">
            <v>416</v>
          </cell>
          <cell r="V36">
            <v>0.68799999999999994</v>
          </cell>
          <cell r="X36" t="str">
            <v/>
          </cell>
          <cell r="Y36" t="str">
            <v/>
          </cell>
          <cell r="AA36" t="str">
            <v/>
          </cell>
          <cell r="AB36" t="str">
            <v/>
          </cell>
          <cell r="AC36">
            <v>0.58479999999999999</v>
          </cell>
          <cell r="AD36">
            <v>0.61988799999999999</v>
          </cell>
          <cell r="AE36">
            <v>2.3754089779960461</v>
          </cell>
          <cell r="AF36">
            <v>2.3754089779960461</v>
          </cell>
          <cell r="AG36">
            <v>2.481408977996046</v>
          </cell>
          <cell r="AH36">
            <v>317.88292331356035</v>
          </cell>
          <cell r="AI36">
            <v>16.670000000000002</v>
          </cell>
          <cell r="AJ36">
            <v>6.88</v>
          </cell>
          <cell r="AK36">
            <v>14</v>
          </cell>
          <cell r="AL36">
            <v>0.35000000000000003</v>
          </cell>
          <cell r="AM36">
            <v>1.4E-2</v>
          </cell>
          <cell r="AN36">
            <v>0.28684284687042244</v>
          </cell>
          <cell r="AO36">
            <v>0.34468078613281261</v>
          </cell>
          <cell r="AP36">
            <v>0.81955099105834972</v>
          </cell>
          <cell r="AQ36">
            <v>3.7667191182941138</v>
          </cell>
          <cell r="AR36">
            <v>2.1460192077338629</v>
          </cell>
          <cell r="AS36">
            <v>5.8668386919375335</v>
          </cell>
          <cell r="AT36">
            <v>0.72314846667290444</v>
          </cell>
          <cell r="AU36">
            <v>1.0099913135433269</v>
          </cell>
          <cell r="AV36">
            <v>3.6989388155534599</v>
          </cell>
          <cell r="AW36">
            <v>355.87961965126453</v>
          </cell>
          <cell r="AX36">
            <v>0.89323160349857034</v>
          </cell>
          <cell r="AY36">
            <v>114.16598646464206</v>
          </cell>
          <cell r="AZ36" t="b">
            <v>0</v>
          </cell>
          <cell r="BA36" t="str">
            <v/>
          </cell>
          <cell r="BB36">
            <v>1E-3</v>
          </cell>
          <cell r="BC36">
            <v>0</v>
          </cell>
          <cell r="BD36">
            <v>0</v>
          </cell>
          <cell r="BE36">
            <v>1E-3</v>
          </cell>
          <cell r="BF36" t="str">
            <v/>
          </cell>
          <cell r="BG36">
            <v>1.3992256904642315</v>
          </cell>
          <cell r="BH36">
            <v>3.4285714285714279</v>
          </cell>
          <cell r="BI36">
            <v>1.2</v>
          </cell>
          <cell r="BJ36" t="str">
            <v/>
          </cell>
          <cell r="BK36" t="str">
            <v/>
          </cell>
          <cell r="BL36" t="str">
            <v/>
          </cell>
          <cell r="BM36">
            <v>1.8645732578563656</v>
          </cell>
          <cell r="BN36">
            <v>0</v>
          </cell>
          <cell r="BO36">
            <v>732.16300000000012</v>
          </cell>
          <cell r="BP36">
            <v>731.01300000000015</v>
          </cell>
          <cell r="BQ36">
            <v>732.51300000000015</v>
          </cell>
          <cell r="BR36">
            <v>731.36300000000017</v>
          </cell>
          <cell r="BS36">
            <v>733.76300000000015</v>
          </cell>
          <cell r="BT36">
            <v>732.75300000000016</v>
          </cell>
          <cell r="BU36" t="b">
            <v>0</v>
          </cell>
          <cell r="BV36">
            <v>1.25</v>
          </cell>
          <cell r="BW36">
            <v>1.3899999999999864</v>
          </cell>
          <cell r="BX36">
            <v>1.6</v>
          </cell>
          <cell r="BY36">
            <v>350</v>
          </cell>
          <cell r="BZ36">
            <v>0.83750000000000002</v>
          </cell>
          <cell r="CA36">
            <v>0.4375</v>
          </cell>
          <cell r="CB36">
            <v>1.3199999999999932</v>
          </cell>
          <cell r="CC36">
            <v>1.3318877741955721</v>
          </cell>
          <cell r="CD36">
            <v>1961.8082591506625</v>
          </cell>
          <cell r="CE36">
            <v>0.10512844739980842</v>
          </cell>
          <cell r="CF36">
            <v>867.3096910484195</v>
          </cell>
          <cell r="CG36">
            <v>2829.1179501990819</v>
          </cell>
          <cell r="CH36">
            <v>1.5</v>
          </cell>
          <cell r="CI36">
            <v>3671</v>
          </cell>
          <cell r="CJ36">
            <v>1.1560002520562853</v>
          </cell>
          <cell r="CK36">
            <v>1.5</v>
          </cell>
          <cell r="CL36">
            <v>2</v>
          </cell>
          <cell r="CM36">
            <v>2</v>
          </cell>
        </row>
        <row r="37">
          <cell r="A37">
            <v>26</v>
          </cell>
          <cell r="F37" t="str">
            <v/>
          </cell>
          <cell r="G37" t="str">
            <v/>
          </cell>
          <cell r="J37" t="str">
            <v/>
          </cell>
          <cell r="L37" t="str">
            <v/>
          </cell>
          <cell r="M37" t="str">
            <v/>
          </cell>
          <cell r="N37" t="str">
            <v/>
          </cell>
          <cell r="O37" t="str">
            <v/>
          </cell>
          <cell r="P37" t="str">
            <v/>
          </cell>
          <cell r="S37" t="str">
            <v/>
          </cell>
          <cell r="X37">
            <v>0</v>
          </cell>
          <cell r="Y37" t="str">
            <v/>
          </cell>
          <cell r="AA37">
            <v>0</v>
          </cell>
          <cell r="AB37" t="str">
            <v/>
          </cell>
          <cell r="AC37" t="str">
            <v/>
          </cell>
          <cell r="AD37" t="str">
            <v/>
          </cell>
          <cell r="AE37" t="str">
            <v/>
          </cell>
          <cell r="AF37" t="str">
            <v/>
          </cell>
          <cell r="AG37" t="str">
            <v/>
          </cell>
          <cell r="AH37" t="str">
            <v/>
          </cell>
          <cell r="AI37" t="str">
            <v/>
          </cell>
          <cell r="AL37" t="str">
            <v/>
          </cell>
          <cell r="AM37" t="str">
            <v/>
          </cell>
          <cell r="AN37" t="str">
            <v/>
          </cell>
          <cell r="AO37" t="str">
            <v/>
          </cell>
          <cell r="AP37" t="str">
            <v/>
          </cell>
          <cell r="AQ37" t="str">
            <v/>
          </cell>
          <cell r="AR37" t="str">
            <v/>
          </cell>
          <cell r="AS37" t="str">
            <v/>
          </cell>
          <cell r="AT37" t="str">
            <v/>
          </cell>
          <cell r="AU37" t="str">
            <v/>
          </cell>
          <cell r="AV37" t="str">
            <v/>
          </cell>
          <cell r="AW37" t="str">
            <v/>
          </cell>
          <cell r="AX37" t="str">
            <v/>
          </cell>
          <cell r="AY37" t="str">
            <v/>
          </cell>
          <cell r="AZ37" t="str">
            <v/>
          </cell>
          <cell r="BA37" t="str">
            <v/>
          </cell>
          <cell r="BB37" t="str">
            <v/>
          </cell>
          <cell r="BC37" t="str">
            <v/>
          </cell>
          <cell r="BD37" t="str">
            <v/>
          </cell>
          <cell r="BE37" t="str">
            <v/>
          </cell>
          <cell r="BF37" t="str">
            <v/>
          </cell>
          <cell r="BG37" t="str">
            <v/>
          </cell>
          <cell r="BH37" t="str">
            <v/>
          </cell>
          <cell r="BI37" t="str">
            <v/>
          </cell>
          <cell r="BJ37" t="str">
            <v/>
          </cell>
          <cell r="BK37" t="str">
            <v/>
          </cell>
          <cell r="BL37" t="str">
            <v/>
          </cell>
          <cell r="BM37" t="str">
            <v/>
          </cell>
          <cell r="BN37" t="str">
            <v/>
          </cell>
          <cell r="BO37">
            <v>731.01300000000015</v>
          </cell>
          <cell r="BP37" t="str">
            <v/>
          </cell>
          <cell r="BQ37">
            <v>731.01300000000015</v>
          </cell>
          <cell r="BR37" t="str">
            <v/>
          </cell>
          <cell r="BS37" t="str">
            <v/>
          </cell>
          <cell r="BT37" t="str">
            <v/>
          </cell>
          <cell r="BU37" t="str">
            <v/>
          </cell>
          <cell r="BV37" t="str">
            <v/>
          </cell>
          <cell r="BW37" t="str">
            <v/>
          </cell>
          <cell r="BX37" t="str">
            <v/>
          </cell>
          <cell r="BY37">
            <v>0</v>
          </cell>
          <cell r="BZ37">
            <v>0.4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 t="e">
            <v>#VALUE!</v>
          </cell>
          <cell r="CF37" t="e">
            <v>#VALUE!</v>
          </cell>
          <cell r="CG37" t="e">
            <v>#VALUE!</v>
          </cell>
          <cell r="CH37">
            <v>1.25</v>
          </cell>
          <cell r="CI37">
            <v>0</v>
          </cell>
          <cell r="CJ37" t="e">
            <v>#VALUE!</v>
          </cell>
          <cell r="CK37" t="e">
            <v>#VALUE!</v>
          </cell>
          <cell r="CL37">
            <v>3</v>
          </cell>
          <cell r="CM37">
            <v>3</v>
          </cell>
        </row>
        <row r="38">
          <cell r="A38">
            <v>27</v>
          </cell>
          <cell r="C38" t="str">
            <v/>
          </cell>
          <cell r="F38" t="str">
            <v/>
          </cell>
          <cell r="G38" t="str">
            <v/>
          </cell>
          <cell r="J38" t="str">
            <v/>
          </cell>
          <cell r="K38" t="str">
            <v/>
          </cell>
          <cell r="L38" t="str">
            <v/>
          </cell>
          <cell r="M38" t="str">
            <v/>
          </cell>
          <cell r="N38" t="str">
            <v/>
          </cell>
          <cell r="O38" t="str">
            <v/>
          </cell>
          <cell r="P38" t="str">
            <v/>
          </cell>
          <cell r="S38" t="str">
            <v/>
          </cell>
          <cell r="U38" t="str">
            <v/>
          </cell>
          <cell r="X38">
            <v>0</v>
          </cell>
          <cell r="Y38" t="str">
            <v/>
          </cell>
          <cell r="AA38">
            <v>0</v>
          </cell>
          <cell r="AB38" t="str">
            <v/>
          </cell>
          <cell r="AC38" t="str">
            <v/>
          </cell>
          <cell r="AD38" t="str">
            <v/>
          </cell>
          <cell r="AE38" t="str">
            <v/>
          </cell>
          <cell r="AF38" t="str">
            <v/>
          </cell>
          <cell r="AG38" t="str">
            <v/>
          </cell>
          <cell r="AH38" t="str">
            <v/>
          </cell>
          <cell r="AI38" t="str">
            <v/>
          </cell>
          <cell r="AL38" t="str">
            <v/>
          </cell>
          <cell r="AM38" t="str">
            <v/>
          </cell>
          <cell r="AN38" t="str">
            <v/>
          </cell>
          <cell r="AO38" t="str">
            <v/>
          </cell>
          <cell r="AP38" t="str">
            <v/>
          </cell>
          <cell r="AQ38" t="str">
            <v/>
          </cell>
          <cell r="AR38" t="str">
            <v/>
          </cell>
          <cell r="AS38" t="str">
            <v/>
          </cell>
          <cell r="AT38" t="str">
            <v/>
          </cell>
          <cell r="AU38" t="str">
            <v/>
          </cell>
          <cell r="AV38" t="str">
            <v/>
          </cell>
          <cell r="AW38" t="str">
            <v/>
          </cell>
          <cell r="AX38" t="str">
            <v/>
          </cell>
          <cell r="AY38" t="str">
            <v/>
          </cell>
          <cell r="AZ38" t="str">
            <v/>
          </cell>
          <cell r="BA38" t="str">
            <v/>
          </cell>
          <cell r="BB38" t="str">
            <v/>
          </cell>
          <cell r="BC38" t="str">
            <v/>
          </cell>
          <cell r="BD38" t="str">
            <v/>
          </cell>
          <cell r="BE38" t="str">
            <v/>
          </cell>
          <cell r="BF38" t="str">
            <v/>
          </cell>
          <cell r="BG38" t="str">
            <v/>
          </cell>
          <cell r="BH38" t="str">
            <v/>
          </cell>
          <cell r="BI38" t="str">
            <v/>
          </cell>
          <cell r="BJ38" t="str">
            <v/>
          </cell>
          <cell r="BK38" t="str">
            <v/>
          </cell>
          <cell r="BL38" t="str">
            <v/>
          </cell>
          <cell r="BM38" t="str">
            <v/>
          </cell>
          <cell r="BN38" t="str">
            <v/>
          </cell>
          <cell r="BO38">
            <v>0</v>
          </cell>
          <cell r="BP38" t="str">
            <v/>
          </cell>
          <cell r="BQ38">
            <v>0</v>
          </cell>
          <cell r="BR38" t="str">
            <v/>
          </cell>
          <cell r="BS38" t="str">
            <v/>
          </cell>
          <cell r="BT38" t="str">
            <v/>
          </cell>
          <cell r="BU38" t="str">
            <v/>
          </cell>
          <cell r="BV38" t="str">
            <v/>
          </cell>
          <cell r="BW38" t="str">
            <v/>
          </cell>
          <cell r="BX38" t="str">
            <v/>
          </cell>
          <cell r="BY38">
            <v>0</v>
          </cell>
          <cell r="BZ38">
            <v>0.4</v>
          </cell>
          <cell r="CA38">
            <v>0</v>
          </cell>
          <cell r="CB38">
            <v>0</v>
          </cell>
          <cell r="CC38">
            <v>0</v>
          </cell>
          <cell r="CD38">
            <v>0</v>
          </cell>
          <cell r="CE38" t="e">
            <v>#VALUE!</v>
          </cell>
          <cell r="CF38" t="e">
            <v>#VALUE!</v>
          </cell>
          <cell r="CG38" t="e">
            <v>#VALUE!</v>
          </cell>
          <cell r="CH38">
            <v>1.5</v>
          </cell>
          <cell r="CI38" t="e">
            <v>#VALUE!</v>
          </cell>
          <cell r="CJ38" t="e">
            <v>#VALUE!</v>
          </cell>
          <cell r="CK38" t="e">
            <v>#VALUE!</v>
          </cell>
          <cell r="CL38">
            <v>2</v>
          </cell>
          <cell r="CM38">
            <v>2</v>
          </cell>
        </row>
        <row r="39">
          <cell r="A39">
            <v>28</v>
          </cell>
          <cell r="B39" t="str">
            <v>C05</v>
          </cell>
          <cell r="C39" t="str">
            <v>C66</v>
          </cell>
          <cell r="D39">
            <v>0.08</v>
          </cell>
          <cell r="E39">
            <v>1.48</v>
          </cell>
          <cell r="F39">
            <v>1.56</v>
          </cell>
          <cell r="G39">
            <v>5</v>
          </cell>
          <cell r="J39" t="str">
            <v/>
          </cell>
          <cell r="K39" t="str">
            <v/>
          </cell>
          <cell r="L39">
            <v>3.72</v>
          </cell>
          <cell r="M39">
            <v>3.72</v>
          </cell>
          <cell r="N39">
            <v>456.51514969634218</v>
          </cell>
          <cell r="O39">
            <v>0.63097305389221547</v>
          </cell>
          <cell r="P39">
            <v>449.35606271706217</v>
          </cell>
          <cell r="Q39">
            <v>0.08</v>
          </cell>
          <cell r="R39">
            <v>1.46</v>
          </cell>
          <cell r="S39">
            <v>1.54</v>
          </cell>
          <cell r="U39">
            <v>0</v>
          </cell>
          <cell r="V39">
            <v>0.68799999999999994</v>
          </cell>
          <cell r="X39" t="str">
            <v/>
          </cell>
          <cell r="Y39" t="str">
            <v/>
          </cell>
          <cell r="AA39" t="str">
            <v/>
          </cell>
          <cell r="AB39" t="str">
            <v/>
          </cell>
          <cell r="AC39">
            <v>0.58479999999999999</v>
          </cell>
          <cell r="AD39">
            <v>0.90059199999999995</v>
          </cell>
          <cell r="AE39">
            <v>3.357862437011466</v>
          </cell>
          <cell r="AF39">
            <v>3.357862437011466</v>
          </cell>
          <cell r="AG39">
            <v>3.5118624370114659</v>
          </cell>
          <cell r="AH39">
            <v>452.86792515407365</v>
          </cell>
          <cell r="AI39">
            <v>41.75</v>
          </cell>
          <cell r="AJ39">
            <v>4.8600000000000003</v>
          </cell>
          <cell r="AK39">
            <v>18</v>
          </cell>
          <cell r="AL39">
            <v>0.45</v>
          </cell>
          <cell r="AM39">
            <v>1.4E-2</v>
          </cell>
          <cell r="AN39">
            <v>0.33266472816467291</v>
          </cell>
          <cell r="AO39">
            <v>0.430389404296875</v>
          </cell>
          <cell r="AP39">
            <v>0.73925495147705089</v>
          </cell>
          <cell r="AQ39">
            <v>3.5926959790713959</v>
          </cell>
          <cell r="AR39">
            <v>2.0291277788693174</v>
          </cell>
          <cell r="AS39">
            <v>4.9274661047989676</v>
          </cell>
          <cell r="AT39">
            <v>0.65787280316186414</v>
          </cell>
          <cell r="AU39">
            <v>0.99053753132653699</v>
          </cell>
          <cell r="AV39">
            <v>3.6759030011368368</v>
          </cell>
          <cell r="AW39">
            <v>584.62711184880811</v>
          </cell>
          <cell r="AX39">
            <v>0.77462696473644033</v>
          </cell>
          <cell r="AY39">
            <v>168.3950695955327</v>
          </cell>
          <cell r="AZ39" t="b">
            <v>0</v>
          </cell>
          <cell r="BA39" t="str">
            <v/>
          </cell>
          <cell r="BB39">
            <v>1E-3</v>
          </cell>
          <cell r="BC39">
            <v>0</v>
          </cell>
          <cell r="BD39">
            <v>0</v>
          </cell>
          <cell r="BE39">
            <v>1E-3</v>
          </cell>
          <cell r="BF39" t="str">
            <v/>
          </cell>
          <cell r="BG39">
            <v>1.0634840016004636</v>
          </cell>
          <cell r="BH39">
            <v>2.6666666666666665</v>
          </cell>
          <cell r="BI39">
            <v>1.2</v>
          </cell>
          <cell r="BJ39" t="str">
            <v/>
          </cell>
          <cell r="BK39" t="str">
            <v/>
          </cell>
          <cell r="BL39" t="str">
            <v/>
          </cell>
          <cell r="BM39">
            <v>1.5445115658202628</v>
          </cell>
          <cell r="BN39">
            <v>0</v>
          </cell>
          <cell r="BO39">
            <v>711.08299999999986</v>
          </cell>
          <cell r="BP39">
            <v>709.05299999999988</v>
          </cell>
          <cell r="BQ39">
            <v>711.5329999999999</v>
          </cell>
          <cell r="BR39">
            <v>709.50299999999993</v>
          </cell>
          <cell r="BS39">
            <v>713.70299999999997</v>
          </cell>
          <cell r="BT39">
            <v>710.80300000000011</v>
          </cell>
          <cell r="BU39" t="b">
            <v>0</v>
          </cell>
          <cell r="BV39">
            <v>2.1700000000000728</v>
          </cell>
          <cell r="BW39">
            <v>1.3000000000001819</v>
          </cell>
          <cell r="BX39">
            <v>2.6200000000000729</v>
          </cell>
          <cell r="BY39">
            <v>450</v>
          </cell>
          <cell r="BZ39">
            <v>0.96250000000000002</v>
          </cell>
          <cell r="CA39">
            <v>0.5625</v>
          </cell>
          <cell r="CB39">
            <v>1.7350000000001273</v>
          </cell>
          <cell r="CC39">
            <v>1.4880807702715295</v>
          </cell>
          <cell r="CD39">
            <v>2894.9913847771545</v>
          </cell>
          <cell r="CE39">
            <v>8.1803329920048573E-2</v>
          </cell>
          <cell r="CF39">
            <v>674.87747184040074</v>
          </cell>
          <cell r="CG39">
            <v>3569.8688566175551</v>
          </cell>
          <cell r="CH39">
            <v>1.5</v>
          </cell>
          <cell r="CI39">
            <v>3262</v>
          </cell>
          <cell r="CJ39">
            <v>1.6415705962373797</v>
          </cell>
          <cell r="CK39">
            <v>1.9</v>
          </cell>
          <cell r="CL39">
            <v>1</v>
          </cell>
          <cell r="CM39">
            <v>2</v>
          </cell>
        </row>
        <row r="40">
          <cell r="A40">
            <v>29</v>
          </cell>
          <cell r="B40" t="str">
            <v>C66</v>
          </cell>
          <cell r="C40" t="str">
            <v>A06</v>
          </cell>
          <cell r="D40">
            <v>0.04</v>
          </cell>
          <cell r="F40">
            <v>1.6</v>
          </cell>
          <cell r="G40">
            <v>5</v>
          </cell>
          <cell r="J40" t="str">
            <v/>
          </cell>
          <cell r="K40" t="str">
            <v/>
          </cell>
          <cell r="L40">
            <v>3.72</v>
          </cell>
          <cell r="M40">
            <v>3.72</v>
          </cell>
          <cell r="N40">
            <v>456.51514969634218</v>
          </cell>
          <cell r="O40">
            <v>0.63069047619047658</v>
          </cell>
          <cell r="P40">
            <v>460.67161144024442</v>
          </cell>
          <cell r="Q40">
            <v>0.4</v>
          </cell>
          <cell r="R40">
            <v>1.65</v>
          </cell>
          <cell r="S40">
            <v>3.59</v>
          </cell>
          <cell r="U40">
            <v>0</v>
          </cell>
          <cell r="V40">
            <v>0.68799999999999994</v>
          </cell>
          <cell r="X40">
            <v>0</v>
          </cell>
          <cell r="Y40" t="str">
            <v/>
          </cell>
          <cell r="AA40">
            <v>0</v>
          </cell>
          <cell r="AB40" t="str">
            <v/>
          </cell>
          <cell r="AC40">
            <v>0.58479999999999999</v>
          </cell>
          <cell r="AD40">
            <v>2.0994319999999997</v>
          </cell>
          <cell r="AE40">
            <v>7.356876637912686</v>
          </cell>
          <cell r="AF40">
            <v>7.356876637912686</v>
          </cell>
          <cell r="AG40">
            <v>7.715876637912686</v>
          </cell>
          <cell r="AH40">
            <v>468.38748807815711</v>
          </cell>
          <cell r="AI40">
            <v>10.5</v>
          </cell>
          <cell r="AJ40">
            <v>3.9</v>
          </cell>
          <cell r="AK40">
            <v>18</v>
          </cell>
          <cell r="AL40">
            <v>0.45</v>
          </cell>
          <cell r="AM40">
            <v>1.4E-2</v>
          </cell>
          <cell r="AN40">
            <v>0.36916197538375856</v>
          </cell>
          <cell r="AO40">
            <v>0.43264160156249998</v>
          </cell>
          <cell r="AP40">
            <v>0.82035994529724121</v>
          </cell>
          <cell r="AQ40">
            <v>3.3544458814498141</v>
          </cell>
          <cell r="AR40">
            <v>1.6832257133070738</v>
          </cell>
          <cell r="AS40">
            <v>4.2789947210838051</v>
          </cell>
          <cell r="AT40">
            <v>0.57351208825563815</v>
          </cell>
          <cell r="AU40">
            <v>0.94267406363939665</v>
          </cell>
          <cell r="AV40">
            <v>3.2928974947677059</v>
          </cell>
          <cell r="AW40">
            <v>523.71271804093942</v>
          </cell>
          <cell r="AX40">
            <v>0.89435958292222062</v>
          </cell>
          <cell r="AY40">
            <v>193.63390509092622</v>
          </cell>
          <cell r="AZ40" t="str">
            <v>25°14'20''</v>
          </cell>
          <cell r="BA40">
            <v>5.9555090167450695</v>
          </cell>
          <cell r="BB40">
            <v>1E-3</v>
          </cell>
          <cell r="BC40">
            <v>1.7000000000000001E-2</v>
          </cell>
          <cell r="BD40">
            <v>0.246</v>
          </cell>
          <cell r="BE40">
            <v>0.26400000000000001</v>
          </cell>
          <cell r="BF40">
            <v>0.26300000000000001</v>
          </cell>
          <cell r="BG40">
            <v>1.0999290796571159</v>
          </cell>
          <cell r="BH40">
            <v>2.6666666666666665</v>
          </cell>
          <cell r="BI40">
            <v>1.2</v>
          </cell>
          <cell r="BJ40" t="str">
            <v/>
          </cell>
          <cell r="BK40" t="str">
            <v/>
          </cell>
          <cell r="BL40" t="str">
            <v/>
          </cell>
          <cell r="BM40">
            <v>1.6258330812559965</v>
          </cell>
          <cell r="BN40">
            <v>1.29</v>
          </cell>
          <cell r="BO40">
            <v>708.01299999999992</v>
          </cell>
          <cell r="BP40">
            <v>707.60299999999995</v>
          </cell>
          <cell r="BQ40">
            <v>708.46299999999997</v>
          </cell>
          <cell r="BR40">
            <v>708.053</v>
          </cell>
          <cell r="BS40">
            <v>710.80300000000011</v>
          </cell>
          <cell r="BT40">
            <v>710.13300000000004</v>
          </cell>
          <cell r="BU40">
            <v>1.0399999999999636</v>
          </cell>
          <cell r="BV40">
            <v>2.3400000000001455</v>
          </cell>
          <cell r="BW40">
            <v>2.0800000000000409</v>
          </cell>
          <cell r="BX40">
            <v>2.7900000000001457</v>
          </cell>
          <cell r="BY40">
            <v>450</v>
          </cell>
          <cell r="BZ40">
            <v>0.96250000000000002</v>
          </cell>
          <cell r="CA40">
            <v>0.5625</v>
          </cell>
          <cell r="CB40">
            <v>2.2100000000000932</v>
          </cell>
          <cell r="CC40">
            <v>1.8026392431693148</v>
          </cell>
          <cell r="CD40">
            <v>3506.9501488713786</v>
          </cell>
          <cell r="CE40">
            <v>5.2074181051889878E-2</v>
          </cell>
          <cell r="CF40">
            <v>429.61199367809149</v>
          </cell>
          <cell r="CG40">
            <v>3936.5621425494701</v>
          </cell>
          <cell r="CH40">
            <v>1.5</v>
          </cell>
          <cell r="CI40">
            <v>3262</v>
          </cell>
          <cell r="CJ40">
            <v>1.8101910526744958</v>
          </cell>
          <cell r="CK40">
            <v>1.9</v>
          </cell>
          <cell r="CL40">
            <v>1</v>
          </cell>
          <cell r="CM40">
            <v>2</v>
          </cell>
        </row>
        <row r="41">
          <cell r="A41">
            <v>30</v>
          </cell>
          <cell r="C41" t="str">
            <v/>
          </cell>
          <cell r="F41" t="str">
            <v/>
          </cell>
          <cell r="G41" t="str">
            <v/>
          </cell>
          <cell r="J41" t="str">
            <v/>
          </cell>
          <cell r="K41" t="str">
            <v/>
          </cell>
          <cell r="L41" t="str">
            <v/>
          </cell>
          <cell r="M41" t="str">
            <v/>
          </cell>
          <cell r="N41" t="str">
            <v/>
          </cell>
          <cell r="O41" t="str">
            <v/>
          </cell>
          <cell r="P41" t="str">
            <v/>
          </cell>
          <cell r="S41" t="str">
            <v/>
          </cell>
          <cell r="U41" t="str">
            <v/>
          </cell>
          <cell r="X41">
            <v>0</v>
          </cell>
          <cell r="Y41" t="str">
            <v/>
          </cell>
          <cell r="AA41">
            <v>0</v>
          </cell>
          <cell r="AB41" t="str">
            <v/>
          </cell>
          <cell r="AC41" t="str">
            <v/>
          </cell>
          <cell r="AD41" t="str">
            <v/>
          </cell>
          <cell r="AE41" t="str">
            <v/>
          </cell>
          <cell r="AF41" t="str">
            <v/>
          </cell>
          <cell r="AG41" t="str">
            <v/>
          </cell>
          <cell r="AH41" t="str">
            <v/>
          </cell>
          <cell r="AI41" t="str">
            <v/>
          </cell>
          <cell r="AL41" t="str">
            <v/>
          </cell>
          <cell r="AM41" t="str">
            <v/>
          </cell>
          <cell r="AN41" t="str">
            <v/>
          </cell>
          <cell r="AO41" t="str">
            <v/>
          </cell>
          <cell r="AP41" t="str">
            <v/>
          </cell>
          <cell r="AQ41" t="str">
            <v/>
          </cell>
          <cell r="AR41" t="str">
            <v/>
          </cell>
          <cell r="AS41" t="str">
            <v/>
          </cell>
          <cell r="AT41" t="str">
            <v/>
          </cell>
          <cell r="AU41" t="str">
            <v/>
          </cell>
          <cell r="AV41" t="str">
            <v/>
          </cell>
          <cell r="AW41" t="str">
            <v/>
          </cell>
          <cell r="AX41" t="str">
            <v/>
          </cell>
          <cell r="AY41" t="str">
            <v/>
          </cell>
          <cell r="AZ41" t="str">
            <v/>
          </cell>
          <cell r="BA41" t="str">
            <v/>
          </cell>
          <cell r="BB41" t="str">
            <v/>
          </cell>
          <cell r="BC41" t="str">
            <v/>
          </cell>
          <cell r="BD41" t="str">
            <v/>
          </cell>
          <cell r="BE41" t="str">
            <v/>
          </cell>
          <cell r="BF41" t="str">
            <v/>
          </cell>
          <cell r="BG41" t="str">
            <v/>
          </cell>
          <cell r="BH41" t="str">
            <v/>
          </cell>
          <cell r="BI41" t="str">
            <v/>
          </cell>
          <cell r="BJ41" t="str">
            <v/>
          </cell>
          <cell r="BK41" t="str">
            <v/>
          </cell>
          <cell r="BL41" t="str">
            <v/>
          </cell>
          <cell r="BM41" t="str">
            <v/>
          </cell>
          <cell r="BN41" t="str">
            <v/>
          </cell>
          <cell r="BO41">
            <v>707.60299999999995</v>
          </cell>
          <cell r="BP41" t="str">
            <v/>
          </cell>
          <cell r="BQ41">
            <v>707.60299999999995</v>
          </cell>
          <cell r="BR41" t="str">
            <v/>
          </cell>
          <cell r="BS41" t="str">
            <v/>
          </cell>
          <cell r="BT41" t="str">
            <v/>
          </cell>
          <cell r="BU41" t="str">
            <v/>
          </cell>
          <cell r="BV41" t="str">
            <v/>
          </cell>
          <cell r="BW41" t="str">
            <v/>
          </cell>
          <cell r="BX41" t="str">
            <v/>
          </cell>
          <cell r="BY41">
            <v>0</v>
          </cell>
          <cell r="BZ41">
            <v>0.4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 t="e">
            <v>#VALUE!</v>
          </cell>
          <cell r="CF41" t="e">
            <v>#VALUE!</v>
          </cell>
          <cell r="CG41" t="e">
            <v>#VALUE!</v>
          </cell>
          <cell r="CH41">
            <v>1.5</v>
          </cell>
          <cell r="CI41" t="e">
            <v>#VALUE!</v>
          </cell>
          <cell r="CJ41" t="e">
            <v>#VALUE!</v>
          </cell>
          <cell r="CK41" t="e">
            <v>#VALUE!</v>
          </cell>
          <cell r="CL41">
            <v>2</v>
          </cell>
          <cell r="CM41">
            <v>2</v>
          </cell>
        </row>
        <row r="42">
          <cell r="A42">
            <v>31</v>
          </cell>
          <cell r="B42" t="str">
            <v>C17</v>
          </cell>
          <cell r="C42" t="str">
            <v>C63</v>
          </cell>
          <cell r="D42">
            <v>0.09</v>
          </cell>
          <cell r="F42">
            <v>0.44</v>
          </cell>
          <cell r="G42">
            <v>5</v>
          </cell>
          <cell r="J42" t="str">
            <v/>
          </cell>
          <cell r="K42" t="str">
            <v/>
          </cell>
          <cell r="L42">
            <v>4.6541116427098697</v>
          </cell>
          <cell r="M42">
            <v>4.6541116427098697</v>
          </cell>
          <cell r="N42">
            <v>437.8905648792479</v>
          </cell>
          <cell r="O42">
            <v>0.6266236233907243</v>
          </cell>
          <cell r="P42">
            <v>120.73273186182797</v>
          </cell>
          <cell r="Q42">
            <v>0.09</v>
          </cell>
          <cell r="S42">
            <v>12.92</v>
          </cell>
          <cell r="U42">
            <v>0</v>
          </cell>
          <cell r="V42">
            <v>0.68799999999999994</v>
          </cell>
          <cell r="X42" t="str">
            <v/>
          </cell>
          <cell r="Y42" t="str">
            <v/>
          </cell>
          <cell r="AA42" t="str">
            <v/>
          </cell>
          <cell r="AB42" t="str">
            <v/>
          </cell>
          <cell r="AC42">
            <v>0.58479999999999999</v>
          </cell>
          <cell r="AD42">
            <v>7.5556159999999997</v>
          </cell>
          <cell r="AE42">
            <v>24.104294214297553</v>
          </cell>
          <cell r="AF42">
            <v>24.104294214297553</v>
          </cell>
          <cell r="AG42">
            <v>25.396294214297555</v>
          </cell>
          <cell r="AH42">
            <v>146.12902607612551</v>
          </cell>
          <cell r="AI42">
            <v>61.17</v>
          </cell>
          <cell r="AJ42">
            <v>0.38</v>
          </cell>
          <cell r="AK42">
            <v>18</v>
          </cell>
          <cell r="AL42">
            <v>0.45</v>
          </cell>
          <cell r="AM42">
            <v>1.4E-2</v>
          </cell>
          <cell r="AN42">
            <v>0.36901016235351564</v>
          </cell>
          <cell r="AO42">
            <v>0.26806640625</v>
          </cell>
          <cell r="AP42">
            <v>0.8200225830078125</v>
          </cell>
          <cell r="AQ42">
            <v>1.0469238242441505</v>
          </cell>
          <cell r="AR42">
            <v>0.52562657530616341</v>
          </cell>
          <cell r="AS42">
            <v>0.41680087223403262</v>
          </cell>
          <cell r="AT42">
            <v>5.5863888571355602E-2</v>
          </cell>
          <cell r="AU42">
            <v>0.42487405092487124</v>
          </cell>
          <cell r="AV42">
            <v>1.0278688540258512</v>
          </cell>
          <cell r="AW42">
            <v>163.47547780848203</v>
          </cell>
          <cell r="AX42">
            <v>0.89388957925127732</v>
          </cell>
          <cell r="AY42">
            <v>210.18024341199273</v>
          </cell>
          <cell r="AZ42" t="b">
            <v>0</v>
          </cell>
          <cell r="BA42" t="str">
            <v/>
          </cell>
          <cell r="BB42">
            <v>1E-3</v>
          </cell>
          <cell r="BC42">
            <v>0</v>
          </cell>
          <cell r="BD42">
            <v>0</v>
          </cell>
          <cell r="BE42">
            <v>1E-3</v>
          </cell>
          <cell r="BF42" t="str">
            <v/>
          </cell>
          <cell r="BG42">
            <v>0.34315939100466131</v>
          </cell>
          <cell r="BH42">
            <v>2.6666666666666665</v>
          </cell>
          <cell r="BI42">
            <v>1.2</v>
          </cell>
          <cell r="BJ42">
            <v>4.2089160445659177E-2</v>
          </cell>
          <cell r="BK42">
            <v>0.31015556669565919</v>
          </cell>
          <cell r="BL42">
            <v>1.5244101460617601E-2</v>
          </cell>
          <cell r="BM42">
            <v>0.39047960178753216</v>
          </cell>
          <cell r="BN42">
            <v>0</v>
          </cell>
          <cell r="BO42">
            <v>681.38300000000027</v>
          </cell>
          <cell r="BP42">
            <v>681.15300000000025</v>
          </cell>
          <cell r="BQ42">
            <v>681.83300000000031</v>
          </cell>
          <cell r="BR42">
            <v>681.60300000000029</v>
          </cell>
          <cell r="BS42">
            <v>683.44299999999998</v>
          </cell>
          <cell r="BT42">
            <v>684.70299999999997</v>
          </cell>
          <cell r="BU42" t="b">
            <v>0</v>
          </cell>
          <cell r="BV42">
            <v>1.6099999999996726</v>
          </cell>
          <cell r="BW42">
            <v>3.0999999999996817</v>
          </cell>
          <cell r="BX42">
            <v>2.0599999999996728</v>
          </cell>
          <cell r="BY42">
            <v>450</v>
          </cell>
          <cell r="BZ42">
            <v>0.96250000000000002</v>
          </cell>
          <cell r="CA42">
            <v>0.5625</v>
          </cell>
          <cell r="CB42">
            <v>2.3549999999996771</v>
          </cell>
          <cell r="CC42">
            <v>1.8920540629510763</v>
          </cell>
          <cell r="CD42">
            <v>3680.9024894371182</v>
          </cell>
          <cell r="CE42">
            <v>4.6150322958460999E-2</v>
          </cell>
          <cell r="CF42">
            <v>380.74016440730321</v>
          </cell>
          <cell r="CG42">
            <v>4061.6426538444216</v>
          </cell>
          <cell r="CH42">
            <v>1.5</v>
          </cell>
          <cell r="CI42">
            <v>4487</v>
          </cell>
          <cell r="CJ42">
            <v>1.3578034278508206</v>
          </cell>
          <cell r="CK42">
            <v>1.5</v>
          </cell>
          <cell r="CL42">
            <v>2</v>
          </cell>
          <cell r="CM42">
            <v>2</v>
          </cell>
        </row>
        <row r="43">
          <cell r="A43">
            <v>32</v>
          </cell>
          <cell r="B43" t="str">
            <v>C63</v>
          </cell>
          <cell r="C43" t="str">
            <v>C18</v>
          </cell>
          <cell r="F43">
            <v>0.44</v>
          </cell>
          <cell r="G43">
            <v>5</v>
          </cell>
          <cell r="J43" t="str">
            <v/>
          </cell>
          <cell r="K43" t="str">
            <v/>
          </cell>
          <cell r="L43">
            <v>4.6541116427098697</v>
          </cell>
          <cell r="M43">
            <v>4.6541116427098697</v>
          </cell>
          <cell r="N43">
            <v>437.8905648792479</v>
          </cell>
          <cell r="O43">
            <v>0.62915394402035474</v>
          </cell>
          <cell r="P43">
            <v>120.73273186182797</v>
          </cell>
          <cell r="S43">
            <v>12.92</v>
          </cell>
          <cell r="U43">
            <v>0</v>
          </cell>
          <cell r="X43">
            <v>0</v>
          </cell>
          <cell r="Y43" t="str">
            <v/>
          </cell>
          <cell r="AA43">
            <v>0</v>
          </cell>
          <cell r="AB43" t="str">
            <v/>
          </cell>
          <cell r="AC43">
            <v>0</v>
          </cell>
          <cell r="AD43">
            <v>7.5556159999999997</v>
          </cell>
          <cell r="AE43">
            <v>24.104294214297553</v>
          </cell>
          <cell r="AF43">
            <v>24.104294214297553</v>
          </cell>
          <cell r="AG43">
            <v>25.396294214297555</v>
          </cell>
          <cell r="AH43">
            <v>146.12902607612551</v>
          </cell>
          <cell r="AI43">
            <v>3.93</v>
          </cell>
          <cell r="AJ43">
            <v>0.38</v>
          </cell>
          <cell r="AK43">
            <v>18</v>
          </cell>
          <cell r="AL43">
            <v>0.45</v>
          </cell>
          <cell r="AM43">
            <v>1.4E-2</v>
          </cell>
          <cell r="AN43">
            <v>0.36901016235351564</v>
          </cell>
          <cell r="AO43">
            <v>0.26806640625</v>
          </cell>
          <cell r="AP43">
            <v>0.8200225830078125</v>
          </cell>
          <cell r="AQ43">
            <v>1.0469238242441505</v>
          </cell>
          <cell r="AR43">
            <v>0.52562657530616341</v>
          </cell>
          <cell r="AS43">
            <v>0.41680087223403262</v>
          </cell>
          <cell r="AT43">
            <v>5.5863888571355602E-2</v>
          </cell>
          <cell r="AU43">
            <v>0.42487405092487124</v>
          </cell>
          <cell r="AV43">
            <v>1.0278688540258512</v>
          </cell>
          <cell r="AW43">
            <v>163.47547780848203</v>
          </cell>
          <cell r="AX43">
            <v>0.89388957925127732</v>
          </cell>
          <cell r="AY43">
            <v>176.46914278751129</v>
          </cell>
          <cell r="AZ43" t="str">
            <v>33°42'40''</v>
          </cell>
          <cell r="BA43">
            <v>4.4007882766342536</v>
          </cell>
          <cell r="BB43">
            <v>0</v>
          </cell>
          <cell r="BC43" t="str">
            <v/>
          </cell>
          <cell r="BD43" t="str">
            <v/>
          </cell>
          <cell r="BE43" t="str">
            <v/>
          </cell>
          <cell r="BF43">
            <v>0</v>
          </cell>
          <cell r="BG43">
            <v>0.34315939100466131</v>
          </cell>
          <cell r="BH43">
            <v>2.6666666666666665</v>
          </cell>
          <cell r="BI43">
            <v>1.2</v>
          </cell>
          <cell r="BJ43">
            <v>4.2089160445659177E-2</v>
          </cell>
          <cell r="BK43">
            <v>0.31015556669565919</v>
          </cell>
          <cell r="BL43">
            <v>1.5244101460617601E-2</v>
          </cell>
          <cell r="BM43">
            <v>0.39047960178753216</v>
          </cell>
          <cell r="BN43">
            <v>0.02</v>
          </cell>
          <cell r="BO43">
            <v>681.13300000000027</v>
          </cell>
          <cell r="BP43">
            <v>681.12300000000027</v>
          </cell>
          <cell r="BQ43">
            <v>681.58300000000031</v>
          </cell>
          <cell r="BR43">
            <v>681.57300000000032</v>
          </cell>
          <cell r="BS43">
            <v>684.70299999999997</v>
          </cell>
          <cell r="BT43">
            <v>684.57300000000009</v>
          </cell>
          <cell r="BU43" t="str">
            <v/>
          </cell>
          <cell r="BV43">
            <v>3.1199999999996635</v>
          </cell>
          <cell r="BW43">
            <v>2.9999999999997726</v>
          </cell>
          <cell r="BX43">
            <v>3.5699999999996637</v>
          </cell>
          <cell r="BY43">
            <v>450</v>
          </cell>
          <cell r="BZ43">
            <v>0.96250000000000002</v>
          </cell>
          <cell r="CA43">
            <v>0.5625</v>
          </cell>
          <cell r="CB43">
            <v>3.0599999999997181</v>
          </cell>
          <cell r="CC43">
            <v>2.2869584185782901</v>
          </cell>
          <cell r="CD43">
            <v>4449.1704021681926</v>
          </cell>
          <cell r="CE43">
            <v>2.786784652648655E-2</v>
          </cell>
          <cell r="CF43">
            <v>229.90973384351403</v>
          </cell>
          <cell r="CG43">
            <v>4679.0801360117066</v>
          </cell>
          <cell r="CH43">
            <v>1.5</v>
          </cell>
          <cell r="CI43">
            <v>4487</v>
          </cell>
          <cell r="CJ43">
            <v>1.5642122139553285</v>
          </cell>
          <cell r="CK43">
            <v>1.9</v>
          </cell>
          <cell r="CL43">
            <v>2</v>
          </cell>
          <cell r="CM43">
            <v>2</v>
          </cell>
        </row>
        <row r="44">
          <cell r="A44">
            <v>33</v>
          </cell>
          <cell r="F44" t="str">
            <v/>
          </cell>
          <cell r="G44" t="str">
            <v/>
          </cell>
          <cell r="J44" t="str">
            <v/>
          </cell>
          <cell r="K44" t="str">
            <v/>
          </cell>
          <cell r="L44" t="str">
            <v/>
          </cell>
          <cell r="M44" t="str">
            <v/>
          </cell>
          <cell r="N44" t="str">
            <v/>
          </cell>
          <cell r="O44" t="str">
            <v/>
          </cell>
          <cell r="P44" t="str">
            <v/>
          </cell>
          <cell r="S44" t="str">
            <v/>
          </cell>
          <cell r="U44" t="str">
            <v/>
          </cell>
          <cell r="X44">
            <v>0</v>
          </cell>
          <cell r="Y44" t="str">
            <v/>
          </cell>
          <cell r="AA44">
            <v>0</v>
          </cell>
          <cell r="AB44" t="str">
            <v/>
          </cell>
          <cell r="AC44" t="str">
            <v/>
          </cell>
          <cell r="AD44" t="str">
            <v/>
          </cell>
          <cell r="AE44" t="str">
            <v/>
          </cell>
          <cell r="AF44" t="str">
            <v/>
          </cell>
          <cell r="AG44" t="str">
            <v/>
          </cell>
          <cell r="AH44" t="str">
            <v/>
          </cell>
          <cell r="AI44" t="str">
            <v/>
          </cell>
          <cell r="AL44" t="str">
            <v/>
          </cell>
          <cell r="AM44" t="str">
            <v/>
          </cell>
          <cell r="AN44" t="str">
            <v/>
          </cell>
          <cell r="AO44" t="str">
            <v/>
          </cell>
          <cell r="AP44" t="str">
            <v/>
          </cell>
          <cell r="AQ44" t="str">
            <v/>
          </cell>
          <cell r="AR44" t="str">
            <v/>
          </cell>
          <cell r="AS44" t="str">
            <v/>
          </cell>
          <cell r="AT44" t="str">
            <v/>
          </cell>
          <cell r="AU44" t="str">
            <v/>
          </cell>
          <cell r="AV44" t="str">
            <v/>
          </cell>
          <cell r="AW44" t="str">
            <v/>
          </cell>
          <cell r="AX44" t="str">
            <v/>
          </cell>
          <cell r="AY44" t="str">
            <v/>
          </cell>
          <cell r="AZ44" t="str">
            <v/>
          </cell>
          <cell r="BA44" t="str">
            <v/>
          </cell>
          <cell r="BB44" t="str">
            <v/>
          </cell>
          <cell r="BC44" t="str">
            <v/>
          </cell>
          <cell r="BD44" t="str">
            <v/>
          </cell>
          <cell r="BE44" t="str">
            <v/>
          </cell>
          <cell r="BF44" t="str">
            <v/>
          </cell>
          <cell r="BG44" t="str">
            <v/>
          </cell>
          <cell r="BH44" t="str">
            <v/>
          </cell>
          <cell r="BI44" t="str">
            <v/>
          </cell>
          <cell r="BJ44" t="str">
            <v/>
          </cell>
          <cell r="BK44" t="str">
            <v/>
          </cell>
          <cell r="BL44" t="str">
            <v/>
          </cell>
          <cell r="BM44" t="str">
            <v/>
          </cell>
          <cell r="BN44" t="str">
            <v/>
          </cell>
          <cell r="BO44">
            <v>681.12300000000027</v>
          </cell>
          <cell r="BP44" t="str">
            <v/>
          </cell>
          <cell r="BQ44">
            <v>681.12300000000027</v>
          </cell>
          <cell r="BR44" t="str">
            <v/>
          </cell>
          <cell r="BS44" t="str">
            <v/>
          </cell>
          <cell r="BT44" t="str">
            <v/>
          </cell>
          <cell r="BU44" t="str">
            <v/>
          </cell>
          <cell r="BV44" t="str">
            <v/>
          </cell>
          <cell r="BW44" t="str">
            <v/>
          </cell>
          <cell r="BX44" t="str">
            <v/>
          </cell>
          <cell r="BY44">
            <v>0</v>
          </cell>
          <cell r="BZ44">
            <v>0.4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 t="e">
            <v>#VALUE!</v>
          </cell>
          <cell r="CF44" t="e">
            <v>#VALUE!</v>
          </cell>
          <cell r="CG44" t="e">
            <v>#VALUE!</v>
          </cell>
          <cell r="CH44">
            <v>1.5</v>
          </cell>
          <cell r="CI44" t="e">
            <v>#VALUE!</v>
          </cell>
          <cell r="CJ44" t="e">
            <v>#VALUE!</v>
          </cell>
          <cell r="CK44" t="e">
            <v>#VALUE!</v>
          </cell>
          <cell r="CL44">
            <v>2</v>
          </cell>
          <cell r="CM44">
            <v>2</v>
          </cell>
        </row>
        <row r="45">
          <cell r="A45">
            <v>34</v>
          </cell>
          <cell r="F45" t="str">
            <v/>
          </cell>
          <cell r="G45" t="str">
            <v/>
          </cell>
          <cell r="J45" t="str">
            <v/>
          </cell>
          <cell r="K45" t="str">
            <v/>
          </cell>
          <cell r="L45" t="str">
            <v/>
          </cell>
          <cell r="M45" t="str">
            <v/>
          </cell>
          <cell r="N45" t="str">
            <v/>
          </cell>
          <cell r="O45" t="str">
            <v/>
          </cell>
          <cell r="P45" t="str">
            <v/>
          </cell>
          <cell r="S45" t="str">
            <v/>
          </cell>
          <cell r="U45" t="str">
            <v/>
          </cell>
          <cell r="X45">
            <v>0</v>
          </cell>
          <cell r="Y45" t="str">
            <v/>
          </cell>
          <cell r="AA45">
            <v>0</v>
          </cell>
          <cell r="AB45" t="str">
            <v/>
          </cell>
          <cell r="AC45" t="str">
            <v/>
          </cell>
          <cell r="AD45" t="str">
            <v/>
          </cell>
          <cell r="AE45" t="str">
            <v/>
          </cell>
          <cell r="AF45" t="str">
            <v/>
          </cell>
          <cell r="AG45" t="str">
            <v/>
          </cell>
          <cell r="AH45" t="str">
            <v/>
          </cell>
          <cell r="AI45" t="str">
            <v/>
          </cell>
          <cell r="AL45" t="str">
            <v/>
          </cell>
          <cell r="AM45" t="str">
            <v/>
          </cell>
          <cell r="AN45" t="str">
            <v/>
          </cell>
          <cell r="AO45" t="str">
            <v/>
          </cell>
          <cell r="AP45" t="str">
            <v/>
          </cell>
          <cell r="AQ45" t="str">
            <v/>
          </cell>
          <cell r="AR45" t="str">
            <v/>
          </cell>
          <cell r="AS45" t="str">
            <v/>
          </cell>
          <cell r="AT45" t="str">
            <v/>
          </cell>
          <cell r="AU45" t="str">
            <v/>
          </cell>
          <cell r="AV45" t="str">
            <v/>
          </cell>
          <cell r="AW45" t="str">
            <v/>
          </cell>
          <cell r="AX45" t="str">
            <v/>
          </cell>
          <cell r="AY45" t="str">
            <v/>
          </cell>
          <cell r="BA45" t="str">
            <v/>
          </cell>
          <cell r="BB45" t="str">
            <v/>
          </cell>
          <cell r="BC45" t="str">
            <v/>
          </cell>
          <cell r="BD45" t="str">
            <v/>
          </cell>
          <cell r="BE45" t="str">
            <v/>
          </cell>
          <cell r="BF45" t="str">
            <v/>
          </cell>
          <cell r="BG45" t="str">
            <v/>
          </cell>
          <cell r="BH45" t="str">
            <v/>
          </cell>
          <cell r="BI45" t="str">
            <v/>
          </cell>
          <cell r="BJ45" t="str">
            <v/>
          </cell>
          <cell r="BK45" t="str">
            <v/>
          </cell>
          <cell r="BL45" t="str">
            <v/>
          </cell>
          <cell r="BM45" t="str">
            <v/>
          </cell>
          <cell r="BN45" t="str">
            <v/>
          </cell>
          <cell r="BO45">
            <v>0</v>
          </cell>
          <cell r="BP45" t="str">
            <v/>
          </cell>
          <cell r="BQ45">
            <v>0</v>
          </cell>
          <cell r="BR45" t="str">
            <v/>
          </cell>
          <cell r="BS45" t="str">
            <v/>
          </cell>
          <cell r="BT45" t="str">
            <v/>
          </cell>
          <cell r="BU45" t="str">
            <v/>
          </cell>
          <cell r="BV45" t="str">
            <v/>
          </cell>
          <cell r="BW45" t="str">
            <v/>
          </cell>
          <cell r="BX45" t="str">
            <v/>
          </cell>
          <cell r="BY45">
            <v>0</v>
          </cell>
          <cell r="BZ45">
            <v>0.4</v>
          </cell>
          <cell r="CA45">
            <v>0</v>
          </cell>
          <cell r="CB45">
            <v>0</v>
          </cell>
          <cell r="CC45">
            <v>0</v>
          </cell>
          <cell r="CD45">
            <v>0</v>
          </cell>
          <cell r="CE45" t="e">
            <v>#VALUE!</v>
          </cell>
          <cell r="CF45" t="e">
            <v>#VALUE!</v>
          </cell>
          <cell r="CG45" t="e">
            <v>#VALUE!</v>
          </cell>
          <cell r="CH45">
            <v>1.5</v>
          </cell>
          <cell r="CI45" t="e">
            <v>#VALUE!</v>
          </cell>
          <cell r="CJ45" t="e">
            <v>#VALUE!</v>
          </cell>
          <cell r="CK45" t="e">
            <v>#VALUE!</v>
          </cell>
          <cell r="CL45">
            <v>2</v>
          </cell>
          <cell r="CM45">
            <v>2</v>
          </cell>
        </row>
        <row r="46">
          <cell r="A46">
            <v>35</v>
          </cell>
          <cell r="F46" t="str">
            <v/>
          </cell>
          <cell r="G46" t="str">
            <v/>
          </cell>
          <cell r="J46" t="str">
            <v/>
          </cell>
          <cell r="K46" t="str">
            <v/>
          </cell>
          <cell r="L46" t="str">
            <v/>
          </cell>
          <cell r="M46" t="str">
            <v/>
          </cell>
          <cell r="N46" t="str">
            <v/>
          </cell>
          <cell r="O46" t="str">
            <v/>
          </cell>
          <cell r="P46" t="str">
            <v/>
          </cell>
          <cell r="S46" t="str">
            <v/>
          </cell>
          <cell r="U46" t="str">
            <v/>
          </cell>
          <cell r="X46">
            <v>0</v>
          </cell>
          <cell r="Y46" t="str">
            <v/>
          </cell>
          <cell r="AA46">
            <v>0</v>
          </cell>
          <cell r="AB46" t="str">
            <v/>
          </cell>
          <cell r="AC46" t="str">
            <v/>
          </cell>
          <cell r="AD46" t="str">
            <v/>
          </cell>
          <cell r="AE46" t="str">
            <v/>
          </cell>
          <cell r="AF46" t="str">
            <v/>
          </cell>
          <cell r="AG46" t="str">
            <v/>
          </cell>
          <cell r="AH46" t="str">
            <v/>
          </cell>
          <cell r="AI46" t="str">
            <v/>
          </cell>
          <cell r="AL46" t="str">
            <v/>
          </cell>
          <cell r="AM46" t="str">
            <v/>
          </cell>
          <cell r="AN46" t="str">
            <v/>
          </cell>
          <cell r="AO46" t="str">
            <v/>
          </cell>
          <cell r="AP46" t="str">
            <v/>
          </cell>
          <cell r="AQ46" t="str">
            <v/>
          </cell>
          <cell r="AR46" t="str">
            <v/>
          </cell>
          <cell r="AS46" t="str">
            <v/>
          </cell>
          <cell r="AT46" t="str">
            <v/>
          </cell>
          <cell r="AU46" t="str">
            <v/>
          </cell>
          <cell r="AV46" t="str">
            <v/>
          </cell>
          <cell r="AW46" t="str">
            <v/>
          </cell>
          <cell r="AX46" t="str">
            <v/>
          </cell>
          <cell r="AY46" t="str">
            <v/>
          </cell>
          <cell r="AZ46" t="str">
            <v/>
          </cell>
          <cell r="BA46" t="str">
            <v/>
          </cell>
          <cell r="BB46" t="str">
            <v/>
          </cell>
          <cell r="BC46" t="str">
            <v/>
          </cell>
          <cell r="BD46" t="str">
            <v/>
          </cell>
          <cell r="BE46" t="str">
            <v/>
          </cell>
          <cell r="BF46" t="str">
            <v/>
          </cell>
          <cell r="BG46" t="str">
            <v/>
          </cell>
          <cell r="BH46" t="str">
            <v/>
          </cell>
          <cell r="BI46" t="str">
            <v/>
          </cell>
          <cell r="BJ46" t="str">
            <v/>
          </cell>
          <cell r="BK46" t="str">
            <v/>
          </cell>
          <cell r="BL46" t="str">
            <v/>
          </cell>
          <cell r="BM46" t="str">
            <v/>
          </cell>
          <cell r="BN46" t="str">
            <v/>
          </cell>
          <cell r="BO46">
            <v>0</v>
          </cell>
          <cell r="BP46" t="str">
            <v/>
          </cell>
          <cell r="BQ46">
            <v>0</v>
          </cell>
          <cell r="BR46" t="str">
            <v/>
          </cell>
          <cell r="BS46" t="str">
            <v/>
          </cell>
          <cell r="BT46" t="str">
            <v/>
          </cell>
          <cell r="BU46" t="str">
            <v/>
          </cell>
          <cell r="BV46" t="str">
            <v/>
          </cell>
          <cell r="BW46" t="str">
            <v/>
          </cell>
          <cell r="BX46" t="str">
            <v/>
          </cell>
          <cell r="BY46">
            <v>0</v>
          </cell>
          <cell r="BZ46">
            <v>0.4</v>
          </cell>
          <cell r="CA46">
            <v>0</v>
          </cell>
          <cell r="CB46">
            <v>0</v>
          </cell>
          <cell r="CC46">
            <v>0</v>
          </cell>
          <cell r="CD46">
            <v>0</v>
          </cell>
          <cell r="CE46" t="e">
            <v>#VALUE!</v>
          </cell>
          <cell r="CF46" t="e">
            <v>#VALUE!</v>
          </cell>
          <cell r="CG46" t="e">
            <v>#VALUE!</v>
          </cell>
          <cell r="CH46">
            <v>1.3</v>
          </cell>
          <cell r="CI46" t="e">
            <v>#VALUE!</v>
          </cell>
          <cell r="CJ46" t="e">
            <v>#VALUE!</v>
          </cell>
          <cell r="CK46" t="e">
            <v>#VALUE!</v>
          </cell>
          <cell r="CL46">
            <v>1</v>
          </cell>
          <cell r="CM46">
            <v>4</v>
          </cell>
        </row>
        <row r="47">
          <cell r="A47">
            <v>36</v>
          </cell>
          <cell r="F47" t="str">
            <v/>
          </cell>
          <cell r="G47" t="str">
            <v/>
          </cell>
          <cell r="J47" t="str">
            <v/>
          </cell>
          <cell r="L47" t="str">
            <v/>
          </cell>
          <cell r="M47" t="str">
            <v/>
          </cell>
          <cell r="N47" t="str">
            <v/>
          </cell>
          <cell r="O47" t="str">
            <v/>
          </cell>
          <cell r="P47" t="str">
            <v/>
          </cell>
          <cell r="S47" t="str">
            <v/>
          </cell>
          <cell r="U47" t="str">
            <v/>
          </cell>
          <cell r="X47">
            <v>0</v>
          </cell>
          <cell r="Y47" t="str">
            <v/>
          </cell>
          <cell r="AA47">
            <v>0</v>
          </cell>
          <cell r="AB47" t="str">
            <v/>
          </cell>
          <cell r="AC47" t="str">
            <v/>
          </cell>
          <cell r="AD47" t="str">
            <v/>
          </cell>
          <cell r="AE47" t="str">
            <v/>
          </cell>
          <cell r="AF47" t="str">
            <v/>
          </cell>
          <cell r="AG47" t="str">
            <v/>
          </cell>
          <cell r="AH47" t="str">
            <v/>
          </cell>
          <cell r="AI47" t="str">
            <v/>
          </cell>
          <cell r="AL47" t="str">
            <v/>
          </cell>
          <cell r="AM47" t="str">
            <v/>
          </cell>
          <cell r="AN47" t="str">
            <v/>
          </cell>
          <cell r="AO47" t="str">
            <v/>
          </cell>
          <cell r="AP47" t="str">
            <v/>
          </cell>
          <cell r="AQ47" t="str">
            <v/>
          </cell>
          <cell r="AR47" t="str">
            <v/>
          </cell>
          <cell r="AS47" t="str">
            <v/>
          </cell>
          <cell r="AT47" t="str">
            <v/>
          </cell>
          <cell r="AU47" t="str">
            <v/>
          </cell>
          <cell r="AV47" t="str">
            <v/>
          </cell>
          <cell r="AW47" t="str">
            <v/>
          </cell>
          <cell r="AX47" t="str">
            <v/>
          </cell>
          <cell r="AY47" t="str">
            <v/>
          </cell>
          <cell r="AZ47" t="str">
            <v/>
          </cell>
          <cell r="BA47" t="str">
            <v/>
          </cell>
          <cell r="BB47" t="str">
            <v/>
          </cell>
          <cell r="BC47" t="str">
            <v/>
          </cell>
          <cell r="BD47" t="str">
            <v/>
          </cell>
          <cell r="BE47" t="str">
            <v/>
          </cell>
          <cell r="BF47" t="str">
            <v/>
          </cell>
          <cell r="BG47" t="str">
            <v/>
          </cell>
          <cell r="BH47" t="str">
            <v/>
          </cell>
          <cell r="BI47" t="str">
            <v/>
          </cell>
          <cell r="BJ47" t="str">
            <v/>
          </cell>
          <cell r="BK47" t="str">
            <v/>
          </cell>
          <cell r="BL47" t="str">
            <v/>
          </cell>
          <cell r="BM47" t="str">
            <v/>
          </cell>
          <cell r="BN47" t="str">
            <v/>
          </cell>
          <cell r="BO47">
            <v>0</v>
          </cell>
          <cell r="BP47" t="str">
            <v/>
          </cell>
          <cell r="BQ47">
            <v>0</v>
          </cell>
          <cell r="BR47" t="str">
            <v/>
          </cell>
          <cell r="BS47" t="str">
            <v/>
          </cell>
          <cell r="BT47" t="str">
            <v/>
          </cell>
          <cell r="BU47" t="str">
            <v/>
          </cell>
          <cell r="BV47" t="str">
            <v/>
          </cell>
          <cell r="BW47" t="str">
            <v/>
          </cell>
          <cell r="BX47" t="str">
            <v/>
          </cell>
          <cell r="BY47">
            <v>0</v>
          </cell>
          <cell r="BZ47">
            <v>0.4</v>
          </cell>
          <cell r="CA47">
            <v>0</v>
          </cell>
          <cell r="CB47">
            <v>0</v>
          </cell>
          <cell r="CC47">
            <v>0</v>
          </cell>
          <cell r="CD47">
            <v>0</v>
          </cell>
          <cell r="CE47" t="e">
            <v>#VALUE!</v>
          </cell>
          <cell r="CF47" t="e">
            <v>#VALUE!</v>
          </cell>
          <cell r="CG47" t="e">
            <v>#VALUE!</v>
          </cell>
          <cell r="CH47">
            <v>1.5</v>
          </cell>
          <cell r="CI47" t="e">
            <v>#VALUE!</v>
          </cell>
          <cell r="CJ47" t="e">
            <v>#VALUE!</v>
          </cell>
          <cell r="CK47" t="e">
            <v>#VALUE!</v>
          </cell>
          <cell r="CL47">
            <v>1</v>
          </cell>
          <cell r="CM47">
            <v>2</v>
          </cell>
        </row>
        <row r="48">
          <cell r="A48">
            <v>37</v>
          </cell>
          <cell r="F48" t="str">
            <v/>
          </cell>
          <cell r="G48" t="str">
            <v/>
          </cell>
          <cell r="J48" t="str">
            <v/>
          </cell>
          <cell r="L48" t="str">
            <v/>
          </cell>
          <cell r="M48" t="str">
            <v/>
          </cell>
          <cell r="N48" t="str">
            <v/>
          </cell>
          <cell r="O48" t="str">
            <v/>
          </cell>
          <cell r="P48" t="str">
            <v/>
          </cell>
          <cell r="S48" t="str">
            <v/>
          </cell>
          <cell r="U48" t="str">
            <v/>
          </cell>
          <cell r="X48">
            <v>0</v>
          </cell>
          <cell r="Y48" t="str">
            <v/>
          </cell>
          <cell r="AA48">
            <v>0</v>
          </cell>
          <cell r="AB48" t="str">
            <v/>
          </cell>
          <cell r="AC48" t="str">
            <v/>
          </cell>
          <cell r="AD48" t="str">
            <v/>
          </cell>
          <cell r="AE48" t="str">
            <v/>
          </cell>
          <cell r="AF48" t="str">
            <v/>
          </cell>
          <cell r="AG48" t="str">
            <v/>
          </cell>
          <cell r="AH48" t="str">
            <v/>
          </cell>
          <cell r="AI48" t="str">
            <v/>
          </cell>
          <cell r="AL48" t="str">
            <v/>
          </cell>
          <cell r="AM48" t="str">
            <v/>
          </cell>
          <cell r="AN48" t="str">
            <v/>
          </cell>
          <cell r="AO48" t="str">
            <v/>
          </cell>
          <cell r="AP48" t="str">
            <v/>
          </cell>
          <cell r="AQ48" t="str">
            <v/>
          </cell>
          <cell r="AR48" t="str">
            <v/>
          </cell>
          <cell r="AS48" t="str">
            <v/>
          </cell>
          <cell r="AT48" t="str">
            <v/>
          </cell>
          <cell r="AU48" t="str">
            <v/>
          </cell>
          <cell r="AV48" t="str">
            <v/>
          </cell>
          <cell r="AW48" t="str">
            <v/>
          </cell>
          <cell r="AX48" t="str">
            <v/>
          </cell>
          <cell r="AY48" t="str">
            <v/>
          </cell>
          <cell r="AZ48" t="str">
            <v/>
          </cell>
          <cell r="BA48" t="str">
            <v/>
          </cell>
          <cell r="BB48" t="str">
            <v/>
          </cell>
          <cell r="BC48" t="str">
            <v/>
          </cell>
          <cell r="BD48" t="str">
            <v/>
          </cell>
          <cell r="BE48" t="str">
            <v/>
          </cell>
          <cell r="BF48" t="str">
            <v/>
          </cell>
          <cell r="BG48" t="str">
            <v/>
          </cell>
          <cell r="BH48" t="str">
            <v/>
          </cell>
          <cell r="BI48" t="str">
            <v/>
          </cell>
          <cell r="BJ48" t="str">
            <v/>
          </cell>
          <cell r="BK48" t="str">
            <v/>
          </cell>
          <cell r="BL48" t="str">
            <v/>
          </cell>
          <cell r="BM48" t="str">
            <v/>
          </cell>
          <cell r="BN48" t="str">
            <v/>
          </cell>
          <cell r="BO48">
            <v>0</v>
          </cell>
          <cell r="BP48" t="str">
            <v/>
          </cell>
          <cell r="BQ48">
            <v>0</v>
          </cell>
          <cell r="BR48" t="str">
            <v/>
          </cell>
          <cell r="BS48" t="str">
            <v/>
          </cell>
          <cell r="BT48" t="str">
            <v/>
          </cell>
          <cell r="BU48" t="str">
            <v/>
          </cell>
          <cell r="BV48" t="str">
            <v/>
          </cell>
          <cell r="BW48" t="str">
            <v/>
          </cell>
          <cell r="BX48" t="str">
            <v/>
          </cell>
          <cell r="BY48">
            <v>0</v>
          </cell>
          <cell r="BZ48">
            <v>0.4</v>
          </cell>
          <cell r="CA48">
            <v>0</v>
          </cell>
          <cell r="CB48">
            <v>0</v>
          </cell>
          <cell r="CC48">
            <v>0</v>
          </cell>
          <cell r="CD48">
            <v>0</v>
          </cell>
          <cell r="CE48" t="e">
            <v>#VALUE!</v>
          </cell>
          <cell r="CF48" t="e">
            <v>#VALUE!</v>
          </cell>
          <cell r="CG48" t="e">
            <v>#VALUE!</v>
          </cell>
          <cell r="CH48">
            <v>1.3</v>
          </cell>
          <cell r="CI48" t="e">
            <v>#VALUE!</v>
          </cell>
          <cell r="CJ48" t="e">
            <v>#VALUE!</v>
          </cell>
          <cell r="CK48" t="e">
            <v>#VALUE!</v>
          </cell>
          <cell r="CL48">
            <v>1</v>
          </cell>
          <cell r="CM48">
            <v>4</v>
          </cell>
        </row>
        <row r="49">
          <cell r="A49">
            <v>38</v>
          </cell>
          <cell r="F49" t="str">
            <v/>
          </cell>
          <cell r="G49" t="str">
            <v/>
          </cell>
          <cell r="J49" t="str">
            <v/>
          </cell>
          <cell r="L49" t="str">
            <v/>
          </cell>
          <cell r="M49" t="str">
            <v/>
          </cell>
          <cell r="N49" t="str">
            <v/>
          </cell>
          <cell r="O49" t="str">
            <v/>
          </cell>
          <cell r="P49" t="str">
            <v/>
          </cell>
          <cell r="S49" t="str">
            <v/>
          </cell>
          <cell r="U49" t="str">
            <v/>
          </cell>
          <cell r="X49">
            <v>0</v>
          </cell>
          <cell r="Y49" t="str">
            <v/>
          </cell>
          <cell r="AA49">
            <v>0</v>
          </cell>
          <cell r="AB49" t="str">
            <v/>
          </cell>
          <cell r="AC49" t="str">
            <v/>
          </cell>
          <cell r="AD49" t="str">
            <v/>
          </cell>
          <cell r="AE49" t="str">
            <v/>
          </cell>
          <cell r="AF49" t="str">
            <v/>
          </cell>
          <cell r="AG49" t="str">
            <v/>
          </cell>
          <cell r="AH49" t="str">
            <v/>
          </cell>
          <cell r="AI49" t="str">
            <v/>
          </cell>
          <cell r="AL49" t="str">
            <v/>
          </cell>
          <cell r="AM49" t="str">
            <v/>
          </cell>
          <cell r="AN49" t="str">
            <v/>
          </cell>
          <cell r="AO49" t="str">
            <v/>
          </cell>
          <cell r="AP49" t="str">
            <v/>
          </cell>
          <cell r="AQ49" t="str">
            <v/>
          </cell>
          <cell r="AR49" t="str">
            <v/>
          </cell>
          <cell r="AS49" t="str">
            <v/>
          </cell>
          <cell r="AT49" t="str">
            <v/>
          </cell>
          <cell r="AU49" t="str">
            <v/>
          </cell>
          <cell r="AV49" t="str">
            <v/>
          </cell>
          <cell r="AW49" t="str">
            <v/>
          </cell>
          <cell r="AX49" t="str">
            <v/>
          </cell>
          <cell r="AY49" t="str">
            <v/>
          </cell>
          <cell r="AZ49" t="str">
            <v/>
          </cell>
          <cell r="BA49" t="str">
            <v/>
          </cell>
          <cell r="BB49" t="str">
            <v/>
          </cell>
          <cell r="BC49" t="str">
            <v/>
          </cell>
          <cell r="BD49" t="str">
            <v/>
          </cell>
          <cell r="BE49" t="str">
            <v/>
          </cell>
          <cell r="BF49" t="str">
            <v/>
          </cell>
          <cell r="BG49" t="str">
            <v/>
          </cell>
          <cell r="BH49" t="str">
            <v/>
          </cell>
          <cell r="BI49" t="str">
            <v/>
          </cell>
          <cell r="BJ49" t="str">
            <v/>
          </cell>
          <cell r="BK49" t="str">
            <v/>
          </cell>
          <cell r="BL49" t="str">
            <v/>
          </cell>
          <cell r="BM49" t="str">
            <v/>
          </cell>
          <cell r="BN49" t="str">
            <v/>
          </cell>
          <cell r="BO49">
            <v>0</v>
          </cell>
          <cell r="BP49" t="str">
            <v/>
          </cell>
          <cell r="BQ49">
            <v>0</v>
          </cell>
          <cell r="BR49" t="str">
            <v/>
          </cell>
          <cell r="BS49" t="str">
            <v/>
          </cell>
          <cell r="BT49" t="str">
            <v/>
          </cell>
          <cell r="BU49" t="str">
            <v/>
          </cell>
          <cell r="BV49" t="str">
            <v/>
          </cell>
          <cell r="BW49" t="str">
            <v/>
          </cell>
          <cell r="BX49" t="str">
            <v/>
          </cell>
          <cell r="BY49">
            <v>0</v>
          </cell>
          <cell r="BZ49">
            <v>0.4</v>
          </cell>
          <cell r="CA49">
            <v>0</v>
          </cell>
          <cell r="CB49">
            <v>0</v>
          </cell>
          <cell r="CC49">
            <v>0</v>
          </cell>
          <cell r="CD49">
            <v>0</v>
          </cell>
          <cell r="CE49" t="e">
            <v>#VALUE!</v>
          </cell>
          <cell r="CF49" t="e">
            <v>#VALUE!</v>
          </cell>
          <cell r="CG49" t="e">
            <v>#VALUE!</v>
          </cell>
          <cell r="CH49">
            <v>1.3</v>
          </cell>
          <cell r="CI49" t="e">
            <v>#VALUE!</v>
          </cell>
          <cell r="CJ49" t="e">
            <v>#VALUE!</v>
          </cell>
          <cell r="CK49" t="e">
            <v>#VALUE!</v>
          </cell>
          <cell r="CL49">
            <v>1</v>
          </cell>
          <cell r="CM49">
            <v>4</v>
          </cell>
        </row>
        <row r="50">
          <cell r="A50">
            <v>39</v>
          </cell>
          <cell r="F50" t="str">
            <v/>
          </cell>
          <cell r="G50" t="str">
            <v/>
          </cell>
          <cell r="J50" t="str">
            <v/>
          </cell>
          <cell r="L50" t="str">
            <v/>
          </cell>
          <cell r="M50" t="str">
            <v/>
          </cell>
          <cell r="N50" t="str">
            <v/>
          </cell>
          <cell r="O50" t="str">
            <v/>
          </cell>
          <cell r="P50" t="str">
            <v/>
          </cell>
          <cell r="S50" t="str">
            <v/>
          </cell>
          <cell r="U50" t="str">
            <v/>
          </cell>
          <cell r="X50">
            <v>0</v>
          </cell>
          <cell r="Y50" t="str">
            <v/>
          </cell>
          <cell r="AA50">
            <v>0</v>
          </cell>
          <cell r="AB50" t="str">
            <v/>
          </cell>
          <cell r="AC50" t="str">
            <v/>
          </cell>
          <cell r="AD50" t="str">
            <v/>
          </cell>
          <cell r="AE50" t="str">
            <v/>
          </cell>
          <cell r="AF50" t="str">
            <v/>
          </cell>
          <cell r="AG50" t="str">
            <v/>
          </cell>
          <cell r="AH50" t="str">
            <v/>
          </cell>
          <cell r="AI50" t="str">
            <v/>
          </cell>
          <cell r="AL50" t="str">
            <v/>
          </cell>
          <cell r="AM50" t="str">
            <v/>
          </cell>
          <cell r="AN50" t="str">
            <v/>
          </cell>
          <cell r="AO50" t="str">
            <v/>
          </cell>
          <cell r="AP50" t="str">
            <v/>
          </cell>
          <cell r="AQ50" t="str">
            <v/>
          </cell>
          <cell r="AR50" t="str">
            <v/>
          </cell>
          <cell r="AS50" t="str">
            <v/>
          </cell>
          <cell r="AT50" t="str">
            <v/>
          </cell>
          <cell r="AU50" t="str">
            <v/>
          </cell>
          <cell r="AV50" t="str">
            <v/>
          </cell>
          <cell r="AW50" t="str">
            <v/>
          </cell>
          <cell r="AX50" t="str">
            <v/>
          </cell>
          <cell r="AY50" t="str">
            <v/>
          </cell>
          <cell r="AZ50" t="str">
            <v/>
          </cell>
          <cell r="BA50" t="str">
            <v/>
          </cell>
          <cell r="BB50" t="str">
            <v/>
          </cell>
          <cell r="BC50" t="str">
            <v/>
          </cell>
          <cell r="BD50" t="str">
            <v/>
          </cell>
          <cell r="BE50" t="str">
            <v/>
          </cell>
          <cell r="BF50" t="str">
            <v/>
          </cell>
          <cell r="BG50" t="str">
            <v/>
          </cell>
          <cell r="BH50" t="str">
            <v/>
          </cell>
          <cell r="BI50" t="str">
            <v/>
          </cell>
          <cell r="BJ50" t="str">
            <v/>
          </cell>
          <cell r="BK50" t="str">
            <v/>
          </cell>
          <cell r="BL50" t="str">
            <v/>
          </cell>
          <cell r="BM50" t="str">
            <v/>
          </cell>
          <cell r="BN50" t="str">
            <v/>
          </cell>
          <cell r="BO50">
            <v>0</v>
          </cell>
          <cell r="BP50" t="str">
            <v/>
          </cell>
          <cell r="BQ50">
            <v>0</v>
          </cell>
          <cell r="BR50" t="str">
            <v/>
          </cell>
          <cell r="BS50" t="str">
            <v/>
          </cell>
          <cell r="BT50" t="str">
            <v/>
          </cell>
          <cell r="BU50" t="str">
            <v/>
          </cell>
          <cell r="BV50" t="str">
            <v/>
          </cell>
          <cell r="BW50" t="str">
            <v/>
          </cell>
          <cell r="BX50" t="str">
            <v/>
          </cell>
          <cell r="BY50">
            <v>0</v>
          </cell>
          <cell r="BZ50">
            <v>0.4</v>
          </cell>
          <cell r="CA50">
            <v>0</v>
          </cell>
          <cell r="CB50">
            <v>0</v>
          </cell>
          <cell r="CC50">
            <v>0</v>
          </cell>
          <cell r="CD50">
            <v>0</v>
          </cell>
          <cell r="CE50" t="e">
            <v>#VALUE!</v>
          </cell>
          <cell r="CF50" t="e">
            <v>#VALUE!</v>
          </cell>
          <cell r="CG50" t="e">
            <v>#VALUE!</v>
          </cell>
          <cell r="CH50">
            <v>1.5</v>
          </cell>
          <cell r="CI50" t="e">
            <v>#VALUE!</v>
          </cell>
          <cell r="CJ50" t="e">
            <v>#VALUE!</v>
          </cell>
          <cell r="CK50" t="e">
            <v>#VALUE!</v>
          </cell>
          <cell r="CL50">
            <v>2</v>
          </cell>
          <cell r="CM50">
            <v>2</v>
          </cell>
        </row>
        <row r="51">
          <cell r="A51">
            <v>40</v>
          </cell>
          <cell r="F51" t="str">
            <v/>
          </cell>
          <cell r="G51" t="str">
            <v/>
          </cell>
          <cell r="J51" t="str">
            <v/>
          </cell>
          <cell r="L51" t="str">
            <v/>
          </cell>
          <cell r="M51" t="str">
            <v/>
          </cell>
          <cell r="N51" t="str">
            <v/>
          </cell>
          <cell r="O51" t="str">
            <v/>
          </cell>
          <cell r="P51" t="str">
            <v/>
          </cell>
          <cell r="S51" t="str">
            <v/>
          </cell>
          <cell r="U51" t="str">
            <v/>
          </cell>
          <cell r="X51">
            <v>0</v>
          </cell>
          <cell r="Y51" t="str">
            <v/>
          </cell>
          <cell r="AA51">
            <v>0</v>
          </cell>
          <cell r="AB51" t="str">
            <v/>
          </cell>
          <cell r="AC51" t="str">
            <v/>
          </cell>
          <cell r="AD51" t="str">
            <v/>
          </cell>
          <cell r="AE51" t="str">
            <v/>
          </cell>
          <cell r="AF51" t="str">
            <v/>
          </cell>
          <cell r="AG51" t="str">
            <v/>
          </cell>
          <cell r="AH51" t="str">
            <v/>
          </cell>
          <cell r="AI51" t="str">
            <v/>
          </cell>
          <cell r="AL51" t="str">
            <v/>
          </cell>
          <cell r="AM51" t="str">
            <v/>
          </cell>
          <cell r="AN51" t="str">
            <v/>
          </cell>
          <cell r="AO51" t="str">
            <v/>
          </cell>
          <cell r="AP51" t="str">
            <v/>
          </cell>
          <cell r="AQ51" t="str">
            <v/>
          </cell>
          <cell r="AR51" t="str">
            <v/>
          </cell>
          <cell r="AS51" t="str">
            <v/>
          </cell>
          <cell r="AT51" t="str">
            <v/>
          </cell>
          <cell r="AU51" t="str">
            <v/>
          </cell>
          <cell r="AV51" t="str">
            <v/>
          </cell>
          <cell r="AW51" t="str">
            <v/>
          </cell>
          <cell r="AX51" t="str">
            <v/>
          </cell>
          <cell r="AY51" t="str">
            <v/>
          </cell>
          <cell r="BA51" t="str">
            <v/>
          </cell>
          <cell r="BB51" t="str">
            <v/>
          </cell>
          <cell r="BC51" t="str">
            <v/>
          </cell>
          <cell r="BD51" t="str">
            <v/>
          </cell>
          <cell r="BE51" t="str">
            <v/>
          </cell>
          <cell r="BF51" t="str">
            <v/>
          </cell>
          <cell r="BG51" t="str">
            <v/>
          </cell>
          <cell r="BH51" t="str">
            <v/>
          </cell>
          <cell r="BI51" t="str">
            <v/>
          </cell>
          <cell r="BJ51" t="str">
            <v/>
          </cell>
          <cell r="BK51" t="str">
            <v/>
          </cell>
          <cell r="BL51" t="str">
            <v/>
          </cell>
          <cell r="BM51" t="str">
            <v/>
          </cell>
          <cell r="BN51" t="str">
            <v/>
          </cell>
          <cell r="BO51">
            <v>0</v>
          </cell>
          <cell r="BP51" t="str">
            <v/>
          </cell>
          <cell r="BQ51">
            <v>0</v>
          </cell>
          <cell r="BR51" t="str">
            <v/>
          </cell>
          <cell r="BS51" t="str">
            <v/>
          </cell>
          <cell r="BT51" t="str">
            <v/>
          </cell>
          <cell r="BU51" t="str">
            <v/>
          </cell>
          <cell r="BV51" t="str">
            <v/>
          </cell>
          <cell r="BW51" t="str">
            <v/>
          </cell>
          <cell r="BX51" t="str">
            <v/>
          </cell>
          <cell r="BY51">
            <v>0</v>
          </cell>
          <cell r="BZ51">
            <v>0.4</v>
          </cell>
          <cell r="CA51">
            <v>0</v>
          </cell>
          <cell r="CB51">
            <v>0</v>
          </cell>
          <cell r="CC51">
            <v>0</v>
          </cell>
          <cell r="CD51">
            <v>0</v>
          </cell>
          <cell r="CE51" t="e">
            <v>#VALUE!</v>
          </cell>
          <cell r="CF51" t="e">
            <v>#VALUE!</v>
          </cell>
          <cell r="CG51" t="e">
            <v>#VALUE!</v>
          </cell>
          <cell r="CH51">
            <v>1.5</v>
          </cell>
          <cell r="CI51" t="e">
            <v>#VALUE!</v>
          </cell>
          <cell r="CJ51" t="e">
            <v>#VALUE!</v>
          </cell>
          <cell r="CK51" t="e">
            <v>#VALUE!</v>
          </cell>
          <cell r="CL51">
            <v>2</v>
          </cell>
          <cell r="CM51">
            <v>2</v>
          </cell>
        </row>
        <row r="52">
          <cell r="A52">
            <v>41</v>
          </cell>
          <cell r="F52" t="str">
            <v/>
          </cell>
          <cell r="G52" t="str">
            <v/>
          </cell>
          <cell r="J52" t="str">
            <v/>
          </cell>
          <cell r="L52" t="str">
            <v/>
          </cell>
          <cell r="M52" t="str">
            <v/>
          </cell>
          <cell r="N52" t="str">
            <v/>
          </cell>
          <cell r="O52" t="str">
            <v/>
          </cell>
          <cell r="P52" t="str">
            <v/>
          </cell>
          <cell r="S52" t="str">
            <v/>
          </cell>
          <cell r="U52" t="str">
            <v/>
          </cell>
          <cell r="X52">
            <v>0</v>
          </cell>
          <cell r="Y52" t="str">
            <v/>
          </cell>
          <cell r="AA52">
            <v>0</v>
          </cell>
          <cell r="AB52" t="str">
            <v/>
          </cell>
          <cell r="AC52" t="str">
            <v/>
          </cell>
          <cell r="AD52" t="str">
            <v/>
          </cell>
          <cell r="AE52" t="str">
            <v/>
          </cell>
          <cell r="AF52" t="str">
            <v/>
          </cell>
          <cell r="AG52" t="str">
            <v/>
          </cell>
          <cell r="AH52" t="str">
            <v/>
          </cell>
          <cell r="AI52" t="str">
            <v/>
          </cell>
          <cell r="AL52" t="str">
            <v/>
          </cell>
          <cell r="AM52" t="str">
            <v/>
          </cell>
          <cell r="AN52" t="str">
            <v/>
          </cell>
          <cell r="AO52" t="str">
            <v/>
          </cell>
          <cell r="AP52" t="str">
            <v/>
          </cell>
          <cell r="AQ52" t="str">
            <v/>
          </cell>
          <cell r="AR52" t="str">
            <v/>
          </cell>
          <cell r="AS52" t="str">
            <v/>
          </cell>
          <cell r="AT52" t="str">
            <v/>
          </cell>
          <cell r="AU52" t="str">
            <v/>
          </cell>
          <cell r="AV52" t="str">
            <v/>
          </cell>
          <cell r="AW52" t="str">
            <v/>
          </cell>
          <cell r="AX52" t="str">
            <v/>
          </cell>
          <cell r="AY52" t="str">
            <v/>
          </cell>
          <cell r="AZ52" t="str">
            <v/>
          </cell>
          <cell r="BA52" t="str">
            <v/>
          </cell>
          <cell r="BB52" t="str">
            <v/>
          </cell>
          <cell r="BC52" t="str">
            <v/>
          </cell>
          <cell r="BD52" t="str">
            <v/>
          </cell>
          <cell r="BE52" t="str">
            <v/>
          </cell>
          <cell r="BF52" t="str">
            <v/>
          </cell>
          <cell r="BG52" t="str">
            <v/>
          </cell>
          <cell r="BH52" t="str">
            <v/>
          </cell>
          <cell r="BI52" t="str">
            <v/>
          </cell>
          <cell r="BJ52" t="str">
            <v/>
          </cell>
          <cell r="BK52" t="str">
            <v/>
          </cell>
          <cell r="BL52" t="str">
            <v/>
          </cell>
          <cell r="BM52" t="str">
            <v/>
          </cell>
          <cell r="BN52" t="str">
            <v/>
          </cell>
          <cell r="BO52">
            <v>0</v>
          </cell>
          <cell r="BP52" t="str">
            <v/>
          </cell>
          <cell r="BQ52">
            <v>0</v>
          </cell>
          <cell r="BR52" t="str">
            <v/>
          </cell>
          <cell r="BS52" t="str">
            <v/>
          </cell>
          <cell r="BT52" t="str">
            <v/>
          </cell>
          <cell r="BU52" t="str">
            <v/>
          </cell>
          <cell r="BV52" t="str">
            <v/>
          </cell>
          <cell r="BW52" t="str">
            <v/>
          </cell>
          <cell r="BX52" t="str">
            <v/>
          </cell>
          <cell r="BY52">
            <v>0</v>
          </cell>
          <cell r="BZ52">
            <v>0.4</v>
          </cell>
          <cell r="CA52">
            <v>0</v>
          </cell>
          <cell r="CB52">
            <v>0</v>
          </cell>
          <cell r="CC52">
            <v>0</v>
          </cell>
          <cell r="CD52">
            <v>0</v>
          </cell>
          <cell r="CE52" t="e">
            <v>#VALUE!</v>
          </cell>
          <cell r="CF52" t="e">
            <v>#VALUE!</v>
          </cell>
          <cell r="CG52" t="e">
            <v>#VALUE!</v>
          </cell>
          <cell r="CH52">
            <v>1.3</v>
          </cell>
          <cell r="CI52" t="e">
            <v>#VALUE!</v>
          </cell>
          <cell r="CJ52" t="e">
            <v>#VALUE!</v>
          </cell>
          <cell r="CK52" t="e">
            <v>#VALUE!</v>
          </cell>
          <cell r="CL52">
            <v>5</v>
          </cell>
          <cell r="CM52">
            <v>4</v>
          </cell>
        </row>
        <row r="53">
          <cell r="A53">
            <v>42</v>
          </cell>
          <cell r="F53" t="str">
            <v/>
          </cell>
          <cell r="G53" t="str">
            <v/>
          </cell>
          <cell r="J53" t="str">
            <v/>
          </cell>
          <cell r="L53" t="str">
            <v/>
          </cell>
          <cell r="M53" t="str">
            <v/>
          </cell>
          <cell r="N53" t="str">
            <v/>
          </cell>
          <cell r="O53" t="str">
            <v/>
          </cell>
          <cell r="P53" t="str">
            <v/>
          </cell>
          <cell r="S53" t="str">
            <v/>
          </cell>
          <cell r="U53" t="str">
            <v/>
          </cell>
          <cell r="X53">
            <v>0</v>
          </cell>
          <cell r="Y53" t="str">
            <v/>
          </cell>
          <cell r="AA53">
            <v>0</v>
          </cell>
          <cell r="AB53" t="str">
            <v/>
          </cell>
          <cell r="AC53" t="str">
            <v/>
          </cell>
          <cell r="AD53" t="str">
            <v/>
          </cell>
          <cell r="AE53" t="str">
            <v/>
          </cell>
          <cell r="AF53" t="str">
            <v/>
          </cell>
          <cell r="AG53" t="str">
            <v/>
          </cell>
          <cell r="AH53" t="str">
            <v/>
          </cell>
          <cell r="AI53" t="str">
            <v/>
          </cell>
          <cell r="AL53" t="str">
            <v/>
          </cell>
          <cell r="AM53" t="str">
            <v/>
          </cell>
          <cell r="AN53" t="str">
            <v/>
          </cell>
          <cell r="AO53" t="str">
            <v/>
          </cell>
          <cell r="AP53" t="str">
            <v/>
          </cell>
          <cell r="AQ53" t="str">
            <v/>
          </cell>
          <cell r="AR53" t="str">
            <v/>
          </cell>
          <cell r="AS53" t="str">
            <v/>
          </cell>
          <cell r="AT53" t="str">
            <v/>
          </cell>
          <cell r="AU53" t="str">
            <v/>
          </cell>
          <cell r="AV53" t="str">
            <v/>
          </cell>
          <cell r="AW53" t="str">
            <v/>
          </cell>
          <cell r="AX53" t="str">
            <v/>
          </cell>
          <cell r="AY53" t="str">
            <v/>
          </cell>
          <cell r="AZ53" t="str">
            <v/>
          </cell>
          <cell r="BA53" t="str">
            <v/>
          </cell>
          <cell r="BB53" t="str">
            <v/>
          </cell>
          <cell r="BC53" t="str">
            <v/>
          </cell>
          <cell r="BD53" t="str">
            <v/>
          </cell>
          <cell r="BE53" t="str">
            <v/>
          </cell>
          <cell r="BF53" t="str">
            <v/>
          </cell>
          <cell r="BG53" t="str">
            <v/>
          </cell>
          <cell r="BH53" t="str">
            <v/>
          </cell>
          <cell r="BI53" t="str">
            <v/>
          </cell>
          <cell r="BJ53" t="str">
            <v/>
          </cell>
          <cell r="BK53" t="str">
            <v/>
          </cell>
          <cell r="BL53" t="str">
            <v/>
          </cell>
          <cell r="BM53" t="str">
            <v/>
          </cell>
          <cell r="BN53" t="str">
            <v/>
          </cell>
          <cell r="BO53">
            <v>0</v>
          </cell>
          <cell r="BP53" t="str">
            <v/>
          </cell>
          <cell r="BQ53">
            <v>0</v>
          </cell>
          <cell r="BR53" t="str">
            <v/>
          </cell>
          <cell r="BS53" t="str">
            <v/>
          </cell>
          <cell r="BT53" t="str">
            <v/>
          </cell>
          <cell r="BU53" t="str">
            <v/>
          </cell>
          <cell r="BV53" t="str">
            <v/>
          </cell>
          <cell r="BW53" t="str">
            <v/>
          </cell>
          <cell r="BX53" t="str">
            <v/>
          </cell>
          <cell r="BY53">
            <v>0</v>
          </cell>
          <cell r="BZ53">
            <v>0.4</v>
          </cell>
          <cell r="CA53">
            <v>0</v>
          </cell>
          <cell r="CB53">
            <v>0</v>
          </cell>
          <cell r="CC53">
            <v>0</v>
          </cell>
          <cell r="CD53">
            <v>0</v>
          </cell>
          <cell r="CE53" t="e">
            <v>#VALUE!</v>
          </cell>
          <cell r="CF53" t="e">
            <v>#VALUE!</v>
          </cell>
          <cell r="CG53" t="e">
            <v>#VALUE!</v>
          </cell>
          <cell r="CH53">
            <v>1.3</v>
          </cell>
          <cell r="CI53" t="e">
            <v>#VALUE!</v>
          </cell>
          <cell r="CJ53" t="e">
            <v>#VALUE!</v>
          </cell>
          <cell r="CK53" t="e">
            <v>#VALUE!</v>
          </cell>
          <cell r="CL53">
            <v>5</v>
          </cell>
          <cell r="CM53">
            <v>4</v>
          </cell>
        </row>
        <row r="54">
          <cell r="A54">
            <v>43</v>
          </cell>
          <cell r="F54" t="str">
            <v/>
          </cell>
          <cell r="G54" t="str">
            <v/>
          </cell>
          <cell r="J54" t="str">
            <v/>
          </cell>
          <cell r="L54" t="str">
            <v/>
          </cell>
          <cell r="M54" t="str">
            <v/>
          </cell>
          <cell r="N54" t="str">
            <v/>
          </cell>
          <cell r="O54" t="str">
            <v/>
          </cell>
          <cell r="P54" t="str">
            <v/>
          </cell>
          <cell r="S54" t="str">
            <v/>
          </cell>
          <cell r="U54" t="str">
            <v/>
          </cell>
          <cell r="X54">
            <v>0</v>
          </cell>
          <cell r="Y54" t="str">
            <v/>
          </cell>
          <cell r="AA54">
            <v>0</v>
          </cell>
          <cell r="AB54" t="str">
            <v/>
          </cell>
          <cell r="AC54" t="str">
            <v/>
          </cell>
          <cell r="AD54" t="str">
            <v/>
          </cell>
          <cell r="AE54" t="str">
            <v/>
          </cell>
          <cell r="AF54" t="str">
            <v/>
          </cell>
          <cell r="AG54" t="str">
            <v/>
          </cell>
          <cell r="AH54" t="str">
            <v/>
          </cell>
          <cell r="AI54" t="str">
            <v/>
          </cell>
          <cell r="AL54" t="str">
            <v/>
          </cell>
          <cell r="AM54" t="str">
            <v/>
          </cell>
          <cell r="AN54" t="str">
            <v/>
          </cell>
          <cell r="AO54" t="str">
            <v/>
          </cell>
          <cell r="AP54" t="str">
            <v/>
          </cell>
          <cell r="AQ54" t="str">
            <v/>
          </cell>
          <cell r="AR54" t="str">
            <v/>
          </cell>
          <cell r="AS54" t="str">
            <v/>
          </cell>
          <cell r="AT54" t="str">
            <v/>
          </cell>
          <cell r="AU54" t="str">
            <v/>
          </cell>
          <cell r="AV54" t="str">
            <v/>
          </cell>
          <cell r="AW54" t="str">
            <v/>
          </cell>
          <cell r="AX54" t="str">
            <v/>
          </cell>
          <cell r="AY54" t="str">
            <v/>
          </cell>
          <cell r="AZ54" t="str">
            <v/>
          </cell>
          <cell r="BA54" t="str">
            <v/>
          </cell>
          <cell r="BB54" t="str">
            <v/>
          </cell>
          <cell r="BC54" t="str">
            <v/>
          </cell>
          <cell r="BD54" t="str">
            <v/>
          </cell>
          <cell r="BE54" t="str">
            <v/>
          </cell>
          <cell r="BF54" t="str">
            <v/>
          </cell>
          <cell r="BG54" t="str">
            <v/>
          </cell>
          <cell r="BH54" t="str">
            <v/>
          </cell>
          <cell r="BI54" t="str">
            <v/>
          </cell>
          <cell r="BJ54" t="str">
            <v/>
          </cell>
          <cell r="BK54" t="str">
            <v/>
          </cell>
          <cell r="BL54" t="str">
            <v/>
          </cell>
          <cell r="BM54" t="str">
            <v/>
          </cell>
          <cell r="BN54" t="str">
            <v/>
          </cell>
          <cell r="BO54">
            <v>0</v>
          </cell>
          <cell r="BP54" t="str">
            <v/>
          </cell>
          <cell r="BQ54">
            <v>0</v>
          </cell>
          <cell r="BR54" t="str">
            <v/>
          </cell>
          <cell r="BS54" t="str">
            <v/>
          </cell>
          <cell r="BT54" t="str">
            <v/>
          </cell>
          <cell r="BU54" t="str">
            <v/>
          </cell>
          <cell r="BV54" t="str">
            <v/>
          </cell>
          <cell r="BW54" t="str">
            <v/>
          </cell>
          <cell r="BX54" t="str">
            <v/>
          </cell>
          <cell r="BY54">
            <v>0</v>
          </cell>
          <cell r="BZ54">
            <v>0.4</v>
          </cell>
          <cell r="CA54">
            <v>0</v>
          </cell>
          <cell r="CB54">
            <v>0</v>
          </cell>
          <cell r="CC54">
            <v>0</v>
          </cell>
          <cell r="CD54">
            <v>0</v>
          </cell>
          <cell r="CE54" t="e">
            <v>#VALUE!</v>
          </cell>
          <cell r="CF54" t="e">
            <v>#VALUE!</v>
          </cell>
          <cell r="CG54" t="e">
            <v>#VALUE!</v>
          </cell>
          <cell r="CH54">
            <v>1.3</v>
          </cell>
          <cell r="CI54" t="e">
            <v>#VALUE!</v>
          </cell>
          <cell r="CJ54" t="e">
            <v>#VALUE!</v>
          </cell>
          <cell r="CK54" t="e">
            <v>#VALUE!</v>
          </cell>
          <cell r="CL54">
            <v>1</v>
          </cell>
          <cell r="CM54">
            <v>4</v>
          </cell>
        </row>
        <row r="55">
          <cell r="A55">
            <v>44</v>
          </cell>
          <cell r="F55" t="str">
            <v/>
          </cell>
          <cell r="G55" t="str">
            <v/>
          </cell>
          <cell r="J55" t="str">
            <v/>
          </cell>
          <cell r="L55" t="str">
            <v/>
          </cell>
          <cell r="M55" t="str">
            <v/>
          </cell>
          <cell r="N55" t="str">
            <v/>
          </cell>
          <cell r="O55" t="str">
            <v/>
          </cell>
          <cell r="P55" t="str">
            <v/>
          </cell>
          <cell r="S55" t="str">
            <v/>
          </cell>
          <cell r="U55" t="str">
            <v/>
          </cell>
          <cell r="X55">
            <v>0</v>
          </cell>
          <cell r="Y55" t="str">
            <v/>
          </cell>
          <cell r="AA55">
            <v>0</v>
          </cell>
          <cell r="AB55" t="str">
            <v/>
          </cell>
          <cell r="AC55" t="str">
            <v/>
          </cell>
          <cell r="AD55" t="str">
            <v/>
          </cell>
          <cell r="AE55" t="str">
            <v/>
          </cell>
          <cell r="AF55" t="str">
            <v/>
          </cell>
          <cell r="AG55" t="str">
            <v/>
          </cell>
          <cell r="AH55" t="str">
            <v/>
          </cell>
          <cell r="AI55" t="str">
            <v/>
          </cell>
          <cell r="AL55" t="str">
            <v/>
          </cell>
          <cell r="AM55" t="str">
            <v/>
          </cell>
          <cell r="AN55" t="str">
            <v/>
          </cell>
          <cell r="AO55" t="str">
            <v/>
          </cell>
          <cell r="AP55" t="str">
            <v/>
          </cell>
          <cell r="AQ55" t="str">
            <v/>
          </cell>
          <cell r="AR55" t="str">
            <v/>
          </cell>
          <cell r="AS55" t="str">
            <v/>
          </cell>
          <cell r="AT55" t="str">
            <v/>
          </cell>
          <cell r="AU55" t="str">
            <v/>
          </cell>
          <cell r="AV55" t="str">
            <v/>
          </cell>
          <cell r="AW55" t="str">
            <v/>
          </cell>
          <cell r="AX55" t="str">
            <v/>
          </cell>
          <cell r="AY55" t="str">
            <v/>
          </cell>
          <cell r="AZ55" t="str">
            <v/>
          </cell>
          <cell r="BA55" t="str">
            <v/>
          </cell>
          <cell r="BB55" t="str">
            <v/>
          </cell>
          <cell r="BC55" t="str">
            <v/>
          </cell>
          <cell r="BD55" t="str">
            <v/>
          </cell>
          <cell r="BE55" t="str">
            <v/>
          </cell>
          <cell r="BF55" t="str">
            <v/>
          </cell>
          <cell r="BG55" t="str">
            <v/>
          </cell>
          <cell r="BH55" t="str">
            <v/>
          </cell>
          <cell r="BI55" t="str">
            <v/>
          </cell>
          <cell r="BJ55" t="str">
            <v/>
          </cell>
          <cell r="BK55" t="str">
            <v/>
          </cell>
          <cell r="BL55" t="str">
            <v/>
          </cell>
          <cell r="BM55" t="str">
            <v/>
          </cell>
          <cell r="BN55" t="str">
            <v/>
          </cell>
          <cell r="BO55">
            <v>0</v>
          </cell>
          <cell r="BP55" t="str">
            <v/>
          </cell>
          <cell r="BQ55">
            <v>0</v>
          </cell>
          <cell r="BR55" t="str">
            <v/>
          </cell>
          <cell r="BS55" t="str">
            <v/>
          </cell>
          <cell r="BT55" t="str">
            <v/>
          </cell>
          <cell r="BU55" t="str">
            <v/>
          </cell>
          <cell r="BV55" t="str">
            <v/>
          </cell>
          <cell r="BW55" t="str">
            <v/>
          </cell>
          <cell r="BX55" t="str">
            <v/>
          </cell>
          <cell r="BY55">
            <v>0</v>
          </cell>
          <cell r="BZ55">
            <v>0.4</v>
          </cell>
          <cell r="CA55">
            <v>0</v>
          </cell>
          <cell r="CB55">
            <v>0</v>
          </cell>
          <cell r="CC55">
            <v>0</v>
          </cell>
          <cell r="CD55">
            <v>0</v>
          </cell>
          <cell r="CE55" t="e">
            <v>#VALUE!</v>
          </cell>
          <cell r="CF55" t="e">
            <v>#VALUE!</v>
          </cell>
          <cell r="CG55" t="e">
            <v>#VALUE!</v>
          </cell>
          <cell r="CH55">
            <v>1.3</v>
          </cell>
          <cell r="CI55" t="e">
            <v>#VALUE!</v>
          </cell>
          <cell r="CJ55" t="e">
            <v>#VALUE!</v>
          </cell>
          <cell r="CK55" t="e">
            <v>#VALUE!</v>
          </cell>
          <cell r="CL55">
            <v>5</v>
          </cell>
          <cell r="CM55">
            <v>4</v>
          </cell>
        </row>
        <row r="56">
          <cell r="A56">
            <v>45</v>
          </cell>
          <cell r="F56" t="str">
            <v/>
          </cell>
          <cell r="G56" t="str">
            <v/>
          </cell>
          <cell r="J56" t="str">
            <v/>
          </cell>
          <cell r="L56" t="str">
            <v/>
          </cell>
          <cell r="M56" t="str">
            <v/>
          </cell>
          <cell r="N56" t="str">
            <v/>
          </cell>
          <cell r="O56" t="str">
            <v/>
          </cell>
          <cell r="P56" t="str">
            <v/>
          </cell>
          <cell r="S56" t="str">
            <v/>
          </cell>
          <cell r="U56" t="str">
            <v/>
          </cell>
          <cell r="X56">
            <v>0</v>
          </cell>
          <cell r="Y56" t="str">
            <v/>
          </cell>
          <cell r="AA56">
            <v>0</v>
          </cell>
          <cell r="AB56" t="str">
            <v/>
          </cell>
          <cell r="AC56" t="str">
            <v/>
          </cell>
          <cell r="AD56" t="str">
            <v/>
          </cell>
          <cell r="AE56" t="str">
            <v/>
          </cell>
          <cell r="AF56" t="str">
            <v/>
          </cell>
          <cell r="AG56" t="str">
            <v/>
          </cell>
          <cell r="AH56" t="str">
            <v/>
          </cell>
          <cell r="AI56" t="str">
            <v/>
          </cell>
          <cell r="AL56" t="str">
            <v/>
          </cell>
          <cell r="AM56" t="str">
            <v/>
          </cell>
          <cell r="AN56" t="str">
            <v/>
          </cell>
          <cell r="AO56" t="str">
            <v/>
          </cell>
          <cell r="AP56" t="str">
            <v/>
          </cell>
          <cell r="AQ56" t="str">
            <v/>
          </cell>
          <cell r="AR56" t="str">
            <v/>
          </cell>
          <cell r="AS56" t="str">
            <v/>
          </cell>
          <cell r="AT56" t="str">
            <v/>
          </cell>
          <cell r="AU56" t="str">
            <v/>
          </cell>
          <cell r="AV56" t="str">
            <v/>
          </cell>
          <cell r="AW56" t="str">
            <v/>
          </cell>
          <cell r="AX56" t="str">
            <v/>
          </cell>
          <cell r="AY56" t="str">
            <v/>
          </cell>
          <cell r="AZ56" t="str">
            <v/>
          </cell>
          <cell r="BA56" t="str">
            <v/>
          </cell>
          <cell r="BB56" t="str">
            <v/>
          </cell>
          <cell r="BC56" t="str">
            <v/>
          </cell>
          <cell r="BD56" t="str">
            <v/>
          </cell>
          <cell r="BE56" t="str">
            <v/>
          </cell>
          <cell r="BF56" t="str">
            <v/>
          </cell>
          <cell r="BG56" t="str">
            <v/>
          </cell>
          <cell r="BH56" t="str">
            <v/>
          </cell>
          <cell r="BI56" t="str">
            <v/>
          </cell>
          <cell r="BJ56" t="str">
            <v/>
          </cell>
          <cell r="BK56" t="str">
            <v/>
          </cell>
          <cell r="BL56" t="str">
            <v/>
          </cell>
          <cell r="BM56" t="str">
            <v/>
          </cell>
          <cell r="BN56" t="str">
            <v/>
          </cell>
          <cell r="BO56">
            <v>0</v>
          </cell>
          <cell r="BP56" t="str">
            <v/>
          </cell>
          <cell r="BQ56">
            <v>0</v>
          </cell>
          <cell r="BR56" t="str">
            <v/>
          </cell>
          <cell r="BS56" t="str">
            <v/>
          </cell>
          <cell r="BT56" t="str">
            <v/>
          </cell>
          <cell r="BU56" t="str">
            <v/>
          </cell>
          <cell r="BV56" t="str">
            <v/>
          </cell>
          <cell r="BW56" t="str">
            <v/>
          </cell>
          <cell r="BX56" t="str">
            <v/>
          </cell>
          <cell r="BY56">
            <v>0</v>
          </cell>
          <cell r="BZ56">
            <v>0.4</v>
          </cell>
          <cell r="CA56">
            <v>0</v>
          </cell>
          <cell r="CB56">
            <v>0</v>
          </cell>
          <cell r="CC56">
            <v>0</v>
          </cell>
          <cell r="CD56">
            <v>0</v>
          </cell>
          <cell r="CE56" t="e">
            <v>#VALUE!</v>
          </cell>
          <cell r="CF56" t="e">
            <v>#VALUE!</v>
          </cell>
          <cell r="CG56" t="e">
            <v>#VALUE!</v>
          </cell>
          <cell r="CH56">
            <v>1.3</v>
          </cell>
          <cell r="CI56" t="e">
            <v>#VALUE!</v>
          </cell>
          <cell r="CJ56" t="e">
            <v>#VALUE!</v>
          </cell>
          <cell r="CK56" t="e">
            <v>#VALUE!</v>
          </cell>
          <cell r="CL56">
            <v>5</v>
          </cell>
          <cell r="CM56">
            <v>4</v>
          </cell>
        </row>
        <row r="57">
          <cell r="A57">
            <v>46</v>
          </cell>
          <cell r="F57" t="str">
            <v/>
          </cell>
          <cell r="G57" t="str">
            <v/>
          </cell>
          <cell r="J57" t="str">
            <v/>
          </cell>
          <cell r="L57" t="str">
            <v/>
          </cell>
          <cell r="M57" t="str">
            <v/>
          </cell>
          <cell r="N57" t="str">
            <v/>
          </cell>
          <cell r="O57" t="str">
            <v/>
          </cell>
          <cell r="P57" t="str">
            <v/>
          </cell>
          <cell r="S57" t="str">
            <v/>
          </cell>
          <cell r="U57" t="str">
            <v/>
          </cell>
          <cell r="X57">
            <v>0</v>
          </cell>
          <cell r="Y57" t="str">
            <v/>
          </cell>
          <cell r="AA57">
            <v>0</v>
          </cell>
          <cell r="AB57" t="str">
            <v/>
          </cell>
          <cell r="AC57" t="str">
            <v/>
          </cell>
          <cell r="AD57" t="str">
            <v/>
          </cell>
          <cell r="AE57" t="str">
            <v/>
          </cell>
          <cell r="AF57" t="str">
            <v/>
          </cell>
          <cell r="AG57" t="str">
            <v/>
          </cell>
          <cell r="AH57" t="str">
            <v/>
          </cell>
          <cell r="AI57" t="str">
            <v/>
          </cell>
          <cell r="AL57" t="str">
            <v/>
          </cell>
          <cell r="AM57" t="str">
            <v/>
          </cell>
          <cell r="AN57" t="str">
            <v/>
          </cell>
          <cell r="AO57" t="str">
            <v/>
          </cell>
          <cell r="AP57" t="str">
            <v/>
          </cell>
          <cell r="AQ57" t="str">
            <v/>
          </cell>
          <cell r="AR57" t="str">
            <v/>
          </cell>
          <cell r="AS57" t="str">
            <v/>
          </cell>
          <cell r="AT57" t="str">
            <v/>
          </cell>
          <cell r="AU57" t="str">
            <v/>
          </cell>
          <cell r="AV57" t="str">
            <v/>
          </cell>
          <cell r="AW57" t="str">
            <v/>
          </cell>
          <cell r="AX57" t="str">
            <v/>
          </cell>
          <cell r="AY57" t="str">
            <v/>
          </cell>
          <cell r="AZ57" t="str">
            <v/>
          </cell>
          <cell r="BA57" t="str">
            <v/>
          </cell>
          <cell r="BB57" t="str">
            <v/>
          </cell>
          <cell r="BC57" t="str">
            <v/>
          </cell>
          <cell r="BD57" t="str">
            <v/>
          </cell>
          <cell r="BE57" t="str">
            <v/>
          </cell>
          <cell r="BF57" t="str">
            <v/>
          </cell>
          <cell r="BG57" t="str">
            <v/>
          </cell>
          <cell r="BH57" t="str">
            <v/>
          </cell>
          <cell r="BI57" t="str">
            <v/>
          </cell>
          <cell r="BJ57" t="str">
            <v/>
          </cell>
          <cell r="BK57" t="str">
            <v/>
          </cell>
          <cell r="BL57" t="str">
            <v/>
          </cell>
          <cell r="BM57" t="str">
            <v/>
          </cell>
          <cell r="BN57" t="str">
            <v/>
          </cell>
          <cell r="BO57">
            <v>0</v>
          </cell>
          <cell r="BP57" t="str">
            <v/>
          </cell>
          <cell r="BQ57">
            <v>0</v>
          </cell>
          <cell r="BR57" t="str">
            <v/>
          </cell>
          <cell r="BS57" t="str">
            <v/>
          </cell>
          <cell r="BT57" t="str">
            <v/>
          </cell>
          <cell r="BU57" t="str">
            <v/>
          </cell>
          <cell r="BV57" t="str">
            <v/>
          </cell>
          <cell r="BW57" t="str">
            <v/>
          </cell>
          <cell r="BX57" t="str">
            <v/>
          </cell>
          <cell r="BY57">
            <v>0</v>
          </cell>
          <cell r="BZ57">
            <v>0.4</v>
          </cell>
          <cell r="CA57">
            <v>0</v>
          </cell>
          <cell r="CB57">
            <v>0</v>
          </cell>
          <cell r="CC57">
            <v>0</v>
          </cell>
          <cell r="CD57">
            <v>0</v>
          </cell>
          <cell r="CE57" t="e">
            <v>#VALUE!</v>
          </cell>
          <cell r="CF57" t="e">
            <v>#VALUE!</v>
          </cell>
          <cell r="CG57" t="e">
            <v>#VALUE!</v>
          </cell>
          <cell r="CH57">
            <v>1.3</v>
          </cell>
          <cell r="CI57" t="e">
            <v>#VALUE!</v>
          </cell>
          <cell r="CJ57" t="e">
            <v>#VALUE!</v>
          </cell>
          <cell r="CK57" t="e">
            <v>#VALUE!</v>
          </cell>
          <cell r="CL57">
            <v>5</v>
          </cell>
          <cell r="CM57">
            <v>4</v>
          </cell>
        </row>
        <row r="58">
          <cell r="A58">
            <v>47</v>
          </cell>
          <cell r="F58" t="str">
            <v/>
          </cell>
          <cell r="G58" t="str">
            <v/>
          </cell>
          <cell r="J58" t="str">
            <v/>
          </cell>
          <cell r="L58" t="str">
            <v/>
          </cell>
          <cell r="M58" t="str">
            <v/>
          </cell>
          <cell r="N58" t="str">
            <v/>
          </cell>
          <cell r="O58" t="str">
            <v/>
          </cell>
          <cell r="P58" t="str">
            <v/>
          </cell>
          <cell r="S58" t="str">
            <v/>
          </cell>
          <cell r="U58" t="str">
            <v/>
          </cell>
          <cell r="X58">
            <v>0</v>
          </cell>
          <cell r="Y58" t="str">
            <v/>
          </cell>
          <cell r="AA58">
            <v>0</v>
          </cell>
          <cell r="AB58" t="str">
            <v/>
          </cell>
          <cell r="AC58" t="str">
            <v/>
          </cell>
          <cell r="AD58" t="str">
            <v/>
          </cell>
          <cell r="AE58" t="str">
            <v/>
          </cell>
          <cell r="AF58" t="str">
            <v/>
          </cell>
          <cell r="AG58" t="str">
            <v/>
          </cell>
          <cell r="AH58" t="str">
            <v/>
          </cell>
          <cell r="AI58" t="str">
            <v/>
          </cell>
          <cell r="AL58" t="str">
            <v/>
          </cell>
          <cell r="AM58" t="str">
            <v/>
          </cell>
          <cell r="AN58" t="str">
            <v/>
          </cell>
          <cell r="AO58" t="str">
            <v/>
          </cell>
          <cell r="AP58" t="str">
            <v/>
          </cell>
          <cell r="AQ58" t="str">
            <v/>
          </cell>
          <cell r="AR58" t="str">
            <v/>
          </cell>
          <cell r="AS58" t="str">
            <v/>
          </cell>
          <cell r="AT58" t="str">
            <v/>
          </cell>
          <cell r="AU58" t="str">
            <v/>
          </cell>
          <cell r="AV58" t="str">
            <v/>
          </cell>
          <cell r="AW58" t="str">
            <v/>
          </cell>
          <cell r="AX58" t="str">
            <v/>
          </cell>
          <cell r="AY58" t="str">
            <v/>
          </cell>
          <cell r="AZ58" t="str">
            <v/>
          </cell>
          <cell r="BA58" t="str">
            <v/>
          </cell>
          <cell r="BB58" t="str">
            <v/>
          </cell>
          <cell r="BC58" t="str">
            <v/>
          </cell>
          <cell r="BD58" t="str">
            <v/>
          </cell>
          <cell r="BE58" t="str">
            <v/>
          </cell>
          <cell r="BF58" t="str">
            <v/>
          </cell>
          <cell r="BG58" t="str">
            <v/>
          </cell>
          <cell r="BH58" t="str">
            <v/>
          </cell>
          <cell r="BI58" t="str">
            <v/>
          </cell>
          <cell r="BJ58" t="str">
            <v/>
          </cell>
          <cell r="BK58" t="str">
            <v/>
          </cell>
          <cell r="BL58" t="str">
            <v/>
          </cell>
          <cell r="BM58" t="str">
            <v/>
          </cell>
          <cell r="BN58" t="str">
            <v/>
          </cell>
          <cell r="BO58">
            <v>0</v>
          </cell>
          <cell r="BP58" t="str">
            <v/>
          </cell>
          <cell r="BQ58">
            <v>0</v>
          </cell>
          <cell r="BR58" t="str">
            <v/>
          </cell>
          <cell r="BS58" t="str">
            <v/>
          </cell>
          <cell r="BT58" t="str">
            <v/>
          </cell>
          <cell r="BU58" t="str">
            <v/>
          </cell>
          <cell r="BV58" t="str">
            <v/>
          </cell>
          <cell r="BW58" t="str">
            <v/>
          </cell>
          <cell r="BX58" t="str">
            <v/>
          </cell>
          <cell r="BY58">
            <v>0</v>
          </cell>
          <cell r="BZ58">
            <v>0.4</v>
          </cell>
          <cell r="CA58">
            <v>0</v>
          </cell>
          <cell r="CB58">
            <v>0</v>
          </cell>
          <cell r="CC58">
            <v>0</v>
          </cell>
          <cell r="CD58">
            <v>0</v>
          </cell>
          <cell r="CE58" t="e">
            <v>#VALUE!</v>
          </cell>
          <cell r="CF58" t="e">
            <v>#VALUE!</v>
          </cell>
          <cell r="CG58" t="e">
            <v>#VALUE!</v>
          </cell>
          <cell r="CH58">
            <v>1.3</v>
          </cell>
          <cell r="CI58" t="e">
            <v>#VALUE!</v>
          </cell>
          <cell r="CJ58" t="e">
            <v>#VALUE!</v>
          </cell>
          <cell r="CK58" t="e">
            <v>#VALUE!</v>
          </cell>
          <cell r="CL58">
            <v>5</v>
          </cell>
          <cell r="CM58">
            <v>4</v>
          </cell>
        </row>
        <row r="59">
          <cell r="A59">
            <v>48</v>
          </cell>
          <cell r="F59" t="str">
            <v/>
          </cell>
          <cell r="G59" t="str">
            <v/>
          </cell>
          <cell r="J59" t="str">
            <v/>
          </cell>
          <cell r="L59" t="str">
            <v/>
          </cell>
          <cell r="M59" t="str">
            <v/>
          </cell>
          <cell r="N59" t="str">
            <v/>
          </cell>
          <cell r="O59" t="str">
            <v/>
          </cell>
          <cell r="P59" t="str">
            <v/>
          </cell>
          <cell r="S59" t="str">
            <v/>
          </cell>
          <cell r="U59" t="str">
            <v/>
          </cell>
          <cell r="X59">
            <v>0</v>
          </cell>
          <cell r="Y59" t="str">
            <v/>
          </cell>
          <cell r="AA59">
            <v>0</v>
          </cell>
          <cell r="AB59" t="str">
            <v/>
          </cell>
          <cell r="AC59" t="str">
            <v/>
          </cell>
          <cell r="AD59" t="str">
            <v/>
          </cell>
          <cell r="AE59" t="str">
            <v/>
          </cell>
          <cell r="AF59" t="str">
            <v/>
          </cell>
          <cell r="AG59" t="str">
            <v/>
          </cell>
          <cell r="AH59" t="str">
            <v/>
          </cell>
          <cell r="AI59" t="str">
            <v/>
          </cell>
          <cell r="AL59" t="str">
            <v/>
          </cell>
          <cell r="AM59" t="str">
            <v/>
          </cell>
          <cell r="AN59" t="str">
            <v/>
          </cell>
          <cell r="AO59" t="str">
            <v/>
          </cell>
          <cell r="AP59" t="str">
            <v/>
          </cell>
          <cell r="AQ59" t="str">
            <v/>
          </cell>
          <cell r="AR59" t="str">
            <v/>
          </cell>
          <cell r="AS59" t="str">
            <v/>
          </cell>
          <cell r="AT59" t="str">
            <v/>
          </cell>
          <cell r="AU59" t="str">
            <v/>
          </cell>
          <cell r="AV59" t="str">
            <v/>
          </cell>
          <cell r="AW59" t="str">
            <v/>
          </cell>
          <cell r="AX59" t="str">
            <v/>
          </cell>
          <cell r="AY59" t="str">
            <v/>
          </cell>
          <cell r="AZ59" t="str">
            <v/>
          </cell>
          <cell r="BA59" t="str">
            <v/>
          </cell>
          <cell r="BB59" t="str">
            <v/>
          </cell>
          <cell r="BC59" t="str">
            <v/>
          </cell>
          <cell r="BD59" t="str">
            <v/>
          </cell>
          <cell r="BE59" t="str">
            <v/>
          </cell>
          <cell r="BF59" t="str">
            <v/>
          </cell>
          <cell r="BG59" t="str">
            <v/>
          </cell>
          <cell r="BH59" t="str">
            <v/>
          </cell>
          <cell r="BI59" t="str">
            <v/>
          </cell>
          <cell r="BJ59" t="str">
            <v/>
          </cell>
          <cell r="BK59" t="str">
            <v/>
          </cell>
          <cell r="BL59" t="str">
            <v/>
          </cell>
          <cell r="BM59" t="str">
            <v/>
          </cell>
          <cell r="BN59" t="str">
            <v/>
          </cell>
          <cell r="BO59">
            <v>0</v>
          </cell>
          <cell r="BP59" t="str">
            <v/>
          </cell>
          <cell r="BQ59">
            <v>0</v>
          </cell>
          <cell r="BR59" t="str">
            <v/>
          </cell>
          <cell r="BS59" t="str">
            <v/>
          </cell>
          <cell r="BT59" t="str">
            <v/>
          </cell>
          <cell r="BU59" t="str">
            <v/>
          </cell>
          <cell r="BV59" t="str">
            <v/>
          </cell>
          <cell r="BW59" t="str">
            <v/>
          </cell>
          <cell r="BX59" t="str">
            <v/>
          </cell>
          <cell r="BY59">
            <v>0</v>
          </cell>
          <cell r="BZ59">
            <v>0.4</v>
          </cell>
          <cell r="CA59">
            <v>0</v>
          </cell>
          <cell r="CB59">
            <v>0</v>
          </cell>
          <cell r="CC59">
            <v>0</v>
          </cell>
          <cell r="CD59">
            <v>0</v>
          </cell>
          <cell r="CE59" t="e">
            <v>#VALUE!</v>
          </cell>
          <cell r="CF59" t="e">
            <v>#VALUE!</v>
          </cell>
          <cell r="CG59" t="e">
            <v>#VALUE!</v>
          </cell>
          <cell r="CH59">
            <v>1.25</v>
          </cell>
          <cell r="CI59">
            <v>0</v>
          </cell>
          <cell r="CJ59" t="e">
            <v>#VALUE!</v>
          </cell>
          <cell r="CK59" t="e">
            <v>#VALUE!</v>
          </cell>
          <cell r="CL59">
            <v>3</v>
          </cell>
          <cell r="CM59">
            <v>3</v>
          </cell>
        </row>
        <row r="60">
          <cell r="A60">
            <v>49</v>
          </cell>
          <cell r="F60" t="str">
            <v/>
          </cell>
          <cell r="G60" t="str">
            <v/>
          </cell>
          <cell r="J60" t="str">
            <v/>
          </cell>
          <cell r="L60" t="str">
            <v/>
          </cell>
          <cell r="M60" t="str">
            <v/>
          </cell>
          <cell r="N60" t="str">
            <v/>
          </cell>
          <cell r="O60" t="str">
            <v/>
          </cell>
          <cell r="P60" t="str">
            <v/>
          </cell>
          <cell r="S60" t="str">
            <v/>
          </cell>
          <cell r="U60" t="str">
            <v/>
          </cell>
          <cell r="X60">
            <v>0</v>
          </cell>
          <cell r="Y60" t="str">
            <v/>
          </cell>
          <cell r="AA60">
            <v>0</v>
          </cell>
          <cell r="AB60" t="str">
            <v/>
          </cell>
          <cell r="AC60" t="str">
            <v/>
          </cell>
          <cell r="AD60" t="str">
            <v/>
          </cell>
          <cell r="AE60" t="str">
            <v/>
          </cell>
          <cell r="AF60" t="str">
            <v/>
          </cell>
          <cell r="AG60" t="str">
            <v/>
          </cell>
          <cell r="AH60" t="str">
            <v/>
          </cell>
          <cell r="AI60" t="str">
            <v/>
          </cell>
          <cell r="AL60" t="str">
            <v/>
          </cell>
          <cell r="AM60" t="str">
            <v/>
          </cell>
          <cell r="AN60" t="str">
            <v/>
          </cell>
          <cell r="AO60" t="str">
            <v/>
          </cell>
          <cell r="AP60" t="str">
            <v/>
          </cell>
          <cell r="AQ60" t="str">
            <v/>
          </cell>
          <cell r="AR60" t="str">
            <v/>
          </cell>
          <cell r="AS60" t="str">
            <v/>
          </cell>
          <cell r="AT60" t="str">
            <v/>
          </cell>
          <cell r="AU60" t="str">
            <v/>
          </cell>
          <cell r="AV60" t="str">
            <v/>
          </cell>
          <cell r="AW60" t="str">
            <v/>
          </cell>
          <cell r="AX60" t="str">
            <v/>
          </cell>
          <cell r="AY60" t="str">
            <v/>
          </cell>
          <cell r="AZ60" t="str">
            <v/>
          </cell>
          <cell r="BA60" t="str">
            <v/>
          </cell>
          <cell r="BB60" t="str">
            <v/>
          </cell>
          <cell r="BC60" t="str">
            <v/>
          </cell>
          <cell r="BD60" t="str">
            <v/>
          </cell>
          <cell r="BE60" t="str">
            <v/>
          </cell>
          <cell r="BF60" t="str">
            <v/>
          </cell>
          <cell r="BG60" t="str">
            <v/>
          </cell>
          <cell r="BH60" t="str">
            <v/>
          </cell>
          <cell r="BI60" t="str">
            <v/>
          </cell>
          <cell r="BJ60" t="str">
            <v/>
          </cell>
          <cell r="BK60" t="str">
            <v/>
          </cell>
          <cell r="BL60" t="str">
            <v/>
          </cell>
          <cell r="BM60" t="str">
            <v/>
          </cell>
          <cell r="BN60" t="str">
            <v/>
          </cell>
          <cell r="BO60">
            <v>0</v>
          </cell>
          <cell r="BP60" t="str">
            <v/>
          </cell>
          <cell r="BQ60">
            <v>0</v>
          </cell>
          <cell r="BR60" t="str">
            <v/>
          </cell>
          <cell r="BS60" t="str">
            <v/>
          </cell>
          <cell r="BT60" t="str">
            <v/>
          </cell>
          <cell r="BU60" t="str">
            <v/>
          </cell>
          <cell r="BV60" t="str">
            <v/>
          </cell>
          <cell r="BW60" t="str">
            <v/>
          </cell>
          <cell r="BX60" t="str">
            <v/>
          </cell>
          <cell r="BY60">
            <v>0</v>
          </cell>
          <cell r="BZ60">
            <v>0.4</v>
          </cell>
          <cell r="CA60">
            <v>0</v>
          </cell>
          <cell r="CB60">
            <v>0</v>
          </cell>
          <cell r="CC60">
            <v>0</v>
          </cell>
          <cell r="CD60">
            <v>0</v>
          </cell>
          <cell r="CE60" t="e">
            <v>#VALUE!</v>
          </cell>
          <cell r="CF60" t="e">
            <v>#VALUE!</v>
          </cell>
          <cell r="CG60" t="e">
            <v>#VALUE!</v>
          </cell>
          <cell r="CH60">
            <v>1.25</v>
          </cell>
          <cell r="CI60">
            <v>0</v>
          </cell>
          <cell r="CJ60" t="e">
            <v>#VALUE!</v>
          </cell>
          <cell r="CK60" t="e">
            <v>#VALUE!</v>
          </cell>
          <cell r="CL60">
            <v>3</v>
          </cell>
          <cell r="CM60">
            <v>3</v>
          </cell>
        </row>
        <row r="61">
          <cell r="A61">
            <v>50</v>
          </cell>
          <cell r="F61" t="str">
            <v/>
          </cell>
          <cell r="G61" t="str">
            <v/>
          </cell>
          <cell r="J61" t="str">
            <v/>
          </cell>
          <cell r="L61" t="str">
            <v/>
          </cell>
          <cell r="M61" t="str">
            <v/>
          </cell>
          <cell r="N61" t="str">
            <v/>
          </cell>
          <cell r="O61" t="str">
            <v/>
          </cell>
          <cell r="P61" t="str">
            <v/>
          </cell>
          <cell r="S61" t="str">
            <v/>
          </cell>
          <cell r="U61" t="str">
            <v/>
          </cell>
          <cell r="X61">
            <v>0</v>
          </cell>
          <cell r="Y61" t="str">
            <v/>
          </cell>
          <cell r="AA61">
            <v>0</v>
          </cell>
          <cell r="AB61" t="str">
            <v/>
          </cell>
          <cell r="AC61" t="str">
            <v/>
          </cell>
          <cell r="AD61" t="str">
            <v/>
          </cell>
          <cell r="AE61" t="str">
            <v/>
          </cell>
          <cell r="AF61" t="str">
            <v/>
          </cell>
          <cell r="AG61" t="str">
            <v/>
          </cell>
          <cell r="AH61" t="str">
            <v/>
          </cell>
          <cell r="AI61" t="str">
            <v/>
          </cell>
          <cell r="AL61" t="str">
            <v/>
          </cell>
          <cell r="AM61" t="str">
            <v/>
          </cell>
          <cell r="AN61" t="str">
            <v/>
          </cell>
          <cell r="AO61" t="str">
            <v/>
          </cell>
          <cell r="AP61" t="str">
            <v/>
          </cell>
          <cell r="AQ61" t="str">
            <v/>
          </cell>
          <cell r="AR61" t="str">
            <v/>
          </cell>
          <cell r="AS61" t="str">
            <v/>
          </cell>
          <cell r="AT61" t="str">
            <v/>
          </cell>
          <cell r="AU61" t="str">
            <v/>
          </cell>
          <cell r="AV61" t="str">
            <v/>
          </cell>
          <cell r="AW61" t="str">
            <v/>
          </cell>
          <cell r="AX61" t="str">
            <v/>
          </cell>
          <cell r="AY61" t="str">
            <v/>
          </cell>
          <cell r="AZ61" t="str">
            <v/>
          </cell>
          <cell r="BA61" t="str">
            <v/>
          </cell>
          <cell r="BB61" t="str">
            <v/>
          </cell>
          <cell r="BC61" t="str">
            <v/>
          </cell>
          <cell r="BD61" t="str">
            <v/>
          </cell>
          <cell r="BE61" t="str">
            <v/>
          </cell>
          <cell r="BF61" t="str">
            <v/>
          </cell>
          <cell r="BG61" t="str">
            <v/>
          </cell>
          <cell r="BH61" t="str">
            <v/>
          </cell>
          <cell r="BI61" t="str">
            <v/>
          </cell>
          <cell r="BJ61" t="str">
            <v/>
          </cell>
          <cell r="BK61" t="str">
            <v/>
          </cell>
          <cell r="BL61" t="str">
            <v/>
          </cell>
          <cell r="BM61" t="str">
            <v/>
          </cell>
          <cell r="BN61" t="str">
            <v/>
          </cell>
          <cell r="BO61">
            <v>0</v>
          </cell>
          <cell r="BP61" t="str">
            <v/>
          </cell>
          <cell r="BQ61">
            <v>0</v>
          </cell>
          <cell r="BR61" t="str">
            <v/>
          </cell>
          <cell r="BS61" t="str">
            <v/>
          </cell>
          <cell r="BT61" t="str">
            <v/>
          </cell>
          <cell r="BU61" t="str">
            <v/>
          </cell>
          <cell r="BV61" t="str">
            <v/>
          </cell>
          <cell r="BW61" t="str">
            <v/>
          </cell>
          <cell r="BX61" t="str">
            <v/>
          </cell>
          <cell r="BY61">
            <v>0</v>
          </cell>
          <cell r="BZ61">
            <v>0.4</v>
          </cell>
          <cell r="CA61">
            <v>0</v>
          </cell>
          <cell r="CB61">
            <v>0</v>
          </cell>
          <cell r="CC61">
            <v>0</v>
          </cell>
          <cell r="CD61">
            <v>0</v>
          </cell>
          <cell r="CE61" t="e">
            <v>#VALUE!</v>
          </cell>
          <cell r="CF61" t="e">
            <v>#VALUE!</v>
          </cell>
          <cell r="CG61" t="e">
            <v>#VALUE!</v>
          </cell>
          <cell r="CH61">
            <v>1.25</v>
          </cell>
          <cell r="CI61">
            <v>0</v>
          </cell>
          <cell r="CJ61" t="e">
            <v>#VALUE!</v>
          </cell>
          <cell r="CK61" t="e">
            <v>#VALUE!</v>
          </cell>
          <cell r="CL61">
            <v>3</v>
          </cell>
          <cell r="CM61">
            <v>3</v>
          </cell>
        </row>
        <row r="62">
          <cell r="A62">
            <v>51</v>
          </cell>
          <cell r="F62" t="str">
            <v/>
          </cell>
          <cell r="G62" t="str">
            <v/>
          </cell>
          <cell r="J62" t="str">
            <v/>
          </cell>
          <cell r="L62" t="str">
            <v/>
          </cell>
          <cell r="M62" t="str">
            <v/>
          </cell>
          <cell r="N62" t="str">
            <v/>
          </cell>
          <cell r="O62" t="str">
            <v/>
          </cell>
          <cell r="P62" t="str">
            <v/>
          </cell>
          <cell r="S62" t="str">
            <v/>
          </cell>
          <cell r="U62" t="str">
            <v/>
          </cell>
          <cell r="X62">
            <v>0</v>
          </cell>
          <cell r="Y62" t="str">
            <v/>
          </cell>
          <cell r="AA62">
            <v>0</v>
          </cell>
          <cell r="AB62" t="str">
            <v/>
          </cell>
          <cell r="AC62" t="str">
            <v/>
          </cell>
          <cell r="AD62" t="str">
            <v/>
          </cell>
          <cell r="AE62" t="str">
            <v/>
          </cell>
          <cell r="AF62" t="str">
            <v/>
          </cell>
          <cell r="AG62" t="str">
            <v/>
          </cell>
          <cell r="AH62" t="str">
            <v/>
          </cell>
          <cell r="AI62" t="str">
            <v/>
          </cell>
          <cell r="AL62" t="str">
            <v/>
          </cell>
          <cell r="AM62" t="str">
            <v/>
          </cell>
          <cell r="AN62" t="str">
            <v/>
          </cell>
          <cell r="AO62" t="str">
            <v/>
          </cell>
          <cell r="AP62" t="str">
            <v/>
          </cell>
          <cell r="AQ62" t="str">
            <v/>
          </cell>
          <cell r="AR62" t="str">
            <v/>
          </cell>
          <cell r="AS62" t="str">
            <v/>
          </cell>
          <cell r="AT62" t="str">
            <v/>
          </cell>
          <cell r="AU62" t="str">
            <v/>
          </cell>
          <cell r="AV62" t="str">
            <v/>
          </cell>
          <cell r="AW62" t="str">
            <v/>
          </cell>
          <cell r="AX62" t="str">
            <v/>
          </cell>
          <cell r="AY62" t="str">
            <v/>
          </cell>
          <cell r="AZ62" t="str">
            <v/>
          </cell>
          <cell r="BA62" t="str">
            <v/>
          </cell>
          <cell r="BB62" t="str">
            <v/>
          </cell>
          <cell r="BC62" t="str">
            <v/>
          </cell>
          <cell r="BD62" t="str">
            <v/>
          </cell>
          <cell r="BE62" t="str">
            <v/>
          </cell>
          <cell r="BF62" t="str">
            <v/>
          </cell>
          <cell r="BG62" t="str">
            <v/>
          </cell>
          <cell r="BH62" t="str">
            <v/>
          </cell>
          <cell r="BI62" t="str">
            <v/>
          </cell>
          <cell r="BJ62" t="str">
            <v/>
          </cell>
          <cell r="BK62" t="str">
            <v/>
          </cell>
          <cell r="BL62" t="str">
            <v/>
          </cell>
          <cell r="BM62" t="str">
            <v/>
          </cell>
          <cell r="BN62" t="str">
            <v/>
          </cell>
          <cell r="BO62">
            <v>0</v>
          </cell>
          <cell r="BP62" t="str">
            <v/>
          </cell>
          <cell r="BQ62">
            <v>0</v>
          </cell>
          <cell r="BR62" t="str">
            <v/>
          </cell>
          <cell r="BS62" t="str">
            <v/>
          </cell>
          <cell r="BT62" t="str">
            <v/>
          </cell>
          <cell r="BU62" t="str">
            <v/>
          </cell>
          <cell r="BV62" t="str">
            <v/>
          </cell>
          <cell r="BW62" t="str">
            <v/>
          </cell>
          <cell r="BX62" t="str">
            <v/>
          </cell>
          <cell r="BY62">
            <v>0</v>
          </cell>
          <cell r="BZ62">
            <v>0.4</v>
          </cell>
          <cell r="CA62">
            <v>0</v>
          </cell>
          <cell r="CB62">
            <v>0</v>
          </cell>
          <cell r="CC62">
            <v>0</v>
          </cell>
          <cell r="CD62">
            <v>0</v>
          </cell>
          <cell r="CE62" t="e">
            <v>#VALUE!</v>
          </cell>
          <cell r="CF62" t="e">
            <v>#VALUE!</v>
          </cell>
          <cell r="CG62" t="e">
            <v>#VALUE!</v>
          </cell>
          <cell r="CH62">
            <v>1.25</v>
          </cell>
          <cell r="CI62">
            <v>0</v>
          </cell>
          <cell r="CJ62" t="e">
            <v>#VALUE!</v>
          </cell>
          <cell r="CK62" t="e">
            <v>#VALUE!</v>
          </cell>
          <cell r="CL62">
            <v>3</v>
          </cell>
          <cell r="CM62">
            <v>3</v>
          </cell>
        </row>
        <row r="63">
          <cell r="A63">
            <v>52</v>
          </cell>
          <cell r="F63" t="str">
            <v/>
          </cell>
          <cell r="G63" t="str">
            <v/>
          </cell>
          <cell r="J63" t="str">
            <v/>
          </cell>
          <cell r="L63" t="str">
            <v/>
          </cell>
          <cell r="M63" t="str">
            <v/>
          </cell>
          <cell r="N63" t="str">
            <v/>
          </cell>
          <cell r="O63" t="str">
            <v/>
          </cell>
          <cell r="P63" t="str">
            <v/>
          </cell>
          <cell r="S63" t="str">
            <v/>
          </cell>
          <cell r="U63" t="str">
            <v/>
          </cell>
          <cell r="X63">
            <v>0</v>
          </cell>
          <cell r="Y63" t="str">
            <v/>
          </cell>
          <cell r="AA63">
            <v>0</v>
          </cell>
          <cell r="AB63" t="str">
            <v/>
          </cell>
          <cell r="AC63" t="str">
            <v/>
          </cell>
          <cell r="AD63" t="str">
            <v/>
          </cell>
          <cell r="AE63" t="str">
            <v/>
          </cell>
          <cell r="AF63" t="str">
            <v/>
          </cell>
          <cell r="AG63" t="str">
            <v/>
          </cell>
          <cell r="AH63" t="str">
            <v/>
          </cell>
          <cell r="AI63" t="str">
            <v/>
          </cell>
          <cell r="AL63" t="str">
            <v/>
          </cell>
          <cell r="AM63" t="str">
            <v/>
          </cell>
          <cell r="AN63" t="str">
            <v/>
          </cell>
          <cell r="AO63" t="str">
            <v/>
          </cell>
          <cell r="AP63" t="str">
            <v/>
          </cell>
          <cell r="AQ63" t="str">
            <v/>
          </cell>
          <cell r="AR63" t="str">
            <v/>
          </cell>
          <cell r="AS63" t="str">
            <v/>
          </cell>
          <cell r="AT63" t="str">
            <v/>
          </cell>
          <cell r="AU63" t="str">
            <v/>
          </cell>
          <cell r="AV63" t="str">
            <v/>
          </cell>
          <cell r="AW63" t="str">
            <v/>
          </cell>
          <cell r="AX63" t="str">
            <v/>
          </cell>
          <cell r="AY63" t="str">
            <v/>
          </cell>
          <cell r="AZ63" t="str">
            <v/>
          </cell>
          <cell r="BA63" t="str">
            <v/>
          </cell>
          <cell r="BB63" t="str">
            <v/>
          </cell>
          <cell r="BC63" t="str">
            <v/>
          </cell>
          <cell r="BD63" t="str">
            <v/>
          </cell>
          <cell r="BE63" t="str">
            <v/>
          </cell>
          <cell r="BF63" t="str">
            <v/>
          </cell>
          <cell r="BG63" t="str">
            <v/>
          </cell>
          <cell r="BH63" t="str">
            <v/>
          </cell>
          <cell r="BI63" t="str">
            <v/>
          </cell>
          <cell r="BJ63" t="str">
            <v/>
          </cell>
          <cell r="BK63" t="str">
            <v/>
          </cell>
          <cell r="BL63" t="str">
            <v/>
          </cell>
          <cell r="BM63" t="str">
            <v/>
          </cell>
          <cell r="BN63" t="str">
            <v/>
          </cell>
          <cell r="BO63">
            <v>0</v>
          </cell>
          <cell r="BP63" t="str">
            <v/>
          </cell>
          <cell r="BQ63">
            <v>0</v>
          </cell>
          <cell r="BR63" t="str">
            <v/>
          </cell>
          <cell r="BS63" t="str">
            <v/>
          </cell>
          <cell r="BT63" t="str">
            <v/>
          </cell>
          <cell r="BU63" t="str">
            <v/>
          </cell>
          <cell r="BV63" t="str">
            <v/>
          </cell>
          <cell r="BW63" t="str">
            <v/>
          </cell>
          <cell r="BX63" t="str">
            <v/>
          </cell>
          <cell r="BY63">
            <v>0</v>
          </cell>
          <cell r="BZ63">
            <v>0.4</v>
          </cell>
          <cell r="CA63">
            <v>0</v>
          </cell>
          <cell r="CB63">
            <v>0</v>
          </cell>
          <cell r="CC63">
            <v>0</v>
          </cell>
          <cell r="CD63">
            <v>0</v>
          </cell>
          <cell r="CE63" t="e">
            <v>#VALUE!</v>
          </cell>
          <cell r="CF63" t="e">
            <v>#VALUE!</v>
          </cell>
          <cell r="CG63" t="e">
            <v>#VALUE!</v>
          </cell>
          <cell r="CH63">
            <v>1.25</v>
          </cell>
          <cell r="CI63">
            <v>0</v>
          </cell>
          <cell r="CJ63" t="e">
            <v>#VALUE!</v>
          </cell>
          <cell r="CK63" t="e">
            <v>#VALUE!</v>
          </cell>
          <cell r="CL63">
            <v>4</v>
          </cell>
          <cell r="CM63">
            <v>3</v>
          </cell>
        </row>
        <row r="64">
          <cell r="A64">
            <v>53</v>
          </cell>
          <cell r="F64" t="str">
            <v/>
          </cell>
          <cell r="G64" t="str">
            <v/>
          </cell>
          <cell r="J64" t="str">
            <v/>
          </cell>
          <cell r="L64" t="str">
            <v/>
          </cell>
          <cell r="M64" t="str">
            <v/>
          </cell>
          <cell r="N64" t="str">
            <v/>
          </cell>
          <cell r="O64" t="str">
            <v/>
          </cell>
          <cell r="P64" t="str">
            <v/>
          </cell>
          <cell r="S64" t="str">
            <v/>
          </cell>
          <cell r="U64" t="str">
            <v/>
          </cell>
          <cell r="X64">
            <v>0</v>
          </cell>
          <cell r="Y64" t="str">
            <v/>
          </cell>
          <cell r="AA64">
            <v>0</v>
          </cell>
          <cell r="AB64" t="str">
            <v/>
          </cell>
          <cell r="AC64" t="str">
            <v/>
          </cell>
          <cell r="AD64" t="str">
            <v/>
          </cell>
          <cell r="AE64" t="str">
            <v/>
          </cell>
          <cell r="AF64" t="str">
            <v/>
          </cell>
          <cell r="AG64" t="str">
            <v/>
          </cell>
          <cell r="AH64" t="str">
            <v/>
          </cell>
          <cell r="AI64" t="str">
            <v/>
          </cell>
          <cell r="AL64" t="str">
            <v/>
          </cell>
          <cell r="AM64" t="str">
            <v/>
          </cell>
          <cell r="AN64" t="str">
            <v/>
          </cell>
          <cell r="AO64" t="str">
            <v/>
          </cell>
          <cell r="AP64" t="str">
            <v/>
          </cell>
          <cell r="AQ64" t="str">
            <v/>
          </cell>
          <cell r="AR64" t="str">
            <v/>
          </cell>
          <cell r="AS64" t="str">
            <v/>
          </cell>
          <cell r="AT64" t="str">
            <v/>
          </cell>
          <cell r="AU64" t="str">
            <v/>
          </cell>
          <cell r="AV64" t="str">
            <v/>
          </cell>
          <cell r="AW64" t="str">
            <v/>
          </cell>
          <cell r="AX64" t="str">
            <v/>
          </cell>
          <cell r="AY64" t="str">
            <v/>
          </cell>
          <cell r="AZ64" t="str">
            <v/>
          </cell>
          <cell r="BA64" t="str">
            <v/>
          </cell>
          <cell r="BB64" t="str">
            <v/>
          </cell>
          <cell r="BC64" t="str">
            <v/>
          </cell>
          <cell r="BD64" t="str">
            <v/>
          </cell>
          <cell r="BE64" t="str">
            <v/>
          </cell>
          <cell r="BF64" t="str">
            <v/>
          </cell>
          <cell r="BG64" t="str">
            <v/>
          </cell>
          <cell r="BH64" t="str">
            <v/>
          </cell>
          <cell r="BI64" t="str">
            <v/>
          </cell>
          <cell r="BJ64" t="str">
            <v/>
          </cell>
          <cell r="BK64" t="str">
            <v/>
          </cell>
          <cell r="BL64" t="str">
            <v/>
          </cell>
          <cell r="BM64" t="str">
            <v/>
          </cell>
          <cell r="BN64" t="str">
            <v/>
          </cell>
          <cell r="BO64">
            <v>0</v>
          </cell>
          <cell r="BP64" t="str">
            <v/>
          </cell>
          <cell r="BQ64">
            <v>0</v>
          </cell>
          <cell r="BR64" t="str">
            <v/>
          </cell>
          <cell r="BS64" t="str">
            <v/>
          </cell>
          <cell r="BT64" t="str">
            <v/>
          </cell>
          <cell r="BU64" t="str">
            <v/>
          </cell>
          <cell r="BV64" t="str">
            <v/>
          </cell>
          <cell r="BW64" t="str">
            <v/>
          </cell>
          <cell r="BX64" t="str">
            <v/>
          </cell>
          <cell r="BY64">
            <v>0</v>
          </cell>
          <cell r="BZ64">
            <v>0.4</v>
          </cell>
          <cell r="CA64">
            <v>0</v>
          </cell>
          <cell r="CB64">
            <v>0</v>
          </cell>
          <cell r="CC64">
            <v>0</v>
          </cell>
          <cell r="CD64">
            <v>0</v>
          </cell>
          <cell r="CE64" t="e">
            <v>#VALUE!</v>
          </cell>
          <cell r="CF64" t="e">
            <v>#VALUE!</v>
          </cell>
          <cell r="CG64" t="e">
            <v>#VALUE!</v>
          </cell>
          <cell r="CH64">
            <v>1.3</v>
          </cell>
          <cell r="CI64" t="e">
            <v>#VALUE!</v>
          </cell>
          <cell r="CJ64" t="e">
            <v>#VALUE!</v>
          </cell>
          <cell r="CK64" t="e">
            <v>#VALUE!</v>
          </cell>
          <cell r="CL64">
            <v>5</v>
          </cell>
          <cell r="CM64">
            <v>4</v>
          </cell>
        </row>
        <row r="65">
          <cell r="A65">
            <v>54</v>
          </cell>
          <cell r="F65" t="str">
            <v/>
          </cell>
          <cell r="G65" t="str">
            <v/>
          </cell>
          <cell r="J65" t="str">
            <v/>
          </cell>
          <cell r="L65" t="str">
            <v/>
          </cell>
          <cell r="M65" t="str">
            <v/>
          </cell>
          <cell r="N65" t="str">
            <v/>
          </cell>
          <cell r="O65" t="str">
            <v/>
          </cell>
          <cell r="P65" t="str">
            <v/>
          </cell>
          <cell r="S65" t="str">
            <v/>
          </cell>
          <cell r="U65" t="str">
            <v/>
          </cell>
          <cell r="X65">
            <v>0</v>
          </cell>
          <cell r="Y65" t="str">
            <v/>
          </cell>
          <cell r="AA65">
            <v>0</v>
          </cell>
          <cell r="AB65" t="str">
            <v/>
          </cell>
          <cell r="AC65" t="str">
            <v/>
          </cell>
          <cell r="AD65" t="str">
            <v/>
          </cell>
          <cell r="AE65" t="str">
            <v/>
          </cell>
          <cell r="AF65" t="str">
            <v/>
          </cell>
          <cell r="AG65" t="str">
            <v/>
          </cell>
          <cell r="AH65" t="str">
            <v/>
          </cell>
          <cell r="AI65" t="str">
            <v/>
          </cell>
          <cell r="AL65" t="str">
            <v/>
          </cell>
          <cell r="AM65" t="str">
            <v/>
          </cell>
          <cell r="AN65" t="str">
            <v/>
          </cell>
          <cell r="AO65" t="str">
            <v/>
          </cell>
          <cell r="AP65" t="str">
            <v/>
          </cell>
          <cell r="AQ65" t="str">
            <v/>
          </cell>
          <cell r="AR65" t="str">
            <v/>
          </cell>
          <cell r="AS65" t="str">
            <v/>
          </cell>
          <cell r="AT65" t="str">
            <v/>
          </cell>
          <cell r="AU65" t="str">
            <v/>
          </cell>
          <cell r="AV65" t="str">
            <v/>
          </cell>
          <cell r="AW65" t="str">
            <v/>
          </cell>
          <cell r="AX65" t="str">
            <v/>
          </cell>
          <cell r="AY65" t="str">
            <v/>
          </cell>
          <cell r="AZ65" t="str">
            <v/>
          </cell>
          <cell r="BA65" t="str">
            <v/>
          </cell>
          <cell r="BB65" t="str">
            <v/>
          </cell>
          <cell r="BC65" t="str">
            <v/>
          </cell>
          <cell r="BD65" t="str">
            <v/>
          </cell>
          <cell r="BE65" t="str">
            <v/>
          </cell>
          <cell r="BF65" t="str">
            <v/>
          </cell>
          <cell r="BG65" t="str">
            <v/>
          </cell>
          <cell r="BH65" t="str">
            <v/>
          </cell>
          <cell r="BI65" t="str">
            <v/>
          </cell>
          <cell r="BJ65" t="str">
            <v/>
          </cell>
          <cell r="BK65" t="str">
            <v/>
          </cell>
          <cell r="BL65" t="str">
            <v/>
          </cell>
          <cell r="BM65" t="str">
            <v/>
          </cell>
          <cell r="BN65" t="str">
            <v/>
          </cell>
          <cell r="BO65">
            <v>0</v>
          </cell>
          <cell r="BP65" t="str">
            <v/>
          </cell>
          <cell r="BQ65">
            <v>0</v>
          </cell>
          <cell r="BR65" t="str">
            <v/>
          </cell>
          <cell r="BS65" t="str">
            <v/>
          </cell>
          <cell r="BT65" t="str">
            <v/>
          </cell>
          <cell r="BU65" t="str">
            <v/>
          </cell>
          <cell r="BV65" t="str">
            <v/>
          </cell>
          <cell r="BW65" t="str">
            <v/>
          </cell>
          <cell r="BX65" t="str">
            <v/>
          </cell>
          <cell r="BY65">
            <v>0</v>
          </cell>
          <cell r="BZ65">
            <v>0.4</v>
          </cell>
          <cell r="CA65">
            <v>0</v>
          </cell>
          <cell r="CB65">
            <v>0</v>
          </cell>
          <cell r="CC65">
            <v>0</v>
          </cell>
          <cell r="CD65">
            <v>0</v>
          </cell>
          <cell r="CE65" t="e">
            <v>#VALUE!</v>
          </cell>
          <cell r="CF65" t="e">
            <v>#VALUE!</v>
          </cell>
          <cell r="CG65" t="e">
            <v>#VALUE!</v>
          </cell>
          <cell r="CH65">
            <v>1.3</v>
          </cell>
          <cell r="CI65" t="e">
            <v>#VALUE!</v>
          </cell>
          <cell r="CJ65" t="e">
            <v>#VALUE!</v>
          </cell>
          <cell r="CK65" t="e">
            <v>#VALUE!</v>
          </cell>
          <cell r="CL65">
            <v>5</v>
          </cell>
          <cell r="CM65">
            <v>4</v>
          </cell>
        </row>
        <row r="66">
          <cell r="A66">
            <v>55</v>
          </cell>
          <cell r="F66" t="str">
            <v/>
          </cell>
          <cell r="G66" t="str">
            <v/>
          </cell>
          <cell r="J66" t="str">
            <v/>
          </cell>
          <cell r="L66" t="str">
            <v/>
          </cell>
          <cell r="M66" t="str">
            <v/>
          </cell>
          <cell r="N66" t="str">
            <v/>
          </cell>
          <cell r="O66" t="str">
            <v/>
          </cell>
          <cell r="P66" t="str">
            <v/>
          </cell>
          <cell r="S66" t="str">
            <v/>
          </cell>
          <cell r="U66" t="str">
            <v/>
          </cell>
          <cell r="X66">
            <v>0</v>
          </cell>
          <cell r="Y66" t="str">
            <v/>
          </cell>
          <cell r="AA66">
            <v>0</v>
          </cell>
          <cell r="AB66" t="str">
            <v/>
          </cell>
          <cell r="AC66" t="str">
            <v/>
          </cell>
          <cell r="AD66" t="str">
            <v/>
          </cell>
          <cell r="AE66" t="str">
            <v/>
          </cell>
          <cell r="AF66" t="str">
            <v/>
          </cell>
          <cell r="AG66" t="str">
            <v/>
          </cell>
          <cell r="AH66" t="str">
            <v/>
          </cell>
          <cell r="AI66" t="str">
            <v/>
          </cell>
          <cell r="AL66" t="str">
            <v/>
          </cell>
          <cell r="AM66" t="str">
            <v/>
          </cell>
          <cell r="AN66" t="str">
            <v/>
          </cell>
          <cell r="AO66" t="str">
            <v/>
          </cell>
          <cell r="AP66" t="str">
            <v/>
          </cell>
          <cell r="AQ66" t="str">
            <v/>
          </cell>
          <cell r="AR66" t="str">
            <v/>
          </cell>
          <cell r="AS66" t="str">
            <v/>
          </cell>
          <cell r="AT66" t="str">
            <v/>
          </cell>
          <cell r="AU66" t="str">
            <v/>
          </cell>
          <cell r="AV66" t="str">
            <v/>
          </cell>
          <cell r="AW66" t="str">
            <v/>
          </cell>
          <cell r="AX66" t="str">
            <v/>
          </cell>
          <cell r="AY66" t="str">
            <v/>
          </cell>
          <cell r="AZ66" t="str">
            <v/>
          </cell>
          <cell r="BA66" t="str">
            <v/>
          </cell>
          <cell r="BB66" t="str">
            <v/>
          </cell>
          <cell r="BC66" t="str">
            <v/>
          </cell>
          <cell r="BD66" t="str">
            <v/>
          </cell>
          <cell r="BE66" t="str">
            <v/>
          </cell>
          <cell r="BF66" t="str">
            <v/>
          </cell>
          <cell r="BG66" t="str">
            <v/>
          </cell>
          <cell r="BH66" t="str">
            <v/>
          </cell>
          <cell r="BI66" t="str">
            <v/>
          </cell>
          <cell r="BJ66" t="str">
            <v/>
          </cell>
          <cell r="BK66" t="str">
            <v/>
          </cell>
          <cell r="BL66" t="str">
            <v/>
          </cell>
          <cell r="BM66" t="str">
            <v/>
          </cell>
          <cell r="BN66" t="str">
            <v/>
          </cell>
          <cell r="BO66">
            <v>0</v>
          </cell>
          <cell r="BP66" t="str">
            <v/>
          </cell>
          <cell r="BQ66">
            <v>0</v>
          </cell>
          <cell r="BR66" t="str">
            <v/>
          </cell>
          <cell r="BS66" t="str">
            <v/>
          </cell>
          <cell r="BT66" t="str">
            <v/>
          </cell>
          <cell r="BU66" t="str">
            <v/>
          </cell>
          <cell r="BV66" t="str">
            <v/>
          </cell>
          <cell r="BW66" t="str">
            <v/>
          </cell>
          <cell r="BX66" t="str">
            <v/>
          </cell>
          <cell r="BY66">
            <v>0</v>
          </cell>
          <cell r="BZ66">
            <v>0.4</v>
          </cell>
          <cell r="CA66">
            <v>0</v>
          </cell>
          <cell r="CB66">
            <v>0</v>
          </cell>
          <cell r="CC66">
            <v>0</v>
          </cell>
          <cell r="CD66">
            <v>0</v>
          </cell>
          <cell r="CE66" t="e">
            <v>#VALUE!</v>
          </cell>
          <cell r="CF66" t="e">
            <v>#VALUE!</v>
          </cell>
          <cell r="CG66" t="e">
            <v>#VALUE!</v>
          </cell>
          <cell r="CH66">
            <v>1.5</v>
          </cell>
          <cell r="CI66" t="b">
            <v>0</v>
          </cell>
          <cell r="CJ66" t="e">
            <v>#VALUE!</v>
          </cell>
          <cell r="CK66" t="e">
            <v>#VALUE!</v>
          </cell>
          <cell r="CL66">
            <v>5</v>
          </cell>
          <cell r="CM66">
            <v>2</v>
          </cell>
        </row>
        <row r="67">
          <cell r="A67">
            <v>56</v>
          </cell>
          <cell r="F67" t="str">
            <v/>
          </cell>
          <cell r="G67" t="str">
            <v/>
          </cell>
          <cell r="J67" t="str">
            <v/>
          </cell>
          <cell r="L67" t="str">
            <v/>
          </cell>
          <cell r="M67" t="str">
            <v/>
          </cell>
          <cell r="N67" t="str">
            <v/>
          </cell>
          <cell r="O67" t="str">
            <v/>
          </cell>
          <cell r="P67" t="str">
            <v/>
          </cell>
          <cell r="S67" t="str">
            <v/>
          </cell>
          <cell r="U67" t="str">
            <v/>
          </cell>
          <cell r="X67">
            <v>0</v>
          </cell>
          <cell r="Y67" t="str">
            <v/>
          </cell>
          <cell r="AA67">
            <v>0</v>
          </cell>
          <cell r="AB67" t="str">
            <v/>
          </cell>
          <cell r="AC67" t="str">
            <v/>
          </cell>
          <cell r="AD67" t="str">
            <v/>
          </cell>
          <cell r="AE67" t="str">
            <v/>
          </cell>
          <cell r="AF67" t="str">
            <v/>
          </cell>
          <cell r="AG67" t="str">
            <v/>
          </cell>
          <cell r="AH67" t="str">
            <v/>
          </cell>
          <cell r="AI67" t="str">
            <v/>
          </cell>
          <cell r="AL67" t="str">
            <v/>
          </cell>
          <cell r="AM67" t="str">
            <v/>
          </cell>
          <cell r="AN67" t="str">
            <v/>
          </cell>
          <cell r="AO67" t="str">
            <v/>
          </cell>
          <cell r="AP67" t="str">
            <v/>
          </cell>
          <cell r="AQ67" t="str">
            <v/>
          </cell>
          <cell r="AR67" t="str">
            <v/>
          </cell>
          <cell r="AS67" t="str">
            <v/>
          </cell>
          <cell r="AT67" t="str">
            <v/>
          </cell>
          <cell r="AU67" t="str">
            <v/>
          </cell>
          <cell r="AV67" t="str">
            <v/>
          </cell>
          <cell r="AW67" t="str">
            <v/>
          </cell>
          <cell r="AX67" t="str">
            <v/>
          </cell>
          <cell r="AY67" t="str">
            <v/>
          </cell>
          <cell r="AZ67" t="str">
            <v/>
          </cell>
          <cell r="BA67" t="str">
            <v/>
          </cell>
          <cell r="BB67" t="str">
            <v/>
          </cell>
          <cell r="BC67" t="str">
            <v/>
          </cell>
          <cell r="BD67" t="str">
            <v/>
          </cell>
          <cell r="BE67" t="str">
            <v/>
          </cell>
          <cell r="BF67" t="str">
            <v/>
          </cell>
          <cell r="BG67" t="str">
            <v/>
          </cell>
          <cell r="BH67" t="str">
            <v/>
          </cell>
          <cell r="BI67" t="str">
            <v/>
          </cell>
          <cell r="BJ67" t="str">
            <v/>
          </cell>
          <cell r="BK67" t="str">
            <v/>
          </cell>
          <cell r="BL67" t="str">
            <v/>
          </cell>
          <cell r="BM67" t="str">
            <v/>
          </cell>
          <cell r="BN67" t="str">
            <v/>
          </cell>
          <cell r="BO67">
            <v>0</v>
          </cell>
          <cell r="BP67" t="str">
            <v/>
          </cell>
          <cell r="BQ67">
            <v>0</v>
          </cell>
          <cell r="BR67" t="str">
            <v/>
          </cell>
          <cell r="BS67" t="str">
            <v/>
          </cell>
          <cell r="BT67" t="str">
            <v/>
          </cell>
          <cell r="BU67" t="str">
            <v/>
          </cell>
          <cell r="BV67" t="str">
            <v/>
          </cell>
          <cell r="BW67" t="str">
            <v/>
          </cell>
          <cell r="BX67" t="str">
            <v/>
          </cell>
          <cell r="BY67">
            <v>0</v>
          </cell>
          <cell r="BZ67">
            <v>0.4</v>
          </cell>
          <cell r="CA67">
            <v>0</v>
          </cell>
          <cell r="CB67">
            <v>0</v>
          </cell>
          <cell r="CC67">
            <v>0</v>
          </cell>
          <cell r="CD67">
            <v>0</v>
          </cell>
          <cell r="CE67" t="e">
            <v>#VALUE!</v>
          </cell>
          <cell r="CF67" t="e">
            <v>#VALUE!</v>
          </cell>
          <cell r="CG67" t="e">
            <v>#VALUE!</v>
          </cell>
          <cell r="CH67">
            <v>1.3</v>
          </cell>
          <cell r="CI67" t="e">
            <v>#VALUE!</v>
          </cell>
          <cell r="CJ67" t="e">
            <v>#VALUE!</v>
          </cell>
          <cell r="CK67" t="e">
            <v>#VALUE!</v>
          </cell>
          <cell r="CL67">
            <v>5</v>
          </cell>
          <cell r="CM67">
            <v>4</v>
          </cell>
        </row>
        <row r="68">
          <cell r="A68">
            <v>57</v>
          </cell>
          <cell r="F68" t="str">
            <v/>
          </cell>
          <cell r="G68" t="str">
            <v/>
          </cell>
          <cell r="J68" t="str">
            <v/>
          </cell>
          <cell r="L68" t="str">
            <v/>
          </cell>
          <cell r="M68" t="str">
            <v/>
          </cell>
          <cell r="N68" t="str">
            <v/>
          </cell>
          <cell r="O68" t="str">
            <v/>
          </cell>
          <cell r="P68" t="str">
            <v/>
          </cell>
          <cell r="S68" t="str">
            <v/>
          </cell>
          <cell r="U68" t="str">
            <v/>
          </cell>
          <cell r="X68">
            <v>0</v>
          </cell>
          <cell r="Y68" t="str">
            <v/>
          </cell>
          <cell r="AA68">
            <v>0</v>
          </cell>
          <cell r="AB68" t="str">
            <v/>
          </cell>
          <cell r="AC68" t="str">
            <v/>
          </cell>
          <cell r="AD68" t="str">
            <v/>
          </cell>
          <cell r="AE68" t="str">
            <v/>
          </cell>
          <cell r="AF68" t="str">
            <v/>
          </cell>
          <cell r="AG68" t="str">
            <v/>
          </cell>
          <cell r="AH68" t="str">
            <v/>
          </cell>
          <cell r="AI68" t="str">
            <v/>
          </cell>
          <cell r="AL68" t="str">
            <v/>
          </cell>
          <cell r="AM68" t="str">
            <v/>
          </cell>
          <cell r="AN68" t="str">
            <v/>
          </cell>
          <cell r="AO68" t="str">
            <v/>
          </cell>
          <cell r="AP68" t="str">
            <v/>
          </cell>
          <cell r="AQ68" t="str">
            <v/>
          </cell>
          <cell r="AR68" t="str">
            <v/>
          </cell>
          <cell r="AS68" t="str">
            <v/>
          </cell>
          <cell r="AT68" t="str">
            <v/>
          </cell>
          <cell r="AU68" t="str">
            <v/>
          </cell>
          <cell r="AV68" t="str">
            <v/>
          </cell>
          <cell r="AW68" t="str">
            <v/>
          </cell>
          <cell r="AX68" t="str">
            <v/>
          </cell>
          <cell r="AY68" t="str">
            <v/>
          </cell>
          <cell r="AZ68" t="str">
            <v/>
          </cell>
          <cell r="BA68" t="str">
            <v/>
          </cell>
          <cell r="BB68" t="str">
            <v/>
          </cell>
          <cell r="BC68" t="str">
            <v/>
          </cell>
          <cell r="BD68" t="str">
            <v/>
          </cell>
          <cell r="BE68" t="str">
            <v/>
          </cell>
          <cell r="BF68" t="str">
            <v/>
          </cell>
          <cell r="BG68" t="str">
            <v/>
          </cell>
          <cell r="BH68" t="str">
            <v/>
          </cell>
          <cell r="BI68" t="str">
            <v/>
          </cell>
          <cell r="BJ68" t="str">
            <v/>
          </cell>
          <cell r="BK68" t="str">
            <v/>
          </cell>
          <cell r="BL68" t="str">
            <v/>
          </cell>
          <cell r="BM68" t="str">
            <v/>
          </cell>
          <cell r="BN68" t="str">
            <v/>
          </cell>
          <cell r="BO68">
            <v>0</v>
          </cell>
          <cell r="BP68" t="str">
            <v/>
          </cell>
          <cell r="BQ68">
            <v>0</v>
          </cell>
          <cell r="BR68" t="str">
            <v/>
          </cell>
          <cell r="BS68" t="str">
            <v/>
          </cell>
          <cell r="BT68" t="str">
            <v/>
          </cell>
          <cell r="BU68" t="str">
            <v/>
          </cell>
          <cell r="BV68" t="str">
            <v/>
          </cell>
          <cell r="BW68" t="str">
            <v/>
          </cell>
          <cell r="BX68" t="str">
            <v/>
          </cell>
          <cell r="BY68">
            <v>0</v>
          </cell>
          <cell r="BZ68">
            <v>0.4</v>
          </cell>
          <cell r="CA68">
            <v>0</v>
          </cell>
          <cell r="CB68">
            <v>0</v>
          </cell>
          <cell r="CC68">
            <v>0</v>
          </cell>
          <cell r="CD68">
            <v>0</v>
          </cell>
          <cell r="CE68" t="e">
            <v>#VALUE!</v>
          </cell>
          <cell r="CF68" t="e">
            <v>#VALUE!</v>
          </cell>
          <cell r="CG68" t="e">
            <v>#VALUE!</v>
          </cell>
          <cell r="CH68">
            <v>1.3</v>
          </cell>
          <cell r="CI68" t="e">
            <v>#VALUE!</v>
          </cell>
          <cell r="CJ68" t="e">
            <v>#VALUE!</v>
          </cell>
          <cell r="CK68" t="e">
            <v>#VALUE!</v>
          </cell>
          <cell r="CL68">
            <v>5</v>
          </cell>
          <cell r="CM68">
            <v>4</v>
          </cell>
        </row>
        <row r="69">
          <cell r="A69">
            <v>58</v>
          </cell>
          <cell r="F69" t="str">
            <v/>
          </cell>
          <cell r="G69" t="str">
            <v/>
          </cell>
          <cell r="J69" t="str">
            <v/>
          </cell>
          <cell r="L69" t="str">
            <v/>
          </cell>
          <cell r="M69" t="str">
            <v/>
          </cell>
          <cell r="N69" t="str">
            <v/>
          </cell>
          <cell r="O69" t="str">
            <v/>
          </cell>
          <cell r="P69" t="str">
            <v/>
          </cell>
          <cell r="S69" t="str">
            <v/>
          </cell>
          <cell r="U69" t="str">
            <v/>
          </cell>
          <cell r="X69">
            <v>0</v>
          </cell>
          <cell r="Y69" t="str">
            <v/>
          </cell>
          <cell r="AA69">
            <v>0</v>
          </cell>
          <cell r="AB69" t="str">
            <v/>
          </cell>
          <cell r="AC69" t="str">
            <v/>
          </cell>
          <cell r="AD69" t="str">
            <v/>
          </cell>
          <cell r="AE69" t="str">
            <v/>
          </cell>
          <cell r="AF69" t="str">
            <v/>
          </cell>
          <cell r="AG69" t="str">
            <v/>
          </cell>
          <cell r="AH69" t="str">
            <v/>
          </cell>
          <cell r="AI69" t="str">
            <v/>
          </cell>
          <cell r="AL69" t="str">
            <v/>
          </cell>
          <cell r="AM69" t="str">
            <v/>
          </cell>
          <cell r="AN69" t="str">
            <v/>
          </cell>
          <cell r="AO69" t="str">
            <v/>
          </cell>
          <cell r="AP69" t="str">
            <v/>
          </cell>
          <cell r="AQ69" t="str">
            <v/>
          </cell>
          <cell r="AR69" t="str">
            <v/>
          </cell>
          <cell r="AS69" t="str">
            <v/>
          </cell>
          <cell r="AT69" t="str">
            <v/>
          </cell>
          <cell r="AU69" t="str">
            <v/>
          </cell>
          <cell r="AV69" t="str">
            <v/>
          </cell>
          <cell r="AW69" t="str">
            <v/>
          </cell>
          <cell r="AX69" t="str">
            <v/>
          </cell>
          <cell r="AY69" t="str">
            <v/>
          </cell>
          <cell r="AZ69" t="str">
            <v/>
          </cell>
          <cell r="BA69" t="str">
            <v/>
          </cell>
          <cell r="BB69" t="str">
            <v/>
          </cell>
          <cell r="BC69" t="str">
            <v/>
          </cell>
          <cell r="BD69" t="str">
            <v/>
          </cell>
          <cell r="BE69" t="str">
            <v/>
          </cell>
          <cell r="BF69" t="str">
            <v/>
          </cell>
          <cell r="BG69" t="str">
            <v/>
          </cell>
          <cell r="BH69" t="str">
            <v/>
          </cell>
          <cell r="BI69" t="str">
            <v/>
          </cell>
          <cell r="BJ69" t="str">
            <v/>
          </cell>
          <cell r="BK69" t="str">
            <v/>
          </cell>
          <cell r="BL69" t="str">
            <v/>
          </cell>
          <cell r="BM69" t="str">
            <v/>
          </cell>
          <cell r="BN69" t="str">
            <v/>
          </cell>
          <cell r="BO69">
            <v>0</v>
          </cell>
          <cell r="BP69" t="str">
            <v/>
          </cell>
          <cell r="BQ69">
            <v>0</v>
          </cell>
          <cell r="BR69" t="str">
            <v/>
          </cell>
          <cell r="BS69" t="str">
            <v/>
          </cell>
          <cell r="BT69" t="str">
            <v/>
          </cell>
          <cell r="BU69" t="str">
            <v/>
          </cell>
          <cell r="BV69" t="str">
            <v/>
          </cell>
          <cell r="BW69" t="str">
            <v/>
          </cell>
          <cell r="BX69" t="str">
            <v/>
          </cell>
          <cell r="BY69">
            <v>0</v>
          </cell>
          <cell r="BZ69">
            <v>0.4</v>
          </cell>
          <cell r="CA69">
            <v>0</v>
          </cell>
          <cell r="CB69">
            <v>0</v>
          </cell>
          <cell r="CC69">
            <v>0</v>
          </cell>
          <cell r="CD69">
            <v>0</v>
          </cell>
          <cell r="CE69" t="e">
            <v>#VALUE!</v>
          </cell>
          <cell r="CF69" t="e">
            <v>#VALUE!</v>
          </cell>
          <cell r="CG69" t="e">
            <v>#VALUE!</v>
          </cell>
          <cell r="CH69">
            <v>1.3</v>
          </cell>
          <cell r="CI69" t="e">
            <v>#VALUE!</v>
          </cell>
          <cell r="CJ69" t="e">
            <v>#VALUE!</v>
          </cell>
          <cell r="CK69" t="e">
            <v>#VALUE!</v>
          </cell>
          <cell r="CL69">
            <v>5</v>
          </cell>
          <cell r="CM69">
            <v>4</v>
          </cell>
        </row>
        <row r="70">
          <cell r="A70">
            <v>59</v>
          </cell>
          <cell r="F70" t="str">
            <v/>
          </cell>
          <cell r="G70" t="str">
            <v/>
          </cell>
          <cell r="J70" t="str">
            <v/>
          </cell>
          <cell r="L70" t="str">
            <v/>
          </cell>
          <cell r="M70" t="str">
            <v/>
          </cell>
          <cell r="N70" t="str">
            <v/>
          </cell>
          <cell r="O70" t="str">
            <v/>
          </cell>
          <cell r="P70" t="str">
            <v/>
          </cell>
          <cell r="S70" t="str">
            <v/>
          </cell>
          <cell r="U70" t="str">
            <v/>
          </cell>
          <cell r="X70">
            <v>0</v>
          </cell>
          <cell r="Y70" t="str">
            <v/>
          </cell>
          <cell r="AA70">
            <v>0</v>
          </cell>
          <cell r="AB70" t="str">
            <v/>
          </cell>
          <cell r="AC70" t="str">
            <v/>
          </cell>
          <cell r="AD70" t="str">
            <v/>
          </cell>
          <cell r="AE70" t="str">
            <v/>
          </cell>
          <cell r="AF70" t="str">
            <v/>
          </cell>
          <cell r="AG70" t="str">
            <v/>
          </cell>
          <cell r="AH70" t="str">
            <v/>
          </cell>
          <cell r="AI70" t="str">
            <v/>
          </cell>
          <cell r="AL70" t="str">
            <v/>
          </cell>
          <cell r="AM70" t="str">
            <v/>
          </cell>
          <cell r="AN70" t="str">
            <v/>
          </cell>
          <cell r="AO70" t="str">
            <v/>
          </cell>
          <cell r="AP70" t="str">
            <v/>
          </cell>
          <cell r="AQ70" t="str">
            <v/>
          </cell>
          <cell r="AR70" t="str">
            <v/>
          </cell>
          <cell r="AS70" t="str">
            <v/>
          </cell>
          <cell r="AT70" t="str">
            <v/>
          </cell>
          <cell r="AU70" t="str">
            <v/>
          </cell>
          <cell r="AV70" t="str">
            <v/>
          </cell>
          <cell r="AW70" t="str">
            <v/>
          </cell>
          <cell r="AX70" t="str">
            <v/>
          </cell>
          <cell r="AY70" t="str">
            <v/>
          </cell>
          <cell r="AZ70" t="str">
            <v/>
          </cell>
          <cell r="BA70" t="str">
            <v/>
          </cell>
          <cell r="BB70" t="str">
            <v/>
          </cell>
          <cell r="BC70" t="str">
            <v/>
          </cell>
          <cell r="BD70" t="str">
            <v/>
          </cell>
          <cell r="BE70" t="str">
            <v/>
          </cell>
          <cell r="BF70" t="str">
            <v/>
          </cell>
          <cell r="BG70" t="str">
            <v/>
          </cell>
          <cell r="BH70" t="str">
            <v/>
          </cell>
          <cell r="BI70" t="str">
            <v/>
          </cell>
          <cell r="BJ70" t="str">
            <v/>
          </cell>
          <cell r="BK70" t="str">
            <v/>
          </cell>
          <cell r="BL70" t="str">
            <v/>
          </cell>
          <cell r="BM70" t="str">
            <v/>
          </cell>
          <cell r="BN70" t="str">
            <v/>
          </cell>
          <cell r="BO70">
            <v>0</v>
          </cell>
          <cell r="BP70" t="str">
            <v/>
          </cell>
          <cell r="BQ70">
            <v>0</v>
          </cell>
          <cell r="BR70" t="str">
            <v/>
          </cell>
          <cell r="BS70" t="str">
            <v/>
          </cell>
          <cell r="BT70" t="str">
            <v/>
          </cell>
          <cell r="BU70" t="str">
            <v/>
          </cell>
          <cell r="BV70" t="str">
            <v/>
          </cell>
          <cell r="BW70" t="str">
            <v/>
          </cell>
          <cell r="BX70" t="str">
            <v/>
          </cell>
          <cell r="BY70">
            <v>0</v>
          </cell>
          <cell r="BZ70">
            <v>0.4</v>
          </cell>
          <cell r="CA70">
            <v>0</v>
          </cell>
          <cell r="CB70">
            <v>0</v>
          </cell>
          <cell r="CC70">
            <v>0</v>
          </cell>
          <cell r="CD70">
            <v>0</v>
          </cell>
          <cell r="CE70" t="e">
            <v>#VALUE!</v>
          </cell>
          <cell r="CF70" t="e">
            <v>#VALUE!</v>
          </cell>
          <cell r="CG70" t="e">
            <v>#VALUE!</v>
          </cell>
          <cell r="CH70">
            <v>1.3</v>
          </cell>
          <cell r="CI70" t="e">
            <v>#VALUE!</v>
          </cell>
          <cell r="CJ70" t="e">
            <v>#VALUE!</v>
          </cell>
          <cell r="CK70" t="e">
            <v>#VALUE!</v>
          </cell>
          <cell r="CL70">
            <v>5</v>
          </cell>
          <cell r="CM70">
            <v>4</v>
          </cell>
        </row>
        <row r="71">
          <cell r="A71">
            <v>60</v>
          </cell>
          <cell r="F71" t="str">
            <v/>
          </cell>
          <cell r="G71" t="str">
            <v/>
          </cell>
          <cell r="J71" t="str">
            <v/>
          </cell>
          <cell r="L71" t="str">
            <v/>
          </cell>
          <cell r="M71" t="str">
            <v/>
          </cell>
          <cell r="N71" t="str">
            <v/>
          </cell>
          <cell r="O71" t="str">
            <v/>
          </cell>
          <cell r="P71" t="str">
            <v/>
          </cell>
          <cell r="S71" t="str">
            <v/>
          </cell>
          <cell r="U71" t="str">
            <v/>
          </cell>
          <cell r="X71">
            <v>0</v>
          </cell>
          <cell r="Y71" t="str">
            <v/>
          </cell>
          <cell r="AA71">
            <v>0</v>
          </cell>
          <cell r="AB71" t="str">
            <v/>
          </cell>
          <cell r="AC71" t="str">
            <v/>
          </cell>
          <cell r="AD71" t="str">
            <v/>
          </cell>
          <cell r="AE71" t="str">
            <v/>
          </cell>
          <cell r="AF71" t="str">
            <v/>
          </cell>
          <cell r="AG71" t="str">
            <v/>
          </cell>
          <cell r="AH71" t="str">
            <v/>
          </cell>
          <cell r="AI71" t="str">
            <v/>
          </cell>
          <cell r="AL71" t="str">
            <v/>
          </cell>
          <cell r="AM71" t="str">
            <v/>
          </cell>
          <cell r="AN71" t="str">
            <v/>
          </cell>
          <cell r="AO71" t="str">
            <v/>
          </cell>
          <cell r="AP71" t="str">
            <v/>
          </cell>
          <cell r="AQ71" t="str">
            <v/>
          </cell>
          <cell r="AR71" t="str">
            <v/>
          </cell>
          <cell r="AS71" t="str">
            <v/>
          </cell>
          <cell r="AT71" t="str">
            <v/>
          </cell>
          <cell r="AU71" t="str">
            <v/>
          </cell>
          <cell r="AV71" t="str">
            <v/>
          </cell>
          <cell r="AW71" t="str">
            <v/>
          </cell>
          <cell r="AX71" t="str">
            <v/>
          </cell>
          <cell r="AY71" t="str">
            <v/>
          </cell>
          <cell r="AZ71" t="str">
            <v/>
          </cell>
          <cell r="BA71" t="str">
            <v/>
          </cell>
          <cell r="BB71" t="str">
            <v/>
          </cell>
          <cell r="BC71" t="str">
            <v/>
          </cell>
          <cell r="BD71" t="str">
            <v/>
          </cell>
          <cell r="BE71" t="str">
            <v/>
          </cell>
          <cell r="BF71" t="str">
            <v/>
          </cell>
          <cell r="BG71" t="str">
            <v/>
          </cell>
          <cell r="BH71" t="str">
            <v/>
          </cell>
          <cell r="BI71" t="str">
            <v/>
          </cell>
          <cell r="BJ71" t="str">
            <v/>
          </cell>
          <cell r="BK71" t="str">
            <v/>
          </cell>
          <cell r="BL71" t="str">
            <v/>
          </cell>
          <cell r="BM71" t="str">
            <v/>
          </cell>
          <cell r="BN71" t="str">
            <v/>
          </cell>
          <cell r="BO71">
            <v>0</v>
          </cell>
          <cell r="BP71" t="str">
            <v/>
          </cell>
          <cell r="BQ71">
            <v>0</v>
          </cell>
          <cell r="BR71" t="str">
            <v/>
          </cell>
          <cell r="BS71" t="str">
            <v/>
          </cell>
          <cell r="BT71" t="str">
            <v/>
          </cell>
          <cell r="BU71" t="str">
            <v/>
          </cell>
          <cell r="BV71" t="str">
            <v/>
          </cell>
          <cell r="BW71" t="str">
            <v/>
          </cell>
          <cell r="BX71" t="str">
            <v/>
          </cell>
          <cell r="BY71">
            <v>0</v>
          </cell>
          <cell r="BZ71">
            <v>0.4</v>
          </cell>
          <cell r="CA71">
            <v>0</v>
          </cell>
          <cell r="CB71">
            <v>0</v>
          </cell>
          <cell r="CC71">
            <v>0</v>
          </cell>
          <cell r="CD71">
            <v>0</v>
          </cell>
          <cell r="CE71" t="e">
            <v>#VALUE!</v>
          </cell>
          <cell r="CF71" t="e">
            <v>#VALUE!</v>
          </cell>
          <cell r="CG71" t="e">
            <v>#VALUE!</v>
          </cell>
          <cell r="CH71">
            <v>1.3</v>
          </cell>
          <cell r="CI71" t="e">
            <v>#VALUE!</v>
          </cell>
          <cell r="CJ71" t="e">
            <v>#VALUE!</v>
          </cell>
          <cell r="CK71" t="e">
            <v>#VALUE!</v>
          </cell>
          <cell r="CL71">
            <v>5</v>
          </cell>
          <cell r="CM71">
            <v>4</v>
          </cell>
        </row>
      </sheetData>
      <sheetData sheetId="4"/>
      <sheetData sheetId="5"/>
      <sheetData sheetId="6"/>
      <sheetData sheetId="7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 BASICOS"/>
      <sheetName val="deuda"/>
      <sheetName val="consumos"/>
      <sheetName val="ITEMS"/>
    </sheetNames>
    <sheetDataSet>
      <sheetData sheetId="0" refreshError="1"/>
      <sheetData sheetId="1">
        <row r="1">
          <cell r="A1" t="str">
            <v>NIC</v>
          </cell>
          <cell r="B1" t="str">
            <v>DEUDA</v>
          </cell>
          <cell r="C1" t="str">
            <v>MESES</v>
          </cell>
        </row>
        <row r="2">
          <cell r="A2">
            <v>5001834</v>
          </cell>
          <cell r="B2">
            <v>540944</v>
          </cell>
          <cell r="C2">
            <v>52</v>
          </cell>
        </row>
        <row r="3">
          <cell r="A3">
            <v>5050279</v>
          </cell>
          <cell r="B3">
            <v>536171</v>
          </cell>
          <cell r="C3">
            <v>15</v>
          </cell>
        </row>
        <row r="4">
          <cell r="A4">
            <v>5051105</v>
          </cell>
          <cell r="B4">
            <v>4036031</v>
          </cell>
          <cell r="C4">
            <v>53</v>
          </cell>
        </row>
        <row r="5">
          <cell r="A5">
            <v>5055529</v>
          </cell>
          <cell r="B5">
            <v>505880</v>
          </cell>
          <cell r="C5">
            <v>2</v>
          </cell>
        </row>
        <row r="6">
          <cell r="A6">
            <v>5058930</v>
          </cell>
          <cell r="B6">
            <v>33150</v>
          </cell>
          <cell r="C6">
            <v>1</v>
          </cell>
        </row>
        <row r="7">
          <cell r="A7">
            <v>5058932</v>
          </cell>
          <cell r="B7">
            <v>23240</v>
          </cell>
          <cell r="C7">
            <v>1</v>
          </cell>
        </row>
        <row r="8">
          <cell r="A8">
            <v>5061094</v>
          </cell>
          <cell r="B8">
            <v>75160</v>
          </cell>
          <cell r="C8">
            <v>9</v>
          </cell>
        </row>
        <row r="9">
          <cell r="A9">
            <v>5062081</v>
          </cell>
          <cell r="B9">
            <v>24060</v>
          </cell>
          <cell r="C9">
            <v>1</v>
          </cell>
        </row>
        <row r="10">
          <cell r="A10">
            <v>5064546</v>
          </cell>
          <cell r="B10">
            <v>497830</v>
          </cell>
          <cell r="C10">
            <v>14</v>
          </cell>
        </row>
        <row r="11">
          <cell r="A11">
            <v>5069735</v>
          </cell>
          <cell r="B11">
            <v>2052115</v>
          </cell>
          <cell r="C11">
            <v>53</v>
          </cell>
        </row>
        <row r="12">
          <cell r="A12">
            <v>5070709</v>
          </cell>
          <cell r="B12">
            <v>175890</v>
          </cell>
          <cell r="C12">
            <v>6</v>
          </cell>
        </row>
        <row r="13">
          <cell r="A13">
            <v>5070720</v>
          </cell>
          <cell r="B13">
            <v>64320</v>
          </cell>
          <cell r="C13">
            <v>1</v>
          </cell>
        </row>
        <row r="14">
          <cell r="A14">
            <v>5070897</v>
          </cell>
          <cell r="B14">
            <v>309816</v>
          </cell>
          <cell r="C14">
            <v>17</v>
          </cell>
        </row>
        <row r="15">
          <cell r="A15">
            <v>5070927</v>
          </cell>
          <cell r="B15">
            <v>1815451</v>
          </cell>
          <cell r="C15">
            <v>41</v>
          </cell>
        </row>
        <row r="16">
          <cell r="A16">
            <v>5070970</v>
          </cell>
          <cell r="B16">
            <v>851507</v>
          </cell>
          <cell r="C16">
            <v>53</v>
          </cell>
        </row>
        <row r="17">
          <cell r="A17">
            <v>5071003</v>
          </cell>
          <cell r="B17">
            <v>84020</v>
          </cell>
          <cell r="C17">
            <v>2</v>
          </cell>
        </row>
        <row r="18">
          <cell r="A18">
            <v>5071025</v>
          </cell>
          <cell r="B18">
            <v>1979216</v>
          </cell>
          <cell r="C18">
            <v>15</v>
          </cell>
        </row>
        <row r="19">
          <cell r="A19">
            <v>5071074</v>
          </cell>
          <cell r="B19">
            <v>22100</v>
          </cell>
          <cell r="C19">
            <v>1</v>
          </cell>
        </row>
        <row r="20">
          <cell r="A20">
            <v>5071075</v>
          </cell>
          <cell r="B20">
            <v>25390</v>
          </cell>
          <cell r="C20">
            <v>1</v>
          </cell>
        </row>
        <row r="21">
          <cell r="A21">
            <v>5071121</v>
          </cell>
          <cell r="B21">
            <v>3200</v>
          </cell>
          <cell r="C21">
            <v>1</v>
          </cell>
        </row>
        <row r="22">
          <cell r="A22">
            <v>5071131</v>
          </cell>
          <cell r="B22">
            <v>54360</v>
          </cell>
          <cell r="C22">
            <v>8</v>
          </cell>
        </row>
        <row r="23">
          <cell r="A23">
            <v>5071140</v>
          </cell>
          <cell r="B23">
            <v>682940</v>
          </cell>
          <cell r="C23">
            <v>0</v>
          </cell>
        </row>
        <row r="24">
          <cell r="A24">
            <v>5071159</v>
          </cell>
          <cell r="B24">
            <v>909367</v>
          </cell>
          <cell r="C24">
            <v>33</v>
          </cell>
        </row>
        <row r="25">
          <cell r="A25">
            <v>5071170</v>
          </cell>
          <cell r="B25">
            <v>491380</v>
          </cell>
          <cell r="C25">
            <v>0</v>
          </cell>
        </row>
        <row r="26">
          <cell r="A26">
            <v>5071191</v>
          </cell>
          <cell r="B26">
            <v>8630</v>
          </cell>
          <cell r="C26">
            <v>1</v>
          </cell>
        </row>
        <row r="27">
          <cell r="A27">
            <v>5071208</v>
          </cell>
          <cell r="B27">
            <v>11450</v>
          </cell>
          <cell r="C27">
            <v>1</v>
          </cell>
        </row>
        <row r="28">
          <cell r="A28">
            <v>5071227</v>
          </cell>
          <cell r="B28">
            <v>37250</v>
          </cell>
          <cell r="C28">
            <v>2</v>
          </cell>
        </row>
        <row r="29">
          <cell r="A29">
            <v>5071260</v>
          </cell>
          <cell r="B29">
            <v>381440</v>
          </cell>
          <cell r="C29">
            <v>-1</v>
          </cell>
        </row>
        <row r="30">
          <cell r="A30">
            <v>5071302</v>
          </cell>
          <cell r="B30">
            <v>22020</v>
          </cell>
          <cell r="C30">
            <v>1</v>
          </cell>
        </row>
        <row r="31">
          <cell r="A31">
            <v>5071326</v>
          </cell>
          <cell r="B31">
            <v>6050</v>
          </cell>
          <cell r="C31">
            <v>1</v>
          </cell>
        </row>
        <row r="32">
          <cell r="A32">
            <v>5071333</v>
          </cell>
          <cell r="B32">
            <v>287340</v>
          </cell>
          <cell r="C32">
            <v>7</v>
          </cell>
        </row>
        <row r="33">
          <cell r="A33">
            <v>5071335</v>
          </cell>
          <cell r="B33">
            <v>24340</v>
          </cell>
          <cell r="C33">
            <v>1</v>
          </cell>
        </row>
        <row r="34">
          <cell r="A34">
            <v>5071341</v>
          </cell>
          <cell r="B34">
            <v>36670</v>
          </cell>
          <cell r="C34">
            <v>1</v>
          </cell>
        </row>
        <row r="35">
          <cell r="A35">
            <v>5071342</v>
          </cell>
          <cell r="B35">
            <v>838686</v>
          </cell>
          <cell r="C35">
            <v>52</v>
          </cell>
        </row>
        <row r="36">
          <cell r="A36">
            <v>5071349</v>
          </cell>
          <cell r="B36">
            <v>977974</v>
          </cell>
          <cell r="C36">
            <v>53</v>
          </cell>
        </row>
        <row r="37">
          <cell r="A37">
            <v>5071354</v>
          </cell>
          <cell r="B37">
            <v>44580</v>
          </cell>
          <cell r="C37">
            <v>1</v>
          </cell>
        </row>
        <row r="38">
          <cell r="A38">
            <v>5071361</v>
          </cell>
          <cell r="B38">
            <v>81000</v>
          </cell>
          <cell r="C38">
            <v>3</v>
          </cell>
        </row>
        <row r="39">
          <cell r="A39">
            <v>5071371</v>
          </cell>
          <cell r="B39">
            <v>1140351</v>
          </cell>
          <cell r="C39">
            <v>52</v>
          </cell>
        </row>
        <row r="40">
          <cell r="A40">
            <v>5071374</v>
          </cell>
          <cell r="B40">
            <v>11110</v>
          </cell>
          <cell r="C40">
            <v>1</v>
          </cell>
        </row>
        <row r="41">
          <cell r="A41">
            <v>5071379</v>
          </cell>
          <cell r="B41">
            <v>16660</v>
          </cell>
          <cell r="C41">
            <v>3</v>
          </cell>
        </row>
        <row r="42">
          <cell r="A42">
            <v>5071380</v>
          </cell>
          <cell r="B42">
            <v>32870</v>
          </cell>
          <cell r="C42">
            <v>2</v>
          </cell>
        </row>
        <row r="43">
          <cell r="A43">
            <v>5071382</v>
          </cell>
          <cell r="B43">
            <v>34620</v>
          </cell>
          <cell r="C43">
            <v>1</v>
          </cell>
        </row>
        <row r="44">
          <cell r="A44">
            <v>5071385</v>
          </cell>
          <cell r="B44">
            <v>146440</v>
          </cell>
          <cell r="C44">
            <v>3</v>
          </cell>
        </row>
        <row r="45">
          <cell r="A45">
            <v>5071386</v>
          </cell>
          <cell r="B45">
            <v>9640</v>
          </cell>
          <cell r="C45">
            <v>11</v>
          </cell>
        </row>
        <row r="46">
          <cell r="A46">
            <v>5071387</v>
          </cell>
          <cell r="B46">
            <v>67517</v>
          </cell>
          <cell r="C46">
            <v>15</v>
          </cell>
        </row>
        <row r="47">
          <cell r="A47">
            <v>5071388</v>
          </cell>
          <cell r="B47">
            <v>72610</v>
          </cell>
          <cell r="C47">
            <v>1</v>
          </cell>
        </row>
        <row r="48">
          <cell r="A48">
            <v>5071389</v>
          </cell>
          <cell r="B48">
            <v>1517691</v>
          </cell>
          <cell r="C48">
            <v>46</v>
          </cell>
        </row>
        <row r="49">
          <cell r="A49">
            <v>5071393</v>
          </cell>
          <cell r="B49">
            <v>288520</v>
          </cell>
          <cell r="C49">
            <v>11</v>
          </cell>
        </row>
        <row r="50">
          <cell r="A50">
            <v>5071396</v>
          </cell>
          <cell r="B50">
            <v>179870</v>
          </cell>
          <cell r="C50">
            <v>-1</v>
          </cell>
        </row>
        <row r="51">
          <cell r="A51">
            <v>5071401</v>
          </cell>
          <cell r="B51">
            <v>30404</v>
          </cell>
          <cell r="C51">
            <v>9</v>
          </cell>
        </row>
        <row r="52">
          <cell r="A52">
            <v>5071403</v>
          </cell>
          <cell r="B52">
            <v>1056686</v>
          </cell>
          <cell r="C52">
            <v>53</v>
          </cell>
        </row>
        <row r="53">
          <cell r="A53">
            <v>5071404</v>
          </cell>
          <cell r="B53">
            <v>613750</v>
          </cell>
          <cell r="C53">
            <v>6</v>
          </cell>
        </row>
        <row r="54">
          <cell r="A54">
            <v>5071406</v>
          </cell>
          <cell r="B54">
            <v>20600</v>
          </cell>
          <cell r="C54">
            <v>2</v>
          </cell>
        </row>
        <row r="55">
          <cell r="A55">
            <v>5071407</v>
          </cell>
          <cell r="B55">
            <v>14330</v>
          </cell>
          <cell r="C55">
            <v>1</v>
          </cell>
        </row>
        <row r="56">
          <cell r="A56">
            <v>5071413</v>
          </cell>
          <cell r="B56">
            <v>36670</v>
          </cell>
          <cell r="C56">
            <v>1</v>
          </cell>
        </row>
        <row r="57">
          <cell r="A57">
            <v>5071417</v>
          </cell>
          <cell r="B57">
            <v>18860</v>
          </cell>
          <cell r="C57">
            <v>1</v>
          </cell>
        </row>
        <row r="58">
          <cell r="A58">
            <v>5071427</v>
          </cell>
          <cell r="B58">
            <v>31560</v>
          </cell>
          <cell r="C58">
            <v>3</v>
          </cell>
        </row>
        <row r="59">
          <cell r="A59">
            <v>5071431</v>
          </cell>
          <cell r="B59">
            <v>34810</v>
          </cell>
          <cell r="C59">
            <v>2</v>
          </cell>
        </row>
        <row r="60">
          <cell r="A60">
            <v>5071737</v>
          </cell>
          <cell r="B60">
            <v>64130</v>
          </cell>
          <cell r="C60">
            <v>1</v>
          </cell>
        </row>
        <row r="61">
          <cell r="A61">
            <v>5071738</v>
          </cell>
          <cell r="B61">
            <v>102650</v>
          </cell>
          <cell r="C61">
            <v>3</v>
          </cell>
        </row>
        <row r="62">
          <cell r="A62">
            <v>5071739</v>
          </cell>
          <cell r="B62">
            <v>3822464</v>
          </cell>
          <cell r="C62">
            <v>38</v>
          </cell>
        </row>
        <row r="63">
          <cell r="A63">
            <v>5071740</v>
          </cell>
          <cell r="B63">
            <v>29010</v>
          </cell>
          <cell r="C63">
            <v>1</v>
          </cell>
        </row>
      </sheetData>
      <sheetData sheetId="2" refreshError="1"/>
      <sheetData sheetId="3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Entrada"/>
      <sheetName val="DatosEntradaPlanta"/>
      <sheetName val="DatosEntradaPerfil"/>
      <sheetName val="DatosEntradaTerreno"/>
      <sheetName val="DatosPerfilPlanta"/>
      <sheetName val="Deflex_comb"/>
      <sheetName val="Anclajes"/>
      <sheetName val="PresDatosEntrada"/>
      <sheetName val="Pres_Ancla"/>
      <sheetName val="CD"/>
      <sheetName val="Cantidad_total"/>
      <sheetName val="DeflexMaximas"/>
      <sheetName val="Peso_de_Tubería"/>
      <sheetName val="L codos"/>
      <sheetName val="Datos(no uso)"/>
      <sheetName val="Presen_Alinea"/>
      <sheetName val="perfil (no uso)"/>
      <sheetName val="Tabla_Plantav"/>
      <sheetName val="Tabla_total"/>
      <sheetName val="peso_codos"/>
      <sheetName val="Cantidad_total (2)"/>
      <sheetName val="LISTA TOT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>
        <row r="2">
          <cell r="B2">
            <v>300</v>
          </cell>
          <cell r="C2">
            <v>350</v>
          </cell>
          <cell r="D2">
            <v>400</v>
          </cell>
          <cell r="E2">
            <v>450</v>
          </cell>
          <cell r="F2">
            <v>500</v>
          </cell>
          <cell r="G2">
            <v>600</v>
          </cell>
          <cell r="H2">
            <v>700</v>
          </cell>
          <cell r="I2">
            <v>800</v>
          </cell>
          <cell r="J2">
            <v>900</v>
          </cell>
          <cell r="K2">
            <v>1000</v>
          </cell>
          <cell r="L2">
            <v>1100</v>
          </cell>
          <cell r="M2">
            <v>1200</v>
          </cell>
          <cell r="N2">
            <v>1300</v>
          </cell>
          <cell r="O2">
            <v>1400</v>
          </cell>
          <cell r="P2">
            <v>1600</v>
          </cell>
          <cell r="Q2">
            <v>1800</v>
          </cell>
          <cell r="R2">
            <v>2000</v>
          </cell>
          <cell r="S2">
            <v>2100</v>
          </cell>
          <cell r="T2">
            <v>2200</v>
          </cell>
          <cell r="U2">
            <v>2300</v>
          </cell>
          <cell r="V2">
            <v>2400</v>
          </cell>
        </row>
        <row r="3">
          <cell r="A3">
            <v>1E-4</v>
          </cell>
          <cell r="B3">
            <v>0</v>
          </cell>
          <cell r="C3">
            <v>0</v>
          </cell>
          <cell r="D3">
            <v>0</v>
          </cell>
          <cell r="E3">
            <v>0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  <cell r="R3">
            <v>0</v>
          </cell>
          <cell r="S3">
            <v>0</v>
          </cell>
          <cell r="T3">
            <v>0</v>
          </cell>
          <cell r="U3">
            <v>0</v>
          </cell>
          <cell r="V3">
            <v>0</v>
          </cell>
        </row>
        <row r="4">
          <cell r="A4">
            <v>11.2501</v>
          </cell>
          <cell r="B4">
            <v>0.57969999999999999</v>
          </cell>
          <cell r="C4">
            <v>0.64410000000000001</v>
          </cell>
          <cell r="D4">
            <v>0.45</v>
          </cell>
          <cell r="E4">
            <v>0.45</v>
          </cell>
          <cell r="F4">
            <v>0.45</v>
          </cell>
          <cell r="G4">
            <v>0.4</v>
          </cell>
          <cell r="H4">
            <v>0.4</v>
          </cell>
          <cell r="I4">
            <v>0.45</v>
          </cell>
          <cell r="J4">
            <v>0.45</v>
          </cell>
          <cell r="K4">
            <v>0.45</v>
          </cell>
          <cell r="L4">
            <v>0.5</v>
          </cell>
          <cell r="M4">
            <v>0.5</v>
          </cell>
          <cell r="N4">
            <v>0.6</v>
          </cell>
          <cell r="O4">
            <v>0.6</v>
          </cell>
          <cell r="P4">
            <v>0.65</v>
          </cell>
          <cell r="Q4">
            <v>0.7</v>
          </cell>
          <cell r="R4">
            <v>0.7</v>
          </cell>
          <cell r="S4">
            <v>0.7</v>
          </cell>
          <cell r="T4">
            <v>0.7</v>
          </cell>
          <cell r="U4">
            <v>0.7</v>
          </cell>
          <cell r="V4">
            <v>0.7</v>
          </cell>
        </row>
        <row r="5">
          <cell r="A5">
            <v>15</v>
          </cell>
          <cell r="B5">
            <v>0.57969999999999999</v>
          </cell>
          <cell r="C5">
            <v>0.64410000000000001</v>
          </cell>
          <cell r="D5">
            <v>0.45</v>
          </cell>
          <cell r="E5">
            <v>0.5</v>
          </cell>
          <cell r="F5">
            <v>0.5</v>
          </cell>
          <cell r="G5">
            <v>0.4</v>
          </cell>
          <cell r="H5">
            <v>0.45</v>
          </cell>
          <cell r="I5">
            <v>0.45</v>
          </cell>
          <cell r="J5">
            <v>0.5</v>
          </cell>
          <cell r="K5">
            <v>0.5</v>
          </cell>
          <cell r="L5">
            <v>0.55000000000000004</v>
          </cell>
          <cell r="M5">
            <v>0.6</v>
          </cell>
          <cell r="N5">
            <v>0.65</v>
          </cell>
          <cell r="O5">
            <v>0.65</v>
          </cell>
          <cell r="P5">
            <v>0.75</v>
          </cell>
          <cell r="Q5">
            <v>0.8</v>
          </cell>
          <cell r="R5">
            <v>0.8</v>
          </cell>
          <cell r="S5">
            <v>0.8</v>
          </cell>
          <cell r="T5">
            <v>0.8</v>
          </cell>
          <cell r="U5">
            <v>0.8</v>
          </cell>
          <cell r="V5">
            <v>0.8</v>
          </cell>
        </row>
        <row r="6">
          <cell r="A6">
            <v>22.5001</v>
          </cell>
          <cell r="B6">
            <v>0.44690000000000002</v>
          </cell>
          <cell r="C6">
            <v>0.4788</v>
          </cell>
          <cell r="D6">
            <v>0.45</v>
          </cell>
          <cell r="E6">
            <v>0.5</v>
          </cell>
          <cell r="F6">
            <v>0.5</v>
          </cell>
          <cell r="G6">
            <v>0.4</v>
          </cell>
          <cell r="H6">
            <v>0.45</v>
          </cell>
          <cell r="I6">
            <v>0.45</v>
          </cell>
          <cell r="J6">
            <v>0.5</v>
          </cell>
          <cell r="K6">
            <v>0.5</v>
          </cell>
          <cell r="L6">
            <v>0.55000000000000004</v>
          </cell>
          <cell r="M6">
            <v>0.6</v>
          </cell>
          <cell r="N6">
            <v>0.65</v>
          </cell>
          <cell r="O6">
            <v>0.65</v>
          </cell>
          <cell r="P6">
            <v>0.75</v>
          </cell>
          <cell r="Q6">
            <v>0.8</v>
          </cell>
          <cell r="R6">
            <v>0.8</v>
          </cell>
          <cell r="S6">
            <v>0.8</v>
          </cell>
          <cell r="T6">
            <v>0.8</v>
          </cell>
          <cell r="U6">
            <v>0.8</v>
          </cell>
          <cell r="V6">
            <v>0.8</v>
          </cell>
        </row>
        <row r="7">
          <cell r="A7">
            <v>30</v>
          </cell>
          <cell r="B7">
            <v>0.44690000000000002</v>
          </cell>
          <cell r="C7">
            <v>0.4788</v>
          </cell>
          <cell r="D7">
            <v>0.65</v>
          </cell>
          <cell r="E7">
            <v>0.7</v>
          </cell>
          <cell r="F7">
            <v>0.75</v>
          </cell>
          <cell r="G7">
            <v>0.6</v>
          </cell>
          <cell r="H7">
            <v>0.65</v>
          </cell>
          <cell r="I7">
            <v>0.7</v>
          </cell>
          <cell r="J7">
            <v>0.8</v>
          </cell>
          <cell r="K7">
            <v>0.85</v>
          </cell>
          <cell r="L7">
            <v>0.9</v>
          </cell>
          <cell r="M7">
            <v>0.95</v>
          </cell>
          <cell r="N7">
            <v>1.05</v>
          </cell>
          <cell r="O7">
            <v>1.1000000000000001</v>
          </cell>
          <cell r="P7">
            <v>1.25</v>
          </cell>
          <cell r="Q7">
            <v>1.35</v>
          </cell>
          <cell r="R7">
            <v>1.45</v>
          </cell>
          <cell r="S7">
            <v>1.5</v>
          </cell>
          <cell r="T7">
            <v>1.55</v>
          </cell>
          <cell r="U7">
            <v>1.55</v>
          </cell>
          <cell r="V7">
            <v>1.55</v>
          </cell>
        </row>
        <row r="8">
          <cell r="A8">
            <v>45.000100000000003</v>
          </cell>
          <cell r="B8">
            <v>0.3372</v>
          </cell>
          <cell r="C8">
            <v>0.30659999999999998</v>
          </cell>
          <cell r="D8">
            <v>0.65</v>
          </cell>
          <cell r="E8">
            <v>0.7</v>
          </cell>
          <cell r="F8">
            <v>0.75</v>
          </cell>
          <cell r="G8">
            <v>0.6</v>
          </cell>
          <cell r="H8">
            <v>0.65</v>
          </cell>
          <cell r="I8">
            <v>0.7</v>
          </cell>
          <cell r="J8">
            <v>0.8</v>
          </cell>
          <cell r="K8">
            <v>0.85</v>
          </cell>
          <cell r="L8">
            <v>0.9</v>
          </cell>
          <cell r="M8">
            <v>0.95</v>
          </cell>
          <cell r="N8">
            <v>1.05</v>
          </cell>
          <cell r="O8">
            <v>1.1000000000000001</v>
          </cell>
          <cell r="P8">
            <v>1.25</v>
          </cell>
          <cell r="Q8">
            <v>1.35</v>
          </cell>
          <cell r="R8">
            <v>1.45</v>
          </cell>
          <cell r="S8">
            <v>1.5</v>
          </cell>
          <cell r="T8">
            <v>1.55</v>
          </cell>
          <cell r="U8">
            <v>1.55</v>
          </cell>
          <cell r="V8">
            <v>1.55</v>
          </cell>
        </row>
        <row r="9">
          <cell r="A9">
            <v>60</v>
          </cell>
          <cell r="B9">
            <v>0.3372</v>
          </cell>
          <cell r="C9">
            <v>0.30659999999999998</v>
          </cell>
          <cell r="D9">
            <v>0.9</v>
          </cell>
          <cell r="E9">
            <v>1</v>
          </cell>
          <cell r="F9">
            <v>1.05</v>
          </cell>
          <cell r="G9">
            <v>1.1000000000000001</v>
          </cell>
          <cell r="H9">
            <v>1.2</v>
          </cell>
          <cell r="I9">
            <v>1.35</v>
          </cell>
          <cell r="J9">
            <v>1.5</v>
          </cell>
          <cell r="K9">
            <v>1.65</v>
          </cell>
          <cell r="L9">
            <v>1.8</v>
          </cell>
          <cell r="M9">
            <v>1.95</v>
          </cell>
          <cell r="N9">
            <v>2.1</v>
          </cell>
          <cell r="O9">
            <v>2.25</v>
          </cell>
          <cell r="P9">
            <v>2.5499999999999998</v>
          </cell>
          <cell r="Q9">
            <v>2.85</v>
          </cell>
          <cell r="R9">
            <v>3.1</v>
          </cell>
          <cell r="S9">
            <v>3.2</v>
          </cell>
          <cell r="T9">
            <v>3.35</v>
          </cell>
          <cell r="U9">
            <v>3.45</v>
          </cell>
          <cell r="V9">
            <v>3.6</v>
          </cell>
        </row>
        <row r="10">
          <cell r="A10">
            <v>90.000100000000003</v>
          </cell>
          <cell r="B10">
            <v>0.2286</v>
          </cell>
          <cell r="C10">
            <v>0.29220000000000002</v>
          </cell>
          <cell r="D10">
            <v>0.9</v>
          </cell>
          <cell r="E10">
            <v>1</v>
          </cell>
          <cell r="F10">
            <v>1.05</v>
          </cell>
          <cell r="G10">
            <v>1.1000000000000001</v>
          </cell>
          <cell r="H10">
            <v>1.2</v>
          </cell>
          <cell r="I10">
            <v>1.35</v>
          </cell>
          <cell r="J10">
            <v>1.5</v>
          </cell>
          <cell r="K10">
            <v>1.65</v>
          </cell>
          <cell r="L10">
            <v>1.8</v>
          </cell>
          <cell r="M10">
            <v>1.95</v>
          </cell>
          <cell r="N10">
            <v>2.1</v>
          </cell>
          <cell r="O10">
            <v>2.25</v>
          </cell>
          <cell r="P10">
            <v>2.5499999999999998</v>
          </cell>
          <cell r="Q10">
            <v>2.85</v>
          </cell>
          <cell r="R10">
            <v>3.1</v>
          </cell>
          <cell r="S10">
            <v>3.2</v>
          </cell>
          <cell r="T10">
            <v>3.35</v>
          </cell>
          <cell r="U10">
            <v>3.45</v>
          </cell>
          <cell r="V10">
            <v>3.6</v>
          </cell>
        </row>
      </sheetData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PARAMETROS"/>
      <sheetName val="CIMENTACIÓN"/>
      <sheetName val="CANTOBRA"/>
      <sheetName val="CANTOBRA PATIOBONITO"/>
      <sheetName val="PPTO AREA URBANA"/>
      <sheetName val="PPTO AREA RURAL"/>
      <sheetName val="DATOS EPANET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5">
          <cell r="A5" t="str">
            <v xml:space="preserve">N2                 </v>
          </cell>
          <cell r="B5">
            <v>1478.05</v>
          </cell>
        </row>
        <row r="6">
          <cell r="A6" t="str">
            <v xml:space="preserve">N3                 </v>
          </cell>
          <cell r="B6">
            <v>1478.05</v>
          </cell>
        </row>
        <row r="7">
          <cell r="A7" t="str">
            <v>N6</v>
          </cell>
          <cell r="B7">
            <v>1454.92</v>
          </cell>
        </row>
        <row r="8">
          <cell r="A8" t="str">
            <v>N10</v>
          </cell>
          <cell r="B8">
            <v>1436.33</v>
          </cell>
        </row>
        <row r="9">
          <cell r="A9" t="str">
            <v>N11</v>
          </cell>
          <cell r="B9">
            <v>1433.5</v>
          </cell>
        </row>
        <row r="10">
          <cell r="A10" t="str">
            <v>N12</v>
          </cell>
          <cell r="B10">
            <v>1426.76</v>
          </cell>
        </row>
        <row r="11">
          <cell r="A11" t="str">
            <v>N13</v>
          </cell>
          <cell r="B11">
            <v>1421.94</v>
          </cell>
        </row>
        <row r="12">
          <cell r="A12" t="str">
            <v>N14</v>
          </cell>
          <cell r="B12">
            <v>1413.61</v>
          </cell>
        </row>
        <row r="13">
          <cell r="A13" t="str">
            <v>N16</v>
          </cell>
          <cell r="B13">
            <v>1401.59</v>
          </cell>
        </row>
        <row r="14">
          <cell r="A14" t="str">
            <v>N17</v>
          </cell>
          <cell r="B14">
            <v>1390.3</v>
          </cell>
        </row>
        <row r="15">
          <cell r="A15" t="str">
            <v>N18</v>
          </cell>
          <cell r="B15">
            <v>1388.86</v>
          </cell>
        </row>
        <row r="16">
          <cell r="A16" t="str">
            <v>N19</v>
          </cell>
          <cell r="B16">
            <v>1388.86</v>
          </cell>
        </row>
        <row r="17">
          <cell r="A17" t="str">
            <v>N20</v>
          </cell>
          <cell r="B17">
            <v>1377.15</v>
          </cell>
        </row>
        <row r="18">
          <cell r="A18" t="str">
            <v>N21</v>
          </cell>
          <cell r="B18">
            <v>1377.15</v>
          </cell>
        </row>
        <row r="19">
          <cell r="A19" t="str">
            <v>N23</v>
          </cell>
          <cell r="B19">
            <v>1377.03</v>
          </cell>
        </row>
        <row r="20">
          <cell r="A20" t="str">
            <v>N25</v>
          </cell>
          <cell r="B20">
            <v>1379.88</v>
          </cell>
        </row>
        <row r="21">
          <cell r="A21" t="str">
            <v>N26</v>
          </cell>
          <cell r="B21">
            <v>1364.89</v>
          </cell>
        </row>
        <row r="22">
          <cell r="A22" t="str">
            <v>N27</v>
          </cell>
          <cell r="B22">
            <v>1364.89</v>
          </cell>
        </row>
        <row r="23">
          <cell r="A23" t="str">
            <v>N28</v>
          </cell>
          <cell r="B23">
            <v>1364.89</v>
          </cell>
        </row>
        <row r="24">
          <cell r="A24" t="str">
            <v>N29</v>
          </cell>
          <cell r="B24">
            <v>1361.5</v>
          </cell>
        </row>
        <row r="25">
          <cell r="A25" t="str">
            <v>N30</v>
          </cell>
          <cell r="B25">
            <v>1352</v>
          </cell>
        </row>
        <row r="26">
          <cell r="A26" t="str">
            <v>N31</v>
          </cell>
          <cell r="B26">
            <v>1353.46</v>
          </cell>
        </row>
        <row r="27">
          <cell r="A27" t="str">
            <v>N32</v>
          </cell>
          <cell r="B27">
            <v>1356.12</v>
          </cell>
        </row>
        <row r="28">
          <cell r="A28" t="str">
            <v>N33</v>
          </cell>
          <cell r="B28">
            <v>1351.55</v>
          </cell>
        </row>
        <row r="29">
          <cell r="A29" t="str">
            <v>N34</v>
          </cell>
          <cell r="B29">
            <v>1351.55</v>
          </cell>
        </row>
        <row r="30">
          <cell r="A30" t="str">
            <v>N35</v>
          </cell>
          <cell r="B30">
            <v>1348.93</v>
          </cell>
        </row>
        <row r="31">
          <cell r="A31" t="str">
            <v>N36</v>
          </cell>
          <cell r="B31">
            <v>1357.41</v>
          </cell>
        </row>
        <row r="32">
          <cell r="A32" t="str">
            <v>N37</v>
          </cell>
          <cell r="B32">
            <v>1357.31</v>
          </cell>
        </row>
        <row r="33">
          <cell r="A33" t="str">
            <v>N38</v>
          </cell>
          <cell r="B33">
            <v>1352</v>
          </cell>
        </row>
        <row r="34">
          <cell r="A34" t="str">
            <v>N39</v>
          </cell>
          <cell r="B34">
            <v>1346.92</v>
          </cell>
        </row>
        <row r="35">
          <cell r="A35" t="str">
            <v>N40</v>
          </cell>
          <cell r="B35">
            <v>1346.62</v>
          </cell>
        </row>
        <row r="36">
          <cell r="A36" t="str">
            <v>N41</v>
          </cell>
          <cell r="B36">
            <v>1346.7</v>
          </cell>
        </row>
        <row r="37">
          <cell r="A37" t="str">
            <v>N42</v>
          </cell>
          <cell r="B37">
            <v>1346.7</v>
          </cell>
        </row>
        <row r="38">
          <cell r="A38" t="str">
            <v>N43</v>
          </cell>
          <cell r="B38">
            <v>1346.75</v>
          </cell>
        </row>
        <row r="39">
          <cell r="A39" t="str">
            <v>N44</v>
          </cell>
          <cell r="B39">
            <v>1346.75</v>
          </cell>
        </row>
        <row r="40">
          <cell r="A40" t="str">
            <v>N45</v>
          </cell>
          <cell r="B40">
            <v>1346.67</v>
          </cell>
        </row>
        <row r="41">
          <cell r="A41" t="str">
            <v>N46</v>
          </cell>
          <cell r="B41">
            <v>1346.67</v>
          </cell>
        </row>
        <row r="42">
          <cell r="A42" t="str">
            <v>N47</v>
          </cell>
          <cell r="B42">
            <v>1346.92</v>
          </cell>
        </row>
        <row r="43">
          <cell r="A43" t="str">
            <v>N48</v>
          </cell>
          <cell r="B43">
            <v>1346.62</v>
          </cell>
        </row>
        <row r="44">
          <cell r="A44" t="str">
            <v>N49</v>
          </cell>
          <cell r="B44">
            <v>1337.62</v>
          </cell>
        </row>
        <row r="45">
          <cell r="A45" t="str">
            <v>N50</v>
          </cell>
          <cell r="B45">
            <v>1336.35</v>
          </cell>
        </row>
        <row r="46">
          <cell r="A46" t="str">
            <v>N51</v>
          </cell>
          <cell r="B46">
            <v>1336.35</v>
          </cell>
        </row>
        <row r="47">
          <cell r="A47" t="str">
            <v>N52</v>
          </cell>
          <cell r="B47">
            <v>1327.74</v>
          </cell>
        </row>
        <row r="48">
          <cell r="A48" t="str">
            <v>N53</v>
          </cell>
          <cell r="B48">
            <v>1327.81</v>
          </cell>
        </row>
        <row r="49">
          <cell r="A49" t="str">
            <v>N54</v>
          </cell>
          <cell r="B49">
            <v>1327.81</v>
          </cell>
        </row>
        <row r="50">
          <cell r="A50" t="str">
            <v>N55</v>
          </cell>
          <cell r="B50">
            <v>1327.72</v>
          </cell>
        </row>
        <row r="51">
          <cell r="A51" t="str">
            <v>N56</v>
          </cell>
          <cell r="B51">
            <v>1327.72</v>
          </cell>
        </row>
        <row r="52">
          <cell r="A52" t="str">
            <v>N57</v>
          </cell>
          <cell r="B52">
            <v>1327.28</v>
          </cell>
        </row>
        <row r="53">
          <cell r="A53" t="str">
            <v>N58</v>
          </cell>
          <cell r="B53">
            <v>1327.28</v>
          </cell>
        </row>
        <row r="54">
          <cell r="A54" t="str">
            <v>N59</v>
          </cell>
          <cell r="B54">
            <v>1341.38</v>
          </cell>
        </row>
        <row r="55">
          <cell r="A55" t="str">
            <v>N60</v>
          </cell>
          <cell r="B55">
            <v>1340.05</v>
          </cell>
        </row>
        <row r="56">
          <cell r="A56" t="str">
            <v>N61</v>
          </cell>
          <cell r="B56">
            <v>1340.05</v>
          </cell>
        </row>
        <row r="57">
          <cell r="A57" t="str">
            <v>N62</v>
          </cell>
          <cell r="B57">
            <v>1340.25</v>
          </cell>
        </row>
        <row r="58">
          <cell r="A58" t="str">
            <v>N63</v>
          </cell>
          <cell r="B58">
            <v>1340.25</v>
          </cell>
        </row>
        <row r="59">
          <cell r="A59" t="str">
            <v>N64</v>
          </cell>
          <cell r="B59">
            <v>1337.51</v>
          </cell>
        </row>
        <row r="60">
          <cell r="A60" t="str">
            <v>N65</v>
          </cell>
          <cell r="B60">
            <v>1337.51</v>
          </cell>
        </row>
        <row r="61">
          <cell r="A61" t="str">
            <v>N67</v>
          </cell>
          <cell r="B61">
            <v>1324.51</v>
          </cell>
        </row>
        <row r="62">
          <cell r="A62" t="str">
            <v>N68</v>
          </cell>
          <cell r="B62">
            <v>1338.13</v>
          </cell>
        </row>
        <row r="63">
          <cell r="A63" t="str">
            <v>N69</v>
          </cell>
          <cell r="B63">
            <v>1338.13</v>
          </cell>
        </row>
        <row r="64">
          <cell r="A64" t="str">
            <v>N70</v>
          </cell>
          <cell r="B64">
            <v>1337.9</v>
          </cell>
        </row>
        <row r="65">
          <cell r="A65" t="str">
            <v>N71</v>
          </cell>
          <cell r="B65">
            <v>1337.9</v>
          </cell>
        </row>
        <row r="66">
          <cell r="A66" t="str">
            <v>N73</v>
          </cell>
          <cell r="B66">
            <v>1322.8</v>
          </cell>
        </row>
        <row r="67">
          <cell r="A67" t="str">
            <v>N74</v>
          </cell>
          <cell r="B67">
            <v>1338.05</v>
          </cell>
        </row>
        <row r="68">
          <cell r="A68" t="str">
            <v>N75</v>
          </cell>
          <cell r="B68">
            <v>1336.9</v>
          </cell>
        </row>
        <row r="69">
          <cell r="A69" t="str">
            <v>N76</v>
          </cell>
          <cell r="B69">
            <v>1336.84</v>
          </cell>
        </row>
        <row r="70">
          <cell r="A70" t="str">
            <v>N77</v>
          </cell>
          <cell r="B70">
            <v>1336.84</v>
          </cell>
        </row>
        <row r="71">
          <cell r="A71" t="str">
            <v>N78</v>
          </cell>
          <cell r="B71">
            <v>1337.46</v>
          </cell>
        </row>
        <row r="72">
          <cell r="A72" t="str">
            <v>N79</v>
          </cell>
          <cell r="B72">
            <v>1337.56</v>
          </cell>
        </row>
        <row r="73">
          <cell r="A73" t="str">
            <v>N80</v>
          </cell>
          <cell r="B73">
            <v>1337.56</v>
          </cell>
        </row>
        <row r="74">
          <cell r="A74" t="str">
            <v>N81</v>
          </cell>
          <cell r="B74">
            <v>1324.31</v>
          </cell>
        </row>
        <row r="75">
          <cell r="A75" t="str">
            <v>N82</v>
          </cell>
          <cell r="B75">
            <v>1323.19</v>
          </cell>
        </row>
        <row r="76">
          <cell r="A76" t="str">
            <v>N83</v>
          </cell>
          <cell r="B76">
            <v>1323.19</v>
          </cell>
        </row>
        <row r="77">
          <cell r="A77" t="str">
            <v>N84</v>
          </cell>
          <cell r="B77">
            <v>1330.92</v>
          </cell>
        </row>
        <row r="78">
          <cell r="A78" t="str">
            <v>N85</v>
          </cell>
          <cell r="B78">
            <v>1326.42</v>
          </cell>
        </row>
        <row r="79">
          <cell r="A79" t="str">
            <v>N86</v>
          </cell>
          <cell r="B79">
            <v>1326.42</v>
          </cell>
        </row>
        <row r="80">
          <cell r="A80" t="str">
            <v>N91</v>
          </cell>
          <cell r="B80">
            <v>1356</v>
          </cell>
        </row>
        <row r="81">
          <cell r="A81" t="str">
            <v>N92</v>
          </cell>
          <cell r="B81">
            <v>1356</v>
          </cell>
        </row>
        <row r="82">
          <cell r="A82" t="str">
            <v>N93</v>
          </cell>
          <cell r="B82">
            <v>1326.42</v>
          </cell>
        </row>
        <row r="83">
          <cell r="A83" t="str">
            <v>N94</v>
          </cell>
          <cell r="B83">
            <v>1332.81</v>
          </cell>
        </row>
        <row r="84">
          <cell r="A84" t="str">
            <v>N95</v>
          </cell>
          <cell r="B84">
            <v>1332.4</v>
          </cell>
        </row>
        <row r="85">
          <cell r="A85" t="str">
            <v>N96</v>
          </cell>
          <cell r="B85">
            <v>1332.4</v>
          </cell>
        </row>
        <row r="86">
          <cell r="A86" t="str">
            <v>N97</v>
          </cell>
          <cell r="B86">
            <v>1332.09</v>
          </cell>
        </row>
        <row r="87">
          <cell r="A87" t="str">
            <v>N98</v>
          </cell>
          <cell r="B87">
            <v>1332.09</v>
          </cell>
        </row>
        <row r="88">
          <cell r="A88" t="str">
            <v>N99</v>
          </cell>
          <cell r="B88">
            <v>1333.12</v>
          </cell>
        </row>
        <row r="89">
          <cell r="A89" t="str">
            <v>N100</v>
          </cell>
          <cell r="B89">
            <v>1333.12</v>
          </cell>
        </row>
        <row r="90">
          <cell r="A90" t="str">
            <v>N101</v>
          </cell>
          <cell r="B90">
            <v>1322.32</v>
          </cell>
        </row>
        <row r="91">
          <cell r="A91" t="str">
            <v>N102</v>
          </cell>
          <cell r="B91">
            <v>1322.93</v>
          </cell>
        </row>
        <row r="92">
          <cell r="A92" t="str">
            <v>N104</v>
          </cell>
          <cell r="B92">
            <v>1330.31</v>
          </cell>
        </row>
        <row r="93">
          <cell r="A93" t="str">
            <v>N105</v>
          </cell>
          <cell r="B93">
            <v>1334.8</v>
          </cell>
        </row>
        <row r="94">
          <cell r="A94" t="str">
            <v>N106</v>
          </cell>
          <cell r="B94">
            <v>1343.17</v>
          </cell>
        </row>
        <row r="95">
          <cell r="A95" t="str">
            <v>N111</v>
          </cell>
          <cell r="B95">
            <v>1316.67</v>
          </cell>
        </row>
        <row r="96">
          <cell r="A96" t="str">
            <v>N112</v>
          </cell>
          <cell r="B96">
            <v>1306.8399999999999</v>
          </cell>
        </row>
        <row r="97">
          <cell r="A97" t="str">
            <v>N113</v>
          </cell>
          <cell r="B97">
            <v>1325.26</v>
          </cell>
        </row>
        <row r="98">
          <cell r="A98" t="str">
            <v>N114</v>
          </cell>
          <cell r="B98">
            <v>1335.66</v>
          </cell>
        </row>
        <row r="99">
          <cell r="A99" t="str">
            <v>N115</v>
          </cell>
          <cell r="B99">
            <v>1335.66</v>
          </cell>
        </row>
        <row r="100">
          <cell r="A100" t="str">
            <v>N116</v>
          </cell>
          <cell r="B100">
            <v>1335.66</v>
          </cell>
        </row>
        <row r="101">
          <cell r="A101" t="str">
            <v>N117</v>
          </cell>
          <cell r="B101">
            <v>1335.79</v>
          </cell>
        </row>
        <row r="102">
          <cell r="A102" t="str">
            <v>N118</v>
          </cell>
          <cell r="B102">
            <v>1335.79</v>
          </cell>
        </row>
        <row r="103">
          <cell r="A103" t="str">
            <v>N119</v>
          </cell>
          <cell r="B103">
            <v>1335.5</v>
          </cell>
        </row>
        <row r="104">
          <cell r="A104" t="str">
            <v>N120</v>
          </cell>
          <cell r="B104">
            <v>1335.5</v>
          </cell>
        </row>
        <row r="105">
          <cell r="A105" t="str">
            <v>N121</v>
          </cell>
          <cell r="B105">
            <v>1319.08</v>
          </cell>
        </row>
        <row r="106">
          <cell r="A106" t="str">
            <v>N122</v>
          </cell>
          <cell r="B106">
            <v>1319.08</v>
          </cell>
        </row>
        <row r="107">
          <cell r="A107" t="str">
            <v>N123</v>
          </cell>
          <cell r="B107">
            <v>1319.08</v>
          </cell>
        </row>
        <row r="108">
          <cell r="A108" t="str">
            <v>N124</v>
          </cell>
          <cell r="B108">
            <v>1319.89</v>
          </cell>
        </row>
        <row r="109">
          <cell r="A109" t="str">
            <v>N125</v>
          </cell>
          <cell r="B109">
            <v>1319.89</v>
          </cell>
        </row>
        <row r="110">
          <cell r="A110" t="str">
            <v>N126</v>
          </cell>
          <cell r="B110">
            <v>1318.11</v>
          </cell>
        </row>
        <row r="111">
          <cell r="A111" t="str">
            <v>N127</v>
          </cell>
          <cell r="B111">
            <v>1321.3</v>
          </cell>
        </row>
        <row r="112">
          <cell r="A112" t="str">
            <v>N128</v>
          </cell>
          <cell r="B112">
            <v>1327.16</v>
          </cell>
        </row>
        <row r="113">
          <cell r="A113" t="str">
            <v>N129</v>
          </cell>
          <cell r="B113">
            <v>1328.87</v>
          </cell>
        </row>
        <row r="114">
          <cell r="A114" t="str">
            <v>N130</v>
          </cell>
          <cell r="B114">
            <v>1328.87</v>
          </cell>
        </row>
        <row r="115">
          <cell r="A115" t="str">
            <v>N131</v>
          </cell>
          <cell r="B115">
            <v>1327.18</v>
          </cell>
        </row>
        <row r="116">
          <cell r="A116" t="str">
            <v>N132</v>
          </cell>
          <cell r="B116">
            <v>1327.18</v>
          </cell>
        </row>
        <row r="117">
          <cell r="A117" t="str">
            <v>N133</v>
          </cell>
          <cell r="B117">
            <v>1316.67</v>
          </cell>
        </row>
        <row r="118">
          <cell r="A118" t="str">
            <v>N135</v>
          </cell>
          <cell r="B118">
            <v>1313.74</v>
          </cell>
        </row>
        <row r="119">
          <cell r="A119" t="str">
            <v>N136</v>
          </cell>
          <cell r="B119">
            <v>1314.72</v>
          </cell>
        </row>
        <row r="120">
          <cell r="A120" t="str">
            <v>N137</v>
          </cell>
          <cell r="B120">
            <v>1314.72</v>
          </cell>
        </row>
        <row r="121">
          <cell r="A121" t="str">
            <v>N138</v>
          </cell>
          <cell r="B121">
            <v>1313.1</v>
          </cell>
        </row>
        <row r="122">
          <cell r="A122" t="str">
            <v>N139</v>
          </cell>
          <cell r="B122">
            <v>1311.35</v>
          </cell>
        </row>
        <row r="123">
          <cell r="A123" t="str">
            <v>N140</v>
          </cell>
          <cell r="B123">
            <v>1309.6600000000001</v>
          </cell>
        </row>
        <row r="124">
          <cell r="A124" t="str">
            <v>N141</v>
          </cell>
          <cell r="B124">
            <v>1309.6600000000001</v>
          </cell>
        </row>
        <row r="125">
          <cell r="A125" t="str">
            <v>N142</v>
          </cell>
          <cell r="B125">
            <v>1298.3</v>
          </cell>
        </row>
        <row r="126">
          <cell r="A126" t="str">
            <v>N143</v>
          </cell>
          <cell r="B126">
            <v>1300.19</v>
          </cell>
        </row>
        <row r="127">
          <cell r="A127" t="str">
            <v>N144</v>
          </cell>
          <cell r="B127">
            <v>1300.19</v>
          </cell>
        </row>
        <row r="128">
          <cell r="A128" t="str">
            <v>N145</v>
          </cell>
          <cell r="B128">
            <v>1300.19</v>
          </cell>
        </row>
        <row r="129">
          <cell r="A129" t="str">
            <v>N146</v>
          </cell>
          <cell r="B129">
            <v>1284.04</v>
          </cell>
        </row>
        <row r="130">
          <cell r="A130" t="str">
            <v>N147</v>
          </cell>
          <cell r="B130">
            <v>1298.3900000000001</v>
          </cell>
        </row>
        <row r="131">
          <cell r="A131" t="str">
            <v>N148</v>
          </cell>
          <cell r="B131">
            <v>1298.3900000000001</v>
          </cell>
        </row>
        <row r="132">
          <cell r="A132" t="str">
            <v>N149</v>
          </cell>
          <cell r="B132">
            <v>1298.76</v>
          </cell>
        </row>
        <row r="133">
          <cell r="A133" t="str">
            <v>N150</v>
          </cell>
          <cell r="B133">
            <v>1298.76</v>
          </cell>
        </row>
        <row r="134">
          <cell r="A134" t="str">
            <v>N151</v>
          </cell>
          <cell r="B134">
            <v>1297.55</v>
          </cell>
        </row>
        <row r="135">
          <cell r="A135" t="str">
            <v>N152</v>
          </cell>
          <cell r="B135">
            <v>1297.55</v>
          </cell>
        </row>
        <row r="136">
          <cell r="A136" t="str">
            <v>N153</v>
          </cell>
          <cell r="B136">
            <v>1301.8599999999999</v>
          </cell>
        </row>
        <row r="137">
          <cell r="A137" t="str">
            <v>N154</v>
          </cell>
          <cell r="B137">
            <v>1280.9100000000001</v>
          </cell>
        </row>
        <row r="138">
          <cell r="A138" t="str">
            <v>N156</v>
          </cell>
          <cell r="B138">
            <v>1280.9100000000001</v>
          </cell>
        </row>
        <row r="139">
          <cell r="A139" t="str">
            <v>N157</v>
          </cell>
          <cell r="B139">
            <v>1280.9100000000001</v>
          </cell>
        </row>
        <row r="140">
          <cell r="A140" t="str">
            <v>N158</v>
          </cell>
          <cell r="B140">
            <v>1280.54</v>
          </cell>
        </row>
        <row r="141">
          <cell r="A141" t="str">
            <v>N159</v>
          </cell>
          <cell r="B141">
            <v>1280.42</v>
          </cell>
        </row>
        <row r="142">
          <cell r="A142" t="str">
            <v>N160</v>
          </cell>
          <cell r="B142">
            <v>1280.42</v>
          </cell>
        </row>
        <row r="143">
          <cell r="A143" t="str">
            <v>N161</v>
          </cell>
          <cell r="B143">
            <v>1270.0999999999999</v>
          </cell>
        </row>
        <row r="144">
          <cell r="A144" t="str">
            <v>N162</v>
          </cell>
          <cell r="B144">
            <v>1275.6199999999999</v>
          </cell>
        </row>
        <row r="145">
          <cell r="A145" t="str">
            <v>N163</v>
          </cell>
          <cell r="B145">
            <v>1265.49</v>
          </cell>
        </row>
        <row r="146">
          <cell r="A146" t="str">
            <v>N164</v>
          </cell>
          <cell r="B146">
            <v>1269.31</v>
          </cell>
        </row>
        <row r="147">
          <cell r="A147" t="str">
            <v>N165</v>
          </cell>
          <cell r="B147">
            <v>1275.23</v>
          </cell>
        </row>
        <row r="148">
          <cell r="A148" t="str">
            <v>N166</v>
          </cell>
          <cell r="B148">
            <v>1259.53</v>
          </cell>
        </row>
        <row r="149">
          <cell r="A149" t="str">
            <v>N167</v>
          </cell>
          <cell r="B149">
            <v>1259.53</v>
          </cell>
        </row>
        <row r="150">
          <cell r="A150" t="str">
            <v>N169</v>
          </cell>
          <cell r="B150">
            <v>1269.3800000000001</v>
          </cell>
        </row>
        <row r="151">
          <cell r="A151" t="str">
            <v>N170</v>
          </cell>
          <cell r="B151">
            <v>1259.98</v>
          </cell>
        </row>
        <row r="152">
          <cell r="A152" t="str">
            <v>N171</v>
          </cell>
          <cell r="B152">
            <v>1259.98</v>
          </cell>
        </row>
        <row r="153">
          <cell r="A153" t="str">
            <v>N177</v>
          </cell>
          <cell r="B153">
            <v>1267.17</v>
          </cell>
        </row>
        <row r="154">
          <cell r="A154" t="str">
            <v>N178</v>
          </cell>
          <cell r="B154">
            <v>1200.17</v>
          </cell>
        </row>
        <row r="155">
          <cell r="A155" t="str">
            <v>N179</v>
          </cell>
          <cell r="B155">
            <v>1200.17</v>
          </cell>
        </row>
        <row r="156">
          <cell r="A156" t="str">
            <v>N87</v>
          </cell>
          <cell r="B156">
            <v>1383.75</v>
          </cell>
        </row>
        <row r="157">
          <cell r="A157" t="str">
            <v>N180</v>
          </cell>
          <cell r="B157">
            <v>1170</v>
          </cell>
        </row>
        <row r="158">
          <cell r="A158" t="str">
            <v>N181</v>
          </cell>
          <cell r="B158">
            <v>1100</v>
          </cell>
        </row>
        <row r="159">
          <cell r="A159" t="str">
            <v>N1</v>
          </cell>
          <cell r="B159">
            <v>1381.87</v>
          </cell>
        </row>
        <row r="160">
          <cell r="A160" t="str">
            <v>N4</v>
          </cell>
          <cell r="B160">
            <v>1381.87</v>
          </cell>
        </row>
        <row r="161">
          <cell r="A161" t="str">
            <v>N5</v>
          </cell>
          <cell r="B161">
            <v>1388.2</v>
          </cell>
        </row>
        <row r="162">
          <cell r="A162" t="str">
            <v>N7</v>
          </cell>
          <cell r="B162">
            <v>1388.2</v>
          </cell>
        </row>
        <row r="163">
          <cell r="A163" t="str">
            <v>N8</v>
          </cell>
          <cell r="B163">
            <v>1387.8</v>
          </cell>
        </row>
        <row r="164">
          <cell r="A164" t="str">
            <v>N9</v>
          </cell>
          <cell r="B164">
            <v>1294.69</v>
          </cell>
        </row>
        <row r="165">
          <cell r="A165" t="str">
            <v>N15</v>
          </cell>
          <cell r="B165">
            <v>1294.69</v>
          </cell>
        </row>
        <row r="166">
          <cell r="A166" t="str">
            <v>N22</v>
          </cell>
          <cell r="B166">
            <v>1277.3900000000001</v>
          </cell>
        </row>
        <row r="167">
          <cell r="A167" t="str">
            <v>N66</v>
          </cell>
          <cell r="B167">
            <v>1311.35</v>
          </cell>
        </row>
        <row r="168">
          <cell r="A168" t="str">
            <v>N72</v>
          </cell>
          <cell r="B168">
            <v>1313.74</v>
          </cell>
        </row>
        <row r="169">
          <cell r="A169" t="str">
            <v>N88</v>
          </cell>
          <cell r="B169">
            <v>1377.03</v>
          </cell>
        </row>
        <row r="170">
          <cell r="A170" t="str">
            <v>N89</v>
          </cell>
          <cell r="B170">
            <v>1335.47</v>
          </cell>
        </row>
        <row r="171">
          <cell r="A171" t="str">
            <v>N90</v>
          </cell>
          <cell r="B171">
            <v>1355.35</v>
          </cell>
        </row>
        <row r="172">
          <cell r="A172" t="str">
            <v>N103</v>
          </cell>
          <cell r="B172">
            <v>1305.8</v>
          </cell>
        </row>
        <row r="173">
          <cell r="A173" t="str">
            <v>N107</v>
          </cell>
          <cell r="B173">
            <v>1296.57</v>
          </cell>
        </row>
        <row r="174">
          <cell r="A174" t="str">
            <v>N108</v>
          </cell>
          <cell r="B174">
            <v>1301.22</v>
          </cell>
        </row>
        <row r="175">
          <cell r="A175" t="str">
            <v>N24</v>
          </cell>
          <cell r="B175">
            <v>1296.69</v>
          </cell>
        </row>
        <row r="176">
          <cell r="A176" t="str">
            <v>N110</v>
          </cell>
          <cell r="B176">
            <v>1296.69</v>
          </cell>
        </row>
        <row r="177">
          <cell r="A177" t="str">
            <v>N155</v>
          </cell>
          <cell r="B177">
            <v>1390</v>
          </cell>
        </row>
        <row r="178">
          <cell r="A178" t="str">
            <v>N168</v>
          </cell>
          <cell r="B178">
            <v>1390</v>
          </cell>
        </row>
        <row r="179">
          <cell r="A179" t="str">
            <v>N134</v>
          </cell>
          <cell r="B179">
            <v>1277.3900000000001</v>
          </cell>
        </row>
        <row r="180">
          <cell r="A180" t="str">
            <v>N172</v>
          </cell>
          <cell r="B180">
            <v>1300</v>
          </cell>
        </row>
        <row r="181">
          <cell r="A181" t="str">
            <v>N173</v>
          </cell>
          <cell r="B181">
            <v>1300</v>
          </cell>
        </row>
        <row r="182">
          <cell r="A182" t="str">
            <v>N174</v>
          </cell>
          <cell r="B182">
            <v>1302.0899999999999</v>
          </cell>
        </row>
        <row r="183">
          <cell r="A183" t="str">
            <v>N109</v>
          </cell>
          <cell r="B183">
            <v>1200.17</v>
          </cell>
        </row>
        <row r="184">
          <cell r="A184" t="str">
            <v>N176</v>
          </cell>
          <cell r="B184">
            <v>1160</v>
          </cell>
        </row>
        <row r="185">
          <cell r="A185" t="str">
            <v>N182</v>
          </cell>
          <cell r="B185">
            <v>1160</v>
          </cell>
        </row>
        <row r="186">
          <cell r="A186" t="str">
            <v xml:space="preserve">B1             </v>
          </cell>
          <cell r="B186">
            <v>1482.85</v>
          </cell>
        </row>
        <row r="187">
          <cell r="A187" t="str">
            <v>TQ1</v>
          </cell>
          <cell r="B187">
            <v>1477.85</v>
          </cell>
        </row>
        <row r="188">
          <cell r="A188" t="str">
            <v>TQ2</v>
          </cell>
          <cell r="B188">
            <v>1388.03</v>
          </cell>
        </row>
        <row r="189">
          <cell r="A189" t="str">
            <v>TQ3</v>
          </cell>
          <cell r="B189">
            <v>1294.69</v>
          </cell>
        </row>
      </sheetData>
      <sheetData sheetId="8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Hoja1"/>
      <sheetName val="RESUMEN"/>
      <sheetName val="ITEMS"/>
      <sheetName val="memorias"/>
      <sheetName val="AIU"/>
      <sheetName val="LISTADO"/>
      <sheetName val="APU"/>
      <sheetName val="EQUIPOS"/>
      <sheetName val="TRANSPORTES"/>
      <sheetName val="MATERIALES"/>
      <sheetName val="personal"/>
      <sheetName val="SALARIOS"/>
      <sheetName val="DOTACIONES"/>
      <sheetName val="CIERRE"/>
      <sheetName val="DATOS EPANE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QUERIES"/>
      <sheetName val="NPV Summary All Options"/>
      <sheetName val="Capex &amp; Cost Summary"/>
      <sheetName val="Glencore Summary"/>
      <sheetName val="Cover"/>
      <sheetName val="Capex Payment Schedule"/>
      <sheetName val="GIAG Incremental NPV"/>
      <sheetName val="FENOCO Tariff Generator"/>
      <sheetName val="GIAG Incremental Tons"/>
      <sheetName val="GIAG Depreciation"/>
      <sheetName val="FENOCO Depreciation"/>
      <sheetName val="GIAG Finance Option"/>
      <sheetName val="FENOCO Finance Option"/>
      <sheetName val="SUMMARY CAPEX-OPEX"/>
      <sheetName val="DETAILED CAPEX GIAG PORT CAL"/>
      <sheetName val="DETAILED OPEX GIAG-FENOCO"/>
      <sheetName val="APU"/>
      <sheetName val="Propues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PORTADA"/>
      <sheetName val="CARRETERAS"/>
      <sheetName val="TABLA DE CONTENIDO"/>
      <sheetName val="GENERALIDADES "/>
      <sheetName val="CUMPLIMIENTO%"/>
      <sheetName val="ESTADO RED VIS"/>
      <sheetName val="SEMAFORO VIS"/>
      <sheetName val="TORTA EST. VIAS VIS"/>
      <sheetName val="ESTADO RED TEC"/>
      <sheetName val="SEMAFORO TEC VIS"/>
      <sheetName val="TORTA EST. VIAS TEC"/>
      <sheetName val="MAPA EST RED"/>
      <sheetName val="NECESIDAD VIA"/>
      <sheetName val="Necesidades cr."/>
      <sheetName val="CANT OBRA"/>
      <sheetName val="INF. EMERGENCIAS"/>
      <sheetName val="PUENTES"/>
      <sheetName val="NEC PTES"/>
      <sheetName val="PONTONES"/>
      <sheetName val="NEC. PONTONES"/>
      <sheetName val="Señal Vertical"/>
      <sheetName val="Señal Horizontal"/>
      <sheetName val="ACCIDENTALIDAD"/>
      <sheetName val="DEFENSA VIAS"/>
      <sheetName val="SEGUIMIENTO"/>
      <sheetName val="CUANTI AMV"/>
      <sheetName val="CUALI AMV"/>
      <sheetName val="CUANTI MICRO"/>
      <sheetName val="CUALI MICRO"/>
      <sheetName val="FOTOG"/>
      <sheetName val="PRENSA"/>
      <sheetName val="COMENTARIO"/>
      <sheetName val="ANEXO"/>
    </sheetNames>
    <sheetDataSet>
      <sheetData sheetId="0" refreshError="1">
        <row r="3">
          <cell r="A3">
            <v>0</v>
          </cell>
          <cell r="B3">
            <v>0</v>
          </cell>
          <cell r="F3">
            <v>0</v>
          </cell>
          <cell r="G3">
            <v>0</v>
          </cell>
          <cell r="K3">
            <v>0</v>
          </cell>
          <cell r="L3">
            <v>0</v>
          </cell>
        </row>
        <row r="4">
          <cell r="A4">
            <v>1</v>
          </cell>
          <cell r="B4">
            <v>933</v>
          </cell>
          <cell r="F4">
            <v>1</v>
          </cell>
          <cell r="G4">
            <v>962</v>
          </cell>
          <cell r="K4">
            <v>1</v>
          </cell>
          <cell r="L4">
            <v>997</v>
          </cell>
        </row>
        <row r="5">
          <cell r="A5">
            <v>2</v>
          </cell>
          <cell r="B5">
            <v>949</v>
          </cell>
          <cell r="F5">
            <v>2</v>
          </cell>
          <cell r="G5">
            <v>1030</v>
          </cell>
          <cell r="K5">
            <v>2</v>
          </cell>
          <cell r="L5">
            <v>996</v>
          </cell>
        </row>
        <row r="6">
          <cell r="A6">
            <v>3</v>
          </cell>
          <cell r="B6">
            <v>969</v>
          </cell>
          <cell r="F6">
            <v>3</v>
          </cell>
          <cell r="G6">
            <v>952</v>
          </cell>
          <cell r="K6">
            <v>3</v>
          </cell>
          <cell r="L6">
            <v>999</v>
          </cell>
        </row>
        <row r="7">
          <cell r="A7">
            <v>4</v>
          </cell>
          <cell r="B7">
            <v>965</v>
          </cell>
          <cell r="F7">
            <v>4</v>
          </cell>
          <cell r="G7">
            <v>957</v>
          </cell>
          <cell r="K7">
            <v>4</v>
          </cell>
          <cell r="L7">
            <v>1000</v>
          </cell>
        </row>
        <row r="8">
          <cell r="A8">
            <v>5</v>
          </cell>
          <cell r="B8">
            <v>952</v>
          </cell>
          <cell r="F8">
            <v>5</v>
          </cell>
          <cell r="G8">
            <v>1000</v>
          </cell>
          <cell r="K8">
            <v>5</v>
          </cell>
          <cell r="L8">
            <v>1001</v>
          </cell>
        </row>
        <row r="9">
          <cell r="A9">
            <v>6</v>
          </cell>
          <cell r="B9">
            <v>964</v>
          </cell>
          <cell r="F9">
            <v>6</v>
          </cell>
          <cell r="G9">
            <v>950</v>
          </cell>
          <cell r="K9">
            <v>6</v>
          </cell>
          <cell r="L9">
            <v>999</v>
          </cell>
        </row>
        <row r="10">
          <cell r="A10">
            <v>7</v>
          </cell>
          <cell r="B10">
            <v>978</v>
          </cell>
          <cell r="F10">
            <v>7</v>
          </cell>
          <cell r="G10">
            <v>983</v>
          </cell>
          <cell r="K10">
            <v>7</v>
          </cell>
          <cell r="L10">
            <v>1005</v>
          </cell>
        </row>
        <row r="11">
          <cell r="A11">
            <v>8</v>
          </cell>
          <cell r="B11">
            <v>969</v>
          </cell>
          <cell r="F11">
            <v>8</v>
          </cell>
          <cell r="G11">
            <v>976</v>
          </cell>
          <cell r="K11">
            <v>8</v>
          </cell>
          <cell r="L11">
            <v>1000</v>
          </cell>
        </row>
        <row r="12">
          <cell r="A12">
            <v>9</v>
          </cell>
          <cell r="B12">
            <v>1104</v>
          </cell>
          <cell r="F12">
            <v>9</v>
          </cell>
          <cell r="G12">
            <v>965</v>
          </cell>
          <cell r="K12">
            <v>9</v>
          </cell>
          <cell r="L12">
            <v>1000</v>
          </cell>
        </row>
        <row r="13">
          <cell r="A13">
            <v>10</v>
          </cell>
          <cell r="B13">
            <v>857</v>
          </cell>
          <cell r="F13">
            <v>10</v>
          </cell>
          <cell r="G13">
            <v>961</v>
          </cell>
          <cell r="K13">
            <v>10</v>
          </cell>
          <cell r="L13">
            <v>1000</v>
          </cell>
        </row>
        <row r="14">
          <cell r="A14">
            <v>11</v>
          </cell>
          <cell r="B14">
            <v>957</v>
          </cell>
          <cell r="F14">
            <v>11</v>
          </cell>
          <cell r="G14">
            <v>970</v>
          </cell>
          <cell r="K14">
            <v>11</v>
          </cell>
          <cell r="L14">
            <v>1000</v>
          </cell>
        </row>
        <row r="15">
          <cell r="A15">
            <v>12</v>
          </cell>
          <cell r="B15">
            <v>983</v>
          </cell>
          <cell r="F15">
            <v>12</v>
          </cell>
          <cell r="G15">
            <v>980</v>
          </cell>
          <cell r="K15">
            <v>12</v>
          </cell>
          <cell r="L15">
            <v>1000</v>
          </cell>
        </row>
        <row r="16">
          <cell r="A16">
            <v>13</v>
          </cell>
          <cell r="B16">
            <v>980</v>
          </cell>
          <cell r="F16">
            <v>13</v>
          </cell>
          <cell r="G16">
            <v>998</v>
          </cell>
          <cell r="K16">
            <v>13</v>
          </cell>
          <cell r="L16">
            <v>1000</v>
          </cell>
        </row>
        <row r="17">
          <cell r="A17">
            <v>14</v>
          </cell>
          <cell r="B17">
            <v>963</v>
          </cell>
          <cell r="F17">
            <v>14</v>
          </cell>
          <cell r="G17">
            <v>1005</v>
          </cell>
          <cell r="K17">
            <v>14</v>
          </cell>
          <cell r="L17">
            <v>1000</v>
          </cell>
        </row>
        <row r="18">
          <cell r="A18">
            <v>15</v>
          </cell>
          <cell r="B18">
            <v>987</v>
          </cell>
          <cell r="F18">
            <v>15</v>
          </cell>
          <cell r="G18">
            <v>982</v>
          </cell>
          <cell r="K18">
            <v>15</v>
          </cell>
          <cell r="L18">
            <v>1000</v>
          </cell>
        </row>
        <row r="19">
          <cell r="A19">
            <v>16</v>
          </cell>
          <cell r="B19">
            <v>979</v>
          </cell>
          <cell r="F19">
            <v>16</v>
          </cell>
          <cell r="G19">
            <v>993</v>
          </cell>
          <cell r="K19">
            <v>16</v>
          </cell>
          <cell r="L19">
            <v>983</v>
          </cell>
        </row>
        <row r="20">
          <cell r="A20">
            <v>17</v>
          </cell>
          <cell r="B20">
            <v>977</v>
          </cell>
          <cell r="F20">
            <v>17</v>
          </cell>
          <cell r="G20">
            <v>988</v>
          </cell>
          <cell r="K20">
            <v>17</v>
          </cell>
          <cell r="L20">
            <v>1010</v>
          </cell>
        </row>
        <row r="21">
          <cell r="A21">
            <v>18</v>
          </cell>
          <cell r="B21">
            <v>987</v>
          </cell>
          <cell r="F21">
            <v>18</v>
          </cell>
          <cell r="G21">
            <v>1005</v>
          </cell>
          <cell r="K21">
            <v>18</v>
          </cell>
          <cell r="L21">
            <v>1023</v>
          </cell>
        </row>
        <row r="22">
          <cell r="A22">
            <v>19</v>
          </cell>
          <cell r="B22">
            <v>931</v>
          </cell>
          <cell r="F22">
            <v>19</v>
          </cell>
          <cell r="G22">
            <v>976</v>
          </cell>
          <cell r="K22">
            <v>19</v>
          </cell>
          <cell r="L22">
            <v>1000</v>
          </cell>
        </row>
        <row r="23">
          <cell r="A23">
            <v>20</v>
          </cell>
          <cell r="B23">
            <v>1109</v>
          </cell>
          <cell r="F23">
            <v>20</v>
          </cell>
          <cell r="G23">
            <v>973</v>
          </cell>
          <cell r="K23">
            <v>20</v>
          </cell>
          <cell r="L23">
            <v>972</v>
          </cell>
        </row>
        <row r="24">
          <cell r="A24">
            <v>21</v>
          </cell>
          <cell r="B24">
            <v>892</v>
          </cell>
          <cell r="F24">
            <v>21</v>
          </cell>
          <cell r="G24">
            <v>956</v>
          </cell>
          <cell r="K24">
            <v>21</v>
          </cell>
          <cell r="L24">
            <v>970</v>
          </cell>
        </row>
        <row r="25">
          <cell r="A25">
            <v>22</v>
          </cell>
          <cell r="B25">
            <v>1004</v>
          </cell>
          <cell r="F25">
            <v>22</v>
          </cell>
          <cell r="G25">
            <v>962</v>
          </cell>
          <cell r="K25">
            <v>22</v>
          </cell>
          <cell r="L25">
            <v>992</v>
          </cell>
        </row>
        <row r="26">
          <cell r="A26">
            <v>23</v>
          </cell>
          <cell r="B26">
            <v>1000</v>
          </cell>
          <cell r="F26">
            <v>23</v>
          </cell>
          <cell r="G26">
            <v>983</v>
          </cell>
          <cell r="K26">
            <v>23</v>
          </cell>
          <cell r="L26">
            <v>987</v>
          </cell>
        </row>
        <row r="27">
          <cell r="A27">
            <v>24</v>
          </cell>
          <cell r="B27">
            <v>996</v>
          </cell>
          <cell r="F27">
            <v>24</v>
          </cell>
          <cell r="G27">
            <v>977</v>
          </cell>
          <cell r="K27">
            <v>24</v>
          </cell>
          <cell r="L27">
            <v>981</v>
          </cell>
        </row>
        <row r="28">
          <cell r="A28">
            <v>25</v>
          </cell>
          <cell r="B28">
            <v>1002</v>
          </cell>
          <cell r="F28">
            <v>25</v>
          </cell>
          <cell r="G28">
            <v>972</v>
          </cell>
          <cell r="K28">
            <v>25</v>
          </cell>
          <cell r="L28">
            <v>986</v>
          </cell>
        </row>
        <row r="29">
          <cell r="A29">
            <v>26</v>
          </cell>
          <cell r="B29">
            <v>1033</v>
          </cell>
          <cell r="F29">
            <v>26</v>
          </cell>
          <cell r="G29">
            <v>970</v>
          </cell>
          <cell r="K29">
            <v>26</v>
          </cell>
          <cell r="L29">
            <v>990</v>
          </cell>
        </row>
        <row r="30">
          <cell r="A30">
            <v>27</v>
          </cell>
          <cell r="B30">
            <v>982</v>
          </cell>
          <cell r="F30">
            <v>27</v>
          </cell>
          <cell r="G30">
            <v>996</v>
          </cell>
          <cell r="K30">
            <v>27</v>
          </cell>
          <cell r="L30">
            <v>988</v>
          </cell>
        </row>
        <row r="31">
          <cell r="A31">
            <v>28</v>
          </cell>
          <cell r="B31">
            <v>996</v>
          </cell>
          <cell r="F31">
            <v>28</v>
          </cell>
          <cell r="G31">
            <v>974</v>
          </cell>
          <cell r="K31">
            <v>28</v>
          </cell>
          <cell r="L31">
            <v>994</v>
          </cell>
        </row>
        <row r="32">
          <cell r="A32">
            <v>29</v>
          </cell>
          <cell r="B32">
            <v>1000</v>
          </cell>
          <cell r="F32">
            <v>29</v>
          </cell>
          <cell r="G32">
            <v>984</v>
          </cell>
          <cell r="K32">
            <v>29</v>
          </cell>
          <cell r="L32">
            <v>988</v>
          </cell>
        </row>
        <row r="33">
          <cell r="A33">
            <v>30</v>
          </cell>
          <cell r="B33">
            <v>1009</v>
          </cell>
          <cell r="F33">
            <v>30</v>
          </cell>
          <cell r="G33">
            <v>786</v>
          </cell>
          <cell r="K33">
            <v>30</v>
          </cell>
          <cell r="L33">
            <v>990</v>
          </cell>
        </row>
        <row r="34">
          <cell r="A34">
            <v>31</v>
          </cell>
          <cell r="B34">
            <v>1011</v>
          </cell>
          <cell r="K34">
            <v>31</v>
          </cell>
          <cell r="L34">
            <v>990</v>
          </cell>
        </row>
        <row r="35">
          <cell r="A35">
            <v>32</v>
          </cell>
          <cell r="B35">
            <v>1005</v>
          </cell>
          <cell r="K35">
            <v>32</v>
          </cell>
          <cell r="L35">
            <v>1009</v>
          </cell>
        </row>
        <row r="36">
          <cell r="A36">
            <v>33</v>
          </cell>
          <cell r="B36">
            <v>1002</v>
          </cell>
          <cell r="K36">
            <v>33</v>
          </cell>
          <cell r="L36">
            <v>988</v>
          </cell>
        </row>
        <row r="37">
          <cell r="A37">
            <v>34</v>
          </cell>
          <cell r="B37">
            <v>1000</v>
          </cell>
          <cell r="K37">
            <v>34</v>
          </cell>
          <cell r="L37">
            <v>1008</v>
          </cell>
        </row>
        <row r="38">
          <cell r="A38">
            <v>35</v>
          </cell>
          <cell r="B38">
            <v>1012</v>
          </cell>
          <cell r="K38">
            <v>35</v>
          </cell>
          <cell r="L38">
            <v>990</v>
          </cell>
        </row>
        <row r="39">
          <cell r="A39">
            <v>36</v>
          </cell>
          <cell r="B39">
            <v>992</v>
          </cell>
          <cell r="K39">
            <v>36</v>
          </cell>
          <cell r="L39">
            <v>991</v>
          </cell>
        </row>
        <row r="40">
          <cell r="A40">
            <v>37</v>
          </cell>
          <cell r="B40">
            <v>1005</v>
          </cell>
          <cell r="K40">
            <v>37</v>
          </cell>
          <cell r="L40">
            <v>910</v>
          </cell>
        </row>
        <row r="41">
          <cell r="A41">
            <v>38</v>
          </cell>
          <cell r="B41">
            <v>1033</v>
          </cell>
          <cell r="K41">
            <v>38</v>
          </cell>
          <cell r="L41">
            <v>990</v>
          </cell>
        </row>
        <row r="42">
          <cell r="A42">
            <v>39</v>
          </cell>
          <cell r="B42">
            <v>995</v>
          </cell>
          <cell r="K42">
            <v>39</v>
          </cell>
          <cell r="L42">
            <v>987</v>
          </cell>
        </row>
        <row r="43">
          <cell r="A43">
            <v>40</v>
          </cell>
          <cell r="B43">
            <v>987</v>
          </cell>
          <cell r="K43">
            <v>40</v>
          </cell>
          <cell r="L43">
            <v>988</v>
          </cell>
        </row>
        <row r="44">
          <cell r="A44">
            <v>41</v>
          </cell>
          <cell r="B44">
            <v>980</v>
          </cell>
          <cell r="K44">
            <v>41</v>
          </cell>
          <cell r="L44">
            <v>991</v>
          </cell>
        </row>
        <row r="45">
          <cell r="A45">
            <v>42</v>
          </cell>
          <cell r="B45">
            <v>1001</v>
          </cell>
          <cell r="K45">
            <v>42</v>
          </cell>
          <cell r="L45">
            <v>992</v>
          </cell>
        </row>
        <row r="46">
          <cell r="A46">
            <v>43</v>
          </cell>
          <cell r="B46">
            <v>1012</v>
          </cell>
          <cell r="K46">
            <v>43</v>
          </cell>
          <cell r="L46">
            <v>1012</v>
          </cell>
        </row>
        <row r="47">
          <cell r="A47">
            <v>44</v>
          </cell>
          <cell r="B47">
            <v>1062</v>
          </cell>
          <cell r="K47">
            <v>44</v>
          </cell>
          <cell r="L47">
            <v>992</v>
          </cell>
        </row>
        <row r="48">
          <cell r="A48">
            <v>45</v>
          </cell>
          <cell r="B48">
            <v>1000</v>
          </cell>
          <cell r="K48">
            <v>45</v>
          </cell>
          <cell r="L48">
            <v>992</v>
          </cell>
        </row>
        <row r="49">
          <cell r="A49">
            <v>46</v>
          </cell>
          <cell r="B49">
            <v>1011</v>
          </cell>
          <cell r="K49">
            <v>46</v>
          </cell>
          <cell r="L49">
            <v>993</v>
          </cell>
        </row>
        <row r="50">
          <cell r="A50">
            <v>47</v>
          </cell>
          <cell r="B50">
            <v>1006</v>
          </cell>
          <cell r="K50">
            <v>47</v>
          </cell>
          <cell r="L50">
            <v>1009</v>
          </cell>
        </row>
        <row r="51">
          <cell r="A51">
            <v>48</v>
          </cell>
          <cell r="B51">
            <v>1013</v>
          </cell>
          <cell r="K51">
            <v>48</v>
          </cell>
          <cell r="L51">
            <v>991</v>
          </cell>
        </row>
        <row r="52">
          <cell r="A52">
            <v>49</v>
          </cell>
          <cell r="B52">
            <v>836</v>
          </cell>
          <cell r="K52">
            <v>49</v>
          </cell>
          <cell r="L52">
            <v>993</v>
          </cell>
        </row>
        <row r="53">
          <cell r="K53">
            <v>50</v>
          </cell>
          <cell r="L53">
            <v>1014</v>
          </cell>
        </row>
        <row r="54">
          <cell r="K54">
            <v>51</v>
          </cell>
          <cell r="L54">
            <v>995</v>
          </cell>
        </row>
        <row r="55">
          <cell r="K55">
            <v>52</v>
          </cell>
          <cell r="L55">
            <v>498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IESEL"/>
      <sheetName val="Budget per Chapter"/>
      <sheetName val="Unit Rates Summary"/>
      <sheetName val="Budget"/>
      <sheetName val="Budget Unit Cost (detailed)"/>
      <sheetName val="DataBase"/>
      <sheetName val="Cost Codes"/>
      <sheetName val="SUPPORT INFO--------&gt;"/>
      <sheetName val="CALENT. E.E"/>
      <sheetName val="C.I. Prodeco Cost Center Matrix"/>
      <sheetName val="Cover"/>
      <sheetName val="landSufAmorINGEOMINAS"/>
      <sheetName val="CARACTERIZACION"/>
      <sheetName val="VEHICLES"/>
      <sheetName val="tyres"/>
      <sheetName val="Water Tanq"/>
      <sheetName val="gen set"/>
      <sheetName val="survey equipm"/>
      <sheetName val="Dewatering"/>
      <sheetName val="Haul Roads"/>
      <sheetName val="Sed PONDS"/>
      <sheetName val="Cranes"/>
      <sheetName val="Maintenance_Coal handling"/>
      <sheetName val="AMBIENTAL"/>
      <sheetName val="DOZER"/>
      <sheetName val="executives"/>
      <sheetName val="Mine Security 06"/>
      <sheetName val="TV"/>
      <sheetName val="fuel"/>
      <sheetName val="fuel_gerardo"/>
      <sheetName val="CONSUMOS GASOLINA_NOV"/>
      <sheetName val="CONSU_DIESEL_NOV"/>
      <sheetName val="PRODECOfuelReal"/>
      <sheetName val="ACPM POR EQUIPO PRODECO"/>
      <sheetName val="internet Acces"/>
      <sheetName val="Medical Expenses"/>
      <sheetName val="ProtectiveClothing"/>
      <sheetName val="Safety_elements"/>
      <sheetName val="Personal transport"/>
      <sheetName val="avances Suelo"/>
      <sheetName val="DEPRECIACION2005"/>
      <sheetName val="Depreciation2004"/>
      <sheetName val="food&amp;cleaning"/>
      <sheetName val="POWER"/>
      <sheetName val="LOCATIVAS"/>
      <sheetName val="Forecast"/>
      <sheetName val="GENERAL EXPENSES"/>
      <sheetName val="TRM2005"/>
      <sheetName val="PREMISAS"/>
      <sheetName val="Variable Expenses"/>
      <sheetName val="Fixed Expenses"/>
      <sheetName val="Expense Element Format"/>
      <sheetName val="RESPONSABLES"/>
      <sheetName val="CMOPWM61"/>
      <sheetName val="CMOPCM61"/>
      <sheetName val="CMOPMM61"/>
      <sheetName val="CMTSM52"/>
      <sheetName val="Directos"/>
      <sheetName val="Temporales"/>
      <sheetName val="CMOPMM50"/>
      <sheetName val="CMMAMCPB"/>
      <sheetName val="CMTESM52"/>
      <sheetName val="CMTESM54"/>
      <sheetName val="CMTESM53"/>
      <sheetName val="CMSASM55"/>
      <sheetName val="CMSASM44"/>
      <sheetName val="CMSASM70"/>
      <sheetName val="CMMASM48"/>
      <sheetName val="CMOPCM40"/>
      <sheetName val="CMADAM42"/>
      <sheetName val="CMADAHM04"/>
      <sheetName val="CMSEHM45"/>
      <sheetName val="CMSEHM67"/>
      <sheetName val="CTOPTB62"/>
      <sheetName val="CMOPSM63"/>
      <sheetName val="CMSSSM58"/>
      <sheetName val="CMSISM60"/>
      <sheetName val="CMFIHM43"/>
      <sheetName val="COST CENTER MINE"/>
      <sheetName val="Expense Element Format (2)"/>
      <sheetName val="Datos del mes"/>
    </sheetNames>
    <sheetDataSet>
      <sheetData sheetId="0"/>
      <sheetData sheetId="1"/>
      <sheetData sheetId="2"/>
      <sheetData sheetId="3"/>
      <sheetData sheetId="4"/>
      <sheetData sheetId="5"/>
      <sheetData sheetId="6" refreshError="1">
        <row r="4">
          <cell r="B4" t="str">
            <v>10.10.10.10</v>
          </cell>
          <cell r="C4" t="str">
            <v>10 Waste Removal</v>
          </cell>
          <cell r="D4" t="str">
            <v>1010 Contractor Cost</v>
          </cell>
          <cell r="E4" t="str">
            <v>Contractor Cost</v>
          </cell>
          <cell r="F4" t="str">
            <v>Contractor Cost</v>
          </cell>
          <cell r="G4" t="str">
            <v>Cont. Cost:Fixed rate. Meteor. Interburden</v>
          </cell>
        </row>
        <row r="5">
          <cell r="B5" t="str">
            <v>10.10.10.11</v>
          </cell>
          <cell r="C5" t="str">
            <v>10 Waste Removal</v>
          </cell>
          <cell r="D5" t="str">
            <v>1010 Contractor Cost</v>
          </cell>
          <cell r="E5" t="str">
            <v>Contractor Cost</v>
          </cell>
          <cell r="F5" t="str">
            <v>Contractor Cost</v>
          </cell>
          <cell r="G5" t="str">
            <v>Fuel</v>
          </cell>
        </row>
        <row r="6">
          <cell r="B6" t="str">
            <v>10.10.10.12</v>
          </cell>
          <cell r="C6" t="str">
            <v>10 Waste Removal</v>
          </cell>
          <cell r="D6" t="str">
            <v>1010 Contractor Cost</v>
          </cell>
          <cell r="E6" t="str">
            <v>Contractor Cost</v>
          </cell>
          <cell r="F6" t="str">
            <v>Contractor Cost</v>
          </cell>
          <cell r="G6" t="str">
            <v>Lubrication</v>
          </cell>
        </row>
        <row r="7">
          <cell r="B7" t="str">
            <v>10.10.10.13</v>
          </cell>
          <cell r="C7" t="str">
            <v>10 Waste Removal</v>
          </cell>
          <cell r="D7" t="str">
            <v>1010 Contractor Cost</v>
          </cell>
          <cell r="E7" t="str">
            <v>Contractor Cost</v>
          </cell>
          <cell r="F7" t="str">
            <v>Contractor Cost</v>
          </cell>
          <cell r="G7" t="str">
            <v>Contractor Cost:Fixed rate Top Soil Removal</v>
          </cell>
        </row>
        <row r="8">
          <cell r="B8" t="str">
            <v>10.11.10.10</v>
          </cell>
          <cell r="C8" t="str">
            <v>10 Waste Removal</v>
          </cell>
          <cell r="D8" t="str">
            <v>1011 Equipment</v>
          </cell>
          <cell r="E8" t="str">
            <v>Equipment</v>
          </cell>
          <cell r="F8" t="str">
            <v>Equipment</v>
          </cell>
          <cell r="G8" t="str">
            <v>Maint: Spares</v>
          </cell>
        </row>
        <row r="9">
          <cell r="B9" t="str">
            <v>10.11.10.11</v>
          </cell>
          <cell r="C9" t="str">
            <v>10 Waste Removal</v>
          </cell>
          <cell r="D9" t="str">
            <v>1011 Equipment</v>
          </cell>
          <cell r="E9" t="str">
            <v>Equipment</v>
          </cell>
          <cell r="F9" t="str">
            <v>Equipment</v>
          </cell>
          <cell r="G9" t="str">
            <v>Maint: Labour/Services</v>
          </cell>
        </row>
        <row r="10">
          <cell r="B10" t="str">
            <v>10.11.10.12</v>
          </cell>
          <cell r="C10" t="str">
            <v>10 Waste Removal</v>
          </cell>
          <cell r="D10" t="str">
            <v>1011 Equipment</v>
          </cell>
          <cell r="E10" t="str">
            <v>Equipment</v>
          </cell>
          <cell r="F10" t="str">
            <v>Equipment</v>
          </cell>
          <cell r="G10" t="str">
            <v>Tyres</v>
          </cell>
        </row>
        <row r="11">
          <cell r="B11" t="str">
            <v>10.11.10.13</v>
          </cell>
          <cell r="C11" t="str">
            <v>10 Waste Removal</v>
          </cell>
          <cell r="D11" t="str">
            <v>1011 Equipment</v>
          </cell>
          <cell r="E11" t="str">
            <v>Equipment</v>
          </cell>
          <cell r="F11" t="str">
            <v>Equipment</v>
          </cell>
          <cell r="G11" t="str">
            <v>Fuel</v>
          </cell>
        </row>
        <row r="12">
          <cell r="B12" t="str">
            <v>10.11.10.14</v>
          </cell>
          <cell r="C12" t="str">
            <v>10 Waste Removal</v>
          </cell>
          <cell r="D12" t="str">
            <v>1011 Equipment</v>
          </cell>
          <cell r="E12" t="str">
            <v>Equipment</v>
          </cell>
          <cell r="F12" t="str">
            <v>Equipment</v>
          </cell>
          <cell r="G12" t="str">
            <v>Lubrication</v>
          </cell>
        </row>
        <row r="13">
          <cell r="B13" t="str">
            <v>10.11.10.15</v>
          </cell>
          <cell r="C13" t="str">
            <v>10 Waste Removal</v>
          </cell>
          <cell r="D13" t="str">
            <v>1011 Equipment</v>
          </cell>
          <cell r="E13" t="str">
            <v>Equipment</v>
          </cell>
          <cell r="F13" t="str">
            <v>Equipment</v>
          </cell>
          <cell r="G13" t="str">
            <v>Insurance</v>
          </cell>
        </row>
        <row r="14">
          <cell r="B14" t="str">
            <v>10.11.10.16</v>
          </cell>
          <cell r="C14" t="str">
            <v>10 Waste Removal</v>
          </cell>
          <cell r="D14" t="str">
            <v>1011 Equipment</v>
          </cell>
          <cell r="E14" t="str">
            <v>Equipment</v>
          </cell>
          <cell r="F14" t="str">
            <v>Equipment</v>
          </cell>
          <cell r="G14" t="str">
            <v>Other</v>
          </cell>
        </row>
        <row r="15">
          <cell r="B15" t="str">
            <v>10.11.10.17</v>
          </cell>
          <cell r="C15" t="str">
            <v>10 Waste Removal</v>
          </cell>
          <cell r="D15" t="str">
            <v>1011 Equipment</v>
          </cell>
          <cell r="E15" t="str">
            <v>Equipment</v>
          </cell>
          <cell r="F15" t="str">
            <v>Equipment</v>
          </cell>
          <cell r="G15" t="str">
            <v>Depreciation</v>
          </cell>
        </row>
        <row r="16">
          <cell r="B16" t="str">
            <v>10.12.10.10</v>
          </cell>
          <cell r="C16" t="str">
            <v>10 Waste Removal</v>
          </cell>
          <cell r="D16" t="str">
            <v>1012 Blasting</v>
          </cell>
          <cell r="E16" t="str">
            <v>Blasting</v>
          </cell>
          <cell r="F16" t="str">
            <v>Blasting</v>
          </cell>
          <cell r="G16" t="str">
            <v>Explosives</v>
          </cell>
        </row>
        <row r="17">
          <cell r="B17" t="str">
            <v>10.12.10.11</v>
          </cell>
          <cell r="C17" t="str">
            <v>10 Waste Removal</v>
          </cell>
          <cell r="D17" t="str">
            <v>1012 Blasting</v>
          </cell>
          <cell r="E17" t="str">
            <v>Blasting</v>
          </cell>
          <cell r="F17" t="str">
            <v>Blasting</v>
          </cell>
          <cell r="G17" t="str">
            <v>Emulsion</v>
          </cell>
        </row>
        <row r="18">
          <cell r="B18" t="str">
            <v>10.12.10.12</v>
          </cell>
          <cell r="C18" t="str">
            <v>10 Waste Removal</v>
          </cell>
          <cell r="D18" t="str">
            <v>1012 Blasting</v>
          </cell>
          <cell r="E18" t="str">
            <v>Blasting</v>
          </cell>
          <cell r="F18" t="str">
            <v>Blasting</v>
          </cell>
          <cell r="G18" t="str">
            <v>Anfo</v>
          </cell>
        </row>
        <row r="19">
          <cell r="B19" t="str">
            <v>10.12.10.13</v>
          </cell>
          <cell r="C19" t="str">
            <v>10 Waste Removal</v>
          </cell>
          <cell r="D19" t="str">
            <v>1012 Blasting</v>
          </cell>
          <cell r="E19" t="str">
            <v>Blasting</v>
          </cell>
          <cell r="F19" t="str">
            <v>Blasting</v>
          </cell>
          <cell r="G19" t="str">
            <v>Accessories</v>
          </cell>
        </row>
        <row r="20">
          <cell r="B20" t="str">
            <v>10.12.10.14</v>
          </cell>
          <cell r="C20" t="str">
            <v>10 Waste Removal</v>
          </cell>
          <cell r="D20" t="str">
            <v>1012 Blasting</v>
          </cell>
          <cell r="E20" t="str">
            <v>Blasting</v>
          </cell>
          <cell r="F20" t="str">
            <v>Blasting</v>
          </cell>
          <cell r="G20" t="str">
            <v>Crushed rock</v>
          </cell>
        </row>
        <row r="21">
          <cell r="B21" t="str">
            <v>10.12.10.15</v>
          </cell>
          <cell r="C21" t="str">
            <v>10 Waste Removal</v>
          </cell>
          <cell r="D21" t="str">
            <v>1012 Blasting</v>
          </cell>
          <cell r="E21" t="str">
            <v>Blasting</v>
          </cell>
          <cell r="F21" t="str">
            <v>Blasting</v>
          </cell>
          <cell r="G21" t="str">
            <v>Transport</v>
          </cell>
        </row>
        <row r="22">
          <cell r="B22" t="str">
            <v>10.12.10.16</v>
          </cell>
          <cell r="C22" t="str">
            <v>10 Waste Removal</v>
          </cell>
          <cell r="D22" t="str">
            <v>1012 Blasting</v>
          </cell>
          <cell r="E22" t="str">
            <v>Blasting</v>
          </cell>
          <cell r="F22" t="str">
            <v>Blasting</v>
          </cell>
          <cell r="G22" t="str">
            <v>Indumil</v>
          </cell>
        </row>
        <row r="23">
          <cell r="B23" t="str">
            <v>10.12.10.17</v>
          </cell>
          <cell r="C23" t="str">
            <v>10 Waste Removal</v>
          </cell>
          <cell r="D23" t="str">
            <v>1012 Blasting</v>
          </cell>
          <cell r="E23" t="str">
            <v>Blasting</v>
          </cell>
          <cell r="F23" t="str">
            <v>Blasting</v>
          </cell>
          <cell r="G23" t="str">
            <v>Security/Escort</v>
          </cell>
        </row>
        <row r="24">
          <cell r="B24" t="str">
            <v>11.10.10.10</v>
          </cell>
          <cell r="C24" t="str">
            <v>11 Coal Mining</v>
          </cell>
          <cell r="D24" t="str">
            <v>1110 Contractor Cost</v>
          </cell>
          <cell r="E24" t="str">
            <v>Contractor Cost</v>
          </cell>
          <cell r="F24" t="str">
            <v>Contractor Cost</v>
          </cell>
          <cell r="G24" t="str">
            <v>Contractor Cost: Fixed rate</v>
          </cell>
        </row>
        <row r="25">
          <cell r="B25" t="str">
            <v>11.10.10.11</v>
          </cell>
          <cell r="C25" t="str">
            <v>11 Coal Mining</v>
          </cell>
          <cell r="D25" t="str">
            <v>1110 Contractor Cost</v>
          </cell>
          <cell r="E25" t="str">
            <v>Contractor Cost</v>
          </cell>
          <cell r="F25" t="str">
            <v>Contractor Cost</v>
          </cell>
          <cell r="G25" t="str">
            <v>Fuel</v>
          </cell>
        </row>
        <row r="26">
          <cell r="B26" t="str">
            <v>11.10.10.12</v>
          </cell>
          <cell r="C26" t="str">
            <v>11 Coal Mining</v>
          </cell>
          <cell r="D26" t="str">
            <v>1110 Contractor Cost</v>
          </cell>
          <cell r="E26" t="str">
            <v>Contractor Cost</v>
          </cell>
          <cell r="F26" t="str">
            <v>Contractor Cost</v>
          </cell>
          <cell r="G26" t="str">
            <v>Lubrication</v>
          </cell>
        </row>
        <row r="27">
          <cell r="B27" t="str">
            <v>11.11.10.10</v>
          </cell>
          <cell r="C27" t="str">
            <v>11 Coal Mining</v>
          </cell>
          <cell r="D27" t="str">
            <v>1111 Equipment</v>
          </cell>
          <cell r="E27" t="str">
            <v>Equipment</v>
          </cell>
          <cell r="F27" t="str">
            <v>Equipment</v>
          </cell>
          <cell r="G27" t="str">
            <v>Maint: Spares</v>
          </cell>
        </row>
        <row r="28">
          <cell r="B28" t="str">
            <v>11.11.10.11</v>
          </cell>
          <cell r="C28" t="str">
            <v>11 Coal Mining</v>
          </cell>
          <cell r="D28" t="str">
            <v>1111 Equipment</v>
          </cell>
          <cell r="E28" t="str">
            <v>Equipment</v>
          </cell>
          <cell r="F28" t="str">
            <v>Equipment</v>
          </cell>
          <cell r="G28" t="str">
            <v>Maint: Labour/Services</v>
          </cell>
        </row>
        <row r="29">
          <cell r="B29" t="str">
            <v>11.11.10.12</v>
          </cell>
          <cell r="C29" t="str">
            <v>11 Coal Mining</v>
          </cell>
          <cell r="D29" t="str">
            <v>1111 Equipment</v>
          </cell>
          <cell r="E29" t="str">
            <v>Equipment</v>
          </cell>
          <cell r="F29" t="str">
            <v>Equipment</v>
          </cell>
          <cell r="G29" t="str">
            <v>Tyres</v>
          </cell>
        </row>
        <row r="30">
          <cell r="B30" t="str">
            <v>11.11.10.13</v>
          </cell>
          <cell r="C30" t="str">
            <v>11 Coal Mining</v>
          </cell>
          <cell r="D30" t="str">
            <v>1111 Equipment</v>
          </cell>
          <cell r="E30" t="str">
            <v>Equipment</v>
          </cell>
          <cell r="F30" t="str">
            <v>Equipment</v>
          </cell>
          <cell r="G30" t="str">
            <v>Fuel</v>
          </cell>
        </row>
        <row r="31">
          <cell r="B31" t="str">
            <v>11.11.10.14</v>
          </cell>
          <cell r="C31" t="str">
            <v>11 Coal Mining</v>
          </cell>
          <cell r="D31" t="str">
            <v>1111 Equipment</v>
          </cell>
          <cell r="E31" t="str">
            <v>Equipment</v>
          </cell>
          <cell r="F31" t="str">
            <v>Equipment</v>
          </cell>
          <cell r="G31" t="str">
            <v>Lubrication</v>
          </cell>
        </row>
        <row r="32">
          <cell r="B32" t="str">
            <v>11.11.10.15</v>
          </cell>
          <cell r="C32" t="str">
            <v>11 Coal Mining</v>
          </cell>
          <cell r="D32" t="str">
            <v>1111 Equipment</v>
          </cell>
          <cell r="E32" t="str">
            <v>Equipment</v>
          </cell>
          <cell r="F32" t="str">
            <v>Equipment</v>
          </cell>
          <cell r="G32" t="str">
            <v>Insurance</v>
          </cell>
        </row>
        <row r="33">
          <cell r="B33" t="str">
            <v>11.11.10.16</v>
          </cell>
          <cell r="C33" t="str">
            <v>11 Coal Mining</v>
          </cell>
          <cell r="D33" t="str">
            <v>1111 Equipment</v>
          </cell>
          <cell r="E33" t="str">
            <v>Equipment</v>
          </cell>
          <cell r="F33" t="str">
            <v>Equipment</v>
          </cell>
          <cell r="G33" t="str">
            <v>Other</v>
          </cell>
        </row>
        <row r="34">
          <cell r="B34" t="str">
            <v>11.11.10.17</v>
          </cell>
          <cell r="C34" t="str">
            <v>11 Coal Mining</v>
          </cell>
          <cell r="D34" t="str">
            <v>1111 Equipment</v>
          </cell>
          <cell r="E34" t="str">
            <v>Equipment</v>
          </cell>
          <cell r="F34" t="str">
            <v>Equipment</v>
          </cell>
          <cell r="G34" t="str">
            <v>Depreciation</v>
          </cell>
        </row>
        <row r="35">
          <cell r="B35" t="str">
            <v>11.11.10.18</v>
          </cell>
          <cell r="C35" t="str">
            <v>11 Coal Mining</v>
          </cell>
          <cell r="D35" t="str">
            <v>1111 Equipment</v>
          </cell>
          <cell r="E35" t="str">
            <v>Equipment</v>
          </cell>
          <cell r="F35" t="str">
            <v>Equipment</v>
          </cell>
          <cell r="G35" t="str">
            <v>Lighting Towers</v>
          </cell>
        </row>
        <row r="36">
          <cell r="B36" t="str">
            <v>11.11.10.19</v>
          </cell>
          <cell r="C36" t="str">
            <v>11 Coal Mining</v>
          </cell>
          <cell r="D36" t="str">
            <v>1111 Equipment</v>
          </cell>
          <cell r="E36" t="str">
            <v>Equipment</v>
          </cell>
          <cell r="F36" t="str">
            <v>Equipment</v>
          </cell>
          <cell r="G36" t="str">
            <v>Diesel</v>
          </cell>
        </row>
        <row r="37">
          <cell r="B37" t="str">
            <v>11.12</v>
          </cell>
          <cell r="C37" t="str">
            <v>11 Coal Mining</v>
          </cell>
          <cell r="D37" t="str">
            <v>1112 Blasting</v>
          </cell>
          <cell r="E37" t="str">
            <v>Blasting</v>
          </cell>
          <cell r="F37" t="str">
            <v>Blasting</v>
          </cell>
          <cell r="G37" t="str">
            <v>Blasting</v>
          </cell>
        </row>
        <row r="38">
          <cell r="B38" t="str">
            <v>12.10</v>
          </cell>
          <cell r="C38" t="str">
            <v>12 Support</v>
          </cell>
          <cell r="D38" t="str">
            <v>1210 Labour</v>
          </cell>
          <cell r="E38" t="str">
            <v>Labour</v>
          </cell>
          <cell r="F38" t="str">
            <v>Labour</v>
          </cell>
          <cell r="G38" t="str">
            <v>Labour</v>
          </cell>
        </row>
        <row r="39">
          <cell r="B39" t="str">
            <v>12.10.10</v>
          </cell>
          <cell r="C39" t="str">
            <v>12 Support</v>
          </cell>
          <cell r="D39" t="str">
            <v>1210 Labour</v>
          </cell>
          <cell r="E39" t="str">
            <v>Temporary Employees</v>
          </cell>
          <cell r="F39" t="str">
            <v>Temporary Employees</v>
          </cell>
          <cell r="G39" t="str">
            <v>Temporary Employees</v>
          </cell>
        </row>
        <row r="40">
          <cell r="B40" t="str">
            <v>12.11.10.10</v>
          </cell>
          <cell r="C40" t="str">
            <v>12 Support</v>
          </cell>
          <cell r="D40" t="str">
            <v>1211 Equipment</v>
          </cell>
          <cell r="E40" t="str">
            <v>Equipment</v>
          </cell>
          <cell r="F40" t="str">
            <v>Survey</v>
          </cell>
          <cell r="G40" t="str">
            <v>Vehicles</v>
          </cell>
        </row>
        <row r="41">
          <cell r="B41" t="str">
            <v>12.11.10.11</v>
          </cell>
          <cell r="C41" t="str">
            <v>12 Support</v>
          </cell>
          <cell r="D41" t="str">
            <v>1211 Equipment</v>
          </cell>
          <cell r="E41" t="str">
            <v>Equipment</v>
          </cell>
          <cell r="F41" t="str">
            <v>Survey</v>
          </cell>
          <cell r="G41" t="str">
            <v>Fuel</v>
          </cell>
        </row>
        <row r="42">
          <cell r="B42" t="str">
            <v>12.11.10.12</v>
          </cell>
          <cell r="C42" t="str">
            <v>12 Support</v>
          </cell>
          <cell r="D42" t="str">
            <v>1211 Equipment</v>
          </cell>
          <cell r="E42" t="str">
            <v>Equipment</v>
          </cell>
          <cell r="F42" t="str">
            <v>Survey</v>
          </cell>
          <cell r="G42" t="str">
            <v>Lubrication</v>
          </cell>
        </row>
        <row r="43">
          <cell r="B43" t="str">
            <v>12.11.10.13</v>
          </cell>
          <cell r="C43" t="str">
            <v>12 Support</v>
          </cell>
          <cell r="D43" t="str">
            <v>1211 Equipment</v>
          </cell>
          <cell r="E43" t="str">
            <v>Equipment</v>
          </cell>
          <cell r="F43" t="str">
            <v>Survey</v>
          </cell>
          <cell r="G43" t="str">
            <v>Survey equip</v>
          </cell>
        </row>
        <row r="44">
          <cell r="B44" t="str">
            <v>12.11.10.14</v>
          </cell>
          <cell r="C44" t="str">
            <v>12 Support</v>
          </cell>
          <cell r="D44" t="str">
            <v>1211 Equipment</v>
          </cell>
          <cell r="E44" t="str">
            <v>Equipment</v>
          </cell>
          <cell r="F44" t="str">
            <v>Survey</v>
          </cell>
          <cell r="G44" t="str">
            <v>Equip repairs</v>
          </cell>
        </row>
        <row r="45">
          <cell r="B45" t="str">
            <v>12.11.10.15</v>
          </cell>
          <cell r="C45" t="str">
            <v>12 Support</v>
          </cell>
          <cell r="D45" t="str">
            <v>1211 Equipment</v>
          </cell>
          <cell r="E45" t="str">
            <v>Equipment</v>
          </cell>
          <cell r="F45" t="str">
            <v>Survey</v>
          </cell>
          <cell r="G45" t="str">
            <v>Vehicle repairs</v>
          </cell>
        </row>
        <row r="46">
          <cell r="B46" t="str">
            <v>12.11.10.16</v>
          </cell>
          <cell r="C46" t="str">
            <v>12 Support</v>
          </cell>
          <cell r="D46" t="str">
            <v>1211 Equipment</v>
          </cell>
          <cell r="E46" t="str">
            <v>Equipment</v>
          </cell>
          <cell r="F46" t="str">
            <v>Survey</v>
          </cell>
          <cell r="G46" t="str">
            <v>Depreciation</v>
          </cell>
        </row>
        <row r="47">
          <cell r="B47" t="str">
            <v>12.11.11.10</v>
          </cell>
          <cell r="C47" t="str">
            <v>12 Support</v>
          </cell>
          <cell r="D47" t="str">
            <v>1211 Equipment</v>
          </cell>
          <cell r="E47" t="str">
            <v>Equipment</v>
          </cell>
          <cell r="F47" t="str">
            <v>Geology</v>
          </cell>
          <cell r="G47" t="str">
            <v>Vehicles</v>
          </cell>
        </row>
        <row r="48">
          <cell r="B48" t="str">
            <v>12.11.11.11</v>
          </cell>
          <cell r="C48" t="str">
            <v>12 Support</v>
          </cell>
          <cell r="D48" t="str">
            <v>1211 Equipment</v>
          </cell>
          <cell r="E48" t="str">
            <v>Equipment</v>
          </cell>
          <cell r="F48" t="str">
            <v>Geology</v>
          </cell>
          <cell r="G48" t="str">
            <v>Fuel</v>
          </cell>
        </row>
        <row r="49">
          <cell r="B49" t="str">
            <v>12.11.11.12</v>
          </cell>
          <cell r="C49" t="str">
            <v>12 Support</v>
          </cell>
          <cell r="D49" t="str">
            <v>1211 Equipment</v>
          </cell>
          <cell r="E49" t="str">
            <v>Equipment</v>
          </cell>
          <cell r="F49" t="str">
            <v>Geology</v>
          </cell>
          <cell r="G49" t="str">
            <v>Lubrication</v>
          </cell>
        </row>
        <row r="50">
          <cell r="B50" t="str">
            <v>12.11.11.13</v>
          </cell>
          <cell r="C50" t="str">
            <v>12 Support</v>
          </cell>
          <cell r="D50" t="str">
            <v>1211 Equipment</v>
          </cell>
          <cell r="E50" t="str">
            <v>Equipment</v>
          </cell>
          <cell r="F50" t="str">
            <v>Geology</v>
          </cell>
          <cell r="G50" t="str">
            <v>Equip Rental</v>
          </cell>
        </row>
        <row r="51">
          <cell r="B51" t="str">
            <v>12.11.11.14</v>
          </cell>
          <cell r="C51" t="str">
            <v>12 Support</v>
          </cell>
          <cell r="D51" t="str">
            <v>1211 Equipment</v>
          </cell>
          <cell r="E51" t="str">
            <v>Equipment</v>
          </cell>
          <cell r="F51" t="str">
            <v>Geology</v>
          </cell>
          <cell r="G51" t="str">
            <v>Equip repairs</v>
          </cell>
        </row>
        <row r="52">
          <cell r="B52" t="str">
            <v>12.11.11.15</v>
          </cell>
          <cell r="C52" t="str">
            <v>12 Support</v>
          </cell>
          <cell r="D52" t="str">
            <v>1211 Equipment</v>
          </cell>
          <cell r="E52" t="str">
            <v>Equipment</v>
          </cell>
          <cell r="F52" t="str">
            <v>Geology</v>
          </cell>
          <cell r="G52" t="str">
            <v>Vehicle repairs</v>
          </cell>
        </row>
        <row r="53">
          <cell r="B53" t="str">
            <v>12.11.11.16</v>
          </cell>
          <cell r="C53" t="str">
            <v>12 Support</v>
          </cell>
          <cell r="D53" t="str">
            <v>1211 Equipment</v>
          </cell>
          <cell r="E53" t="str">
            <v>Equipment</v>
          </cell>
          <cell r="F53" t="str">
            <v>Geology</v>
          </cell>
          <cell r="G53" t="str">
            <v>Depreciation</v>
          </cell>
        </row>
        <row r="54">
          <cell r="B54" t="str">
            <v>12.11.12.10</v>
          </cell>
          <cell r="C54" t="str">
            <v>12 Support</v>
          </cell>
          <cell r="D54" t="str">
            <v>1211 Equipment</v>
          </cell>
          <cell r="E54" t="str">
            <v>Equipment</v>
          </cell>
          <cell r="F54" t="str">
            <v>Coal Quality</v>
          </cell>
          <cell r="G54" t="str">
            <v>Vehicles</v>
          </cell>
        </row>
        <row r="55">
          <cell r="B55" t="str">
            <v>12.11.12.11</v>
          </cell>
          <cell r="C55" t="str">
            <v>12 Support</v>
          </cell>
          <cell r="D55" t="str">
            <v>1211 Equipment</v>
          </cell>
          <cell r="E55" t="str">
            <v>Equipment</v>
          </cell>
          <cell r="F55" t="str">
            <v>Coal Quality</v>
          </cell>
          <cell r="G55" t="str">
            <v>Fuel</v>
          </cell>
        </row>
        <row r="56">
          <cell r="B56" t="str">
            <v>12.11.12.12</v>
          </cell>
          <cell r="C56" t="str">
            <v>12 Support</v>
          </cell>
          <cell r="D56" t="str">
            <v>1211 Equipment</v>
          </cell>
          <cell r="E56" t="str">
            <v>Equipment</v>
          </cell>
          <cell r="F56" t="str">
            <v>Coal Quality</v>
          </cell>
          <cell r="G56" t="str">
            <v>Lubrication</v>
          </cell>
        </row>
        <row r="57">
          <cell r="B57" t="str">
            <v>12.11.12.13</v>
          </cell>
          <cell r="C57" t="str">
            <v>12 Support</v>
          </cell>
          <cell r="D57" t="str">
            <v>1211 Equipment</v>
          </cell>
          <cell r="E57" t="str">
            <v>Equipment</v>
          </cell>
          <cell r="F57" t="str">
            <v>Coal Quality</v>
          </cell>
          <cell r="G57" t="str">
            <v>Equip Rental</v>
          </cell>
        </row>
        <row r="58">
          <cell r="B58" t="str">
            <v>12.11.12.14</v>
          </cell>
          <cell r="C58" t="str">
            <v>12 Support</v>
          </cell>
          <cell r="D58" t="str">
            <v>1211 Equipment</v>
          </cell>
          <cell r="E58" t="str">
            <v>Equipment</v>
          </cell>
          <cell r="F58" t="str">
            <v>Coal Quality</v>
          </cell>
          <cell r="G58" t="str">
            <v>Equip repairs</v>
          </cell>
        </row>
        <row r="59">
          <cell r="B59" t="str">
            <v>12.11.12.15</v>
          </cell>
          <cell r="C59" t="str">
            <v>12 Support</v>
          </cell>
          <cell r="D59" t="str">
            <v>1211 Equipment</v>
          </cell>
          <cell r="E59" t="str">
            <v>Equipment</v>
          </cell>
          <cell r="F59" t="str">
            <v>Coal Quality</v>
          </cell>
          <cell r="G59" t="str">
            <v>Vehicle repairs</v>
          </cell>
        </row>
        <row r="60">
          <cell r="B60" t="str">
            <v>12.11.12.16</v>
          </cell>
          <cell r="C60" t="str">
            <v>12 Support</v>
          </cell>
          <cell r="D60" t="str">
            <v>1211 Equipment</v>
          </cell>
          <cell r="E60" t="str">
            <v>Equipment</v>
          </cell>
          <cell r="F60" t="str">
            <v>Coal Quality</v>
          </cell>
          <cell r="G60" t="str">
            <v>Depreciation</v>
          </cell>
        </row>
        <row r="61">
          <cell r="B61" t="str">
            <v>12.11.13.10</v>
          </cell>
          <cell r="C61" t="str">
            <v>12 Support</v>
          </cell>
          <cell r="D61" t="str">
            <v>1211 Equipment</v>
          </cell>
          <cell r="E61" t="str">
            <v>Equipment</v>
          </cell>
          <cell r="F61" t="str">
            <v>Mining Supervision</v>
          </cell>
          <cell r="G61" t="str">
            <v>Vehicles</v>
          </cell>
        </row>
        <row r="62">
          <cell r="B62" t="str">
            <v>12.11.13.11</v>
          </cell>
          <cell r="C62" t="str">
            <v>12 Support</v>
          </cell>
          <cell r="D62" t="str">
            <v>1211 Equipment</v>
          </cell>
          <cell r="E62" t="str">
            <v>Equipment</v>
          </cell>
          <cell r="F62" t="str">
            <v>Mining Supervision</v>
          </cell>
          <cell r="G62" t="str">
            <v>Fuel</v>
          </cell>
        </row>
        <row r="63">
          <cell r="B63" t="str">
            <v>12.11.13.12</v>
          </cell>
          <cell r="C63" t="str">
            <v>12 Support</v>
          </cell>
          <cell r="D63" t="str">
            <v>1211 Equipment</v>
          </cell>
          <cell r="E63" t="str">
            <v>Equipment</v>
          </cell>
          <cell r="F63" t="str">
            <v>Mining Supervision</v>
          </cell>
          <cell r="G63" t="str">
            <v>Lubrication</v>
          </cell>
        </row>
        <row r="64">
          <cell r="B64" t="str">
            <v>12.11.13.13</v>
          </cell>
          <cell r="C64" t="str">
            <v>12 Support</v>
          </cell>
          <cell r="D64" t="str">
            <v>1211 Equipment</v>
          </cell>
          <cell r="E64" t="str">
            <v>Equipment</v>
          </cell>
          <cell r="F64" t="str">
            <v>Mining Supervision</v>
          </cell>
          <cell r="G64" t="str">
            <v>Equip Rental</v>
          </cell>
        </row>
        <row r="65">
          <cell r="B65" t="str">
            <v>12.11.13.14</v>
          </cell>
          <cell r="C65" t="str">
            <v>12 Support</v>
          </cell>
          <cell r="D65" t="str">
            <v>1211 Equipment</v>
          </cell>
          <cell r="E65" t="str">
            <v>Equipment</v>
          </cell>
          <cell r="F65" t="str">
            <v>Mining Supervision</v>
          </cell>
          <cell r="G65" t="str">
            <v>Equip repairs</v>
          </cell>
        </row>
        <row r="66">
          <cell r="B66" t="str">
            <v>12.11.13.15</v>
          </cell>
          <cell r="C66" t="str">
            <v>12 Support</v>
          </cell>
          <cell r="D66" t="str">
            <v>1211 Equipment</v>
          </cell>
          <cell r="E66" t="str">
            <v>Equipment</v>
          </cell>
          <cell r="F66" t="str">
            <v>Mining Supervision</v>
          </cell>
          <cell r="G66" t="str">
            <v>Vehicle repairs</v>
          </cell>
        </row>
        <row r="67">
          <cell r="B67" t="str">
            <v>12.11.13.16</v>
          </cell>
          <cell r="C67" t="str">
            <v>12 Support</v>
          </cell>
          <cell r="D67" t="str">
            <v>1211 Equipment</v>
          </cell>
          <cell r="E67" t="str">
            <v>Equipment</v>
          </cell>
          <cell r="F67" t="str">
            <v>Mining Supervision</v>
          </cell>
          <cell r="G67" t="str">
            <v>Depreciation</v>
          </cell>
        </row>
        <row r="68">
          <cell r="B68" t="str">
            <v>12.11.14.10</v>
          </cell>
          <cell r="C68" t="str">
            <v>12 Support</v>
          </cell>
          <cell r="D68" t="str">
            <v>1211 Equipment</v>
          </cell>
          <cell r="E68" t="str">
            <v>Equipment</v>
          </cell>
          <cell r="F68" t="str">
            <v>Mine Planning</v>
          </cell>
          <cell r="G68" t="str">
            <v>Vehicles</v>
          </cell>
        </row>
        <row r="69">
          <cell r="B69" t="str">
            <v>12.11.14.11</v>
          </cell>
          <cell r="C69" t="str">
            <v>12 Support</v>
          </cell>
          <cell r="D69" t="str">
            <v>1211 Equipment</v>
          </cell>
          <cell r="E69" t="str">
            <v>Equipment</v>
          </cell>
          <cell r="F69" t="str">
            <v>Mine Planning</v>
          </cell>
          <cell r="G69" t="str">
            <v>Fuel</v>
          </cell>
        </row>
        <row r="70">
          <cell r="B70" t="str">
            <v>12.11.14.12</v>
          </cell>
          <cell r="C70" t="str">
            <v>12 Support</v>
          </cell>
          <cell r="D70" t="str">
            <v>1211 Equipment</v>
          </cell>
          <cell r="E70" t="str">
            <v>Equipment</v>
          </cell>
          <cell r="F70" t="str">
            <v>Mine Planning</v>
          </cell>
          <cell r="G70" t="str">
            <v>Lubrication</v>
          </cell>
        </row>
        <row r="71">
          <cell r="B71" t="str">
            <v>12.11.14.13</v>
          </cell>
          <cell r="C71" t="str">
            <v>12 Support</v>
          </cell>
          <cell r="D71" t="str">
            <v>1211 Equipment</v>
          </cell>
          <cell r="E71" t="str">
            <v>Equipment</v>
          </cell>
          <cell r="F71" t="str">
            <v>Mine Planning</v>
          </cell>
          <cell r="G71" t="str">
            <v>Equip Rental</v>
          </cell>
        </row>
        <row r="72">
          <cell r="B72" t="str">
            <v>12.11.14.14</v>
          </cell>
          <cell r="C72" t="str">
            <v>12 Support</v>
          </cell>
          <cell r="D72" t="str">
            <v>1211 Equipment</v>
          </cell>
          <cell r="E72" t="str">
            <v>Equipment</v>
          </cell>
          <cell r="F72" t="str">
            <v>Mine Planning</v>
          </cell>
          <cell r="G72" t="str">
            <v>Equip repairs</v>
          </cell>
        </row>
        <row r="73">
          <cell r="B73" t="str">
            <v>12.11.14.15</v>
          </cell>
          <cell r="C73" t="str">
            <v>12 Support</v>
          </cell>
          <cell r="D73" t="str">
            <v>1211 Equipment</v>
          </cell>
          <cell r="E73" t="str">
            <v>Equipment</v>
          </cell>
          <cell r="F73" t="str">
            <v>Mine Planning</v>
          </cell>
          <cell r="G73" t="str">
            <v>Vehicle repairs</v>
          </cell>
        </row>
        <row r="74">
          <cell r="B74" t="str">
            <v>12.11.14.16</v>
          </cell>
          <cell r="C74" t="str">
            <v>12 Support</v>
          </cell>
          <cell r="D74" t="str">
            <v>1211 Equipment</v>
          </cell>
          <cell r="E74" t="str">
            <v>Equipment</v>
          </cell>
          <cell r="F74" t="str">
            <v>Mine Planning</v>
          </cell>
          <cell r="G74" t="str">
            <v>Depreciation</v>
          </cell>
        </row>
        <row r="75">
          <cell r="B75" t="str">
            <v>12.11.15.10</v>
          </cell>
          <cell r="C75" t="str">
            <v>12 Support</v>
          </cell>
          <cell r="D75" t="str">
            <v>1211 Equipment</v>
          </cell>
          <cell r="E75" t="str">
            <v>Equipment</v>
          </cell>
          <cell r="F75" t="str">
            <v>Environmental</v>
          </cell>
          <cell r="G75" t="str">
            <v>Vehicles</v>
          </cell>
        </row>
        <row r="76">
          <cell r="B76" t="str">
            <v>12.11.15.11</v>
          </cell>
          <cell r="C76" t="str">
            <v>12 Support</v>
          </cell>
          <cell r="D76" t="str">
            <v>1211 Equipment</v>
          </cell>
          <cell r="E76" t="str">
            <v>Equipment</v>
          </cell>
          <cell r="F76" t="str">
            <v>Environmental</v>
          </cell>
          <cell r="G76" t="str">
            <v>Fuel</v>
          </cell>
        </row>
        <row r="77">
          <cell r="B77" t="str">
            <v>12.11.15.12</v>
          </cell>
          <cell r="C77" t="str">
            <v>12 Support</v>
          </cell>
          <cell r="D77" t="str">
            <v>1211 Equipment</v>
          </cell>
          <cell r="E77" t="str">
            <v>Equipment</v>
          </cell>
          <cell r="F77" t="str">
            <v>Environmental</v>
          </cell>
          <cell r="G77" t="str">
            <v>Lubrication</v>
          </cell>
        </row>
        <row r="78">
          <cell r="B78" t="str">
            <v>12.11.15.13</v>
          </cell>
          <cell r="C78" t="str">
            <v>12 Support</v>
          </cell>
          <cell r="D78" t="str">
            <v>1211 Equipment</v>
          </cell>
          <cell r="E78" t="str">
            <v>Equipment</v>
          </cell>
          <cell r="F78" t="str">
            <v>Environmental</v>
          </cell>
          <cell r="G78" t="str">
            <v>Equip Rental</v>
          </cell>
        </row>
        <row r="79">
          <cell r="B79" t="str">
            <v>12.11.15.14</v>
          </cell>
          <cell r="C79" t="str">
            <v>12 Support</v>
          </cell>
          <cell r="D79" t="str">
            <v>1211 Equipment</v>
          </cell>
          <cell r="E79" t="str">
            <v>Equipment</v>
          </cell>
          <cell r="F79" t="str">
            <v>Environmental</v>
          </cell>
          <cell r="G79" t="str">
            <v>Equip repairs</v>
          </cell>
        </row>
        <row r="80">
          <cell r="B80" t="str">
            <v>12.11.15.15</v>
          </cell>
          <cell r="C80" t="str">
            <v>12 Support</v>
          </cell>
          <cell r="D80" t="str">
            <v>1211 Equipment</v>
          </cell>
          <cell r="E80" t="str">
            <v>Equipment</v>
          </cell>
          <cell r="F80" t="str">
            <v>Environmental</v>
          </cell>
          <cell r="G80" t="str">
            <v>Vehicle repairs</v>
          </cell>
        </row>
        <row r="81">
          <cell r="B81" t="str">
            <v>12.11.15.16</v>
          </cell>
          <cell r="C81" t="str">
            <v>12 Support</v>
          </cell>
          <cell r="D81" t="str">
            <v>1211 Equipment</v>
          </cell>
          <cell r="E81" t="str">
            <v>Equipment</v>
          </cell>
          <cell r="F81" t="str">
            <v>Environmental</v>
          </cell>
          <cell r="G81" t="str">
            <v>Depreciation</v>
          </cell>
        </row>
        <row r="82">
          <cell r="B82" t="str">
            <v>12.11.16.10</v>
          </cell>
          <cell r="C82" t="str">
            <v>12 Support</v>
          </cell>
          <cell r="D82" t="str">
            <v>1211 Equipment</v>
          </cell>
          <cell r="E82" t="str">
            <v>Equipment</v>
          </cell>
          <cell r="F82" t="str">
            <v>Warehouse</v>
          </cell>
          <cell r="G82" t="str">
            <v>Vehicles</v>
          </cell>
        </row>
        <row r="83">
          <cell r="B83" t="str">
            <v>12.11.16.11</v>
          </cell>
          <cell r="C83" t="str">
            <v>12 Support</v>
          </cell>
          <cell r="D83" t="str">
            <v>1211 Equipment</v>
          </cell>
          <cell r="E83" t="str">
            <v>Equipment</v>
          </cell>
          <cell r="F83" t="str">
            <v>Warehouse</v>
          </cell>
          <cell r="G83" t="str">
            <v>Fuel</v>
          </cell>
        </row>
        <row r="84">
          <cell r="B84" t="str">
            <v>12.11.16.12</v>
          </cell>
          <cell r="C84" t="str">
            <v>12 Support</v>
          </cell>
          <cell r="D84" t="str">
            <v>1211 Equipment</v>
          </cell>
          <cell r="E84" t="str">
            <v>Equipment</v>
          </cell>
          <cell r="F84" t="str">
            <v>Warehouse</v>
          </cell>
          <cell r="G84" t="str">
            <v>Lubrication</v>
          </cell>
        </row>
        <row r="85">
          <cell r="B85" t="str">
            <v>12.11.16.13</v>
          </cell>
          <cell r="C85" t="str">
            <v>12 Support</v>
          </cell>
          <cell r="D85" t="str">
            <v>1211 Equipment</v>
          </cell>
          <cell r="E85" t="str">
            <v>Equipment</v>
          </cell>
          <cell r="F85" t="str">
            <v>Warehouse</v>
          </cell>
          <cell r="G85" t="str">
            <v>Equip Rental</v>
          </cell>
        </row>
        <row r="86">
          <cell r="B86" t="str">
            <v>12.11.16.14</v>
          </cell>
          <cell r="C86" t="str">
            <v>12 Support</v>
          </cell>
          <cell r="D86" t="str">
            <v>1211 Equipment</v>
          </cell>
          <cell r="E86" t="str">
            <v>Equipment</v>
          </cell>
          <cell r="F86" t="str">
            <v>Warehouse</v>
          </cell>
          <cell r="G86" t="str">
            <v>Equip repairs</v>
          </cell>
        </row>
        <row r="87">
          <cell r="B87" t="str">
            <v>12.11.16.15</v>
          </cell>
          <cell r="C87" t="str">
            <v>12 Support</v>
          </cell>
          <cell r="D87" t="str">
            <v>1211 Equipment</v>
          </cell>
          <cell r="E87" t="str">
            <v>Equipment</v>
          </cell>
          <cell r="F87" t="str">
            <v>Warehouse</v>
          </cell>
          <cell r="G87" t="str">
            <v>Vehicle repairs</v>
          </cell>
        </row>
        <row r="88">
          <cell r="B88" t="str">
            <v>12.11.16.16</v>
          </cell>
          <cell r="C88" t="str">
            <v>12 Support</v>
          </cell>
          <cell r="D88" t="str">
            <v>1211 Equipment</v>
          </cell>
          <cell r="E88" t="str">
            <v>Equipment</v>
          </cell>
          <cell r="F88" t="str">
            <v>Warehouse</v>
          </cell>
          <cell r="G88" t="str">
            <v>Depreciation</v>
          </cell>
        </row>
        <row r="89">
          <cell r="B89" t="str">
            <v>12.11.17.10</v>
          </cell>
          <cell r="C89" t="str">
            <v>12 Support</v>
          </cell>
          <cell r="D89" t="str">
            <v>1211 Equipment</v>
          </cell>
          <cell r="E89" t="str">
            <v>Equipment</v>
          </cell>
          <cell r="F89" t="str">
            <v>Maintenance</v>
          </cell>
          <cell r="G89" t="str">
            <v>Vehicles</v>
          </cell>
        </row>
        <row r="90">
          <cell r="B90" t="str">
            <v>12.11.17.11</v>
          </cell>
          <cell r="C90" t="str">
            <v>12 Support</v>
          </cell>
          <cell r="D90" t="str">
            <v>1211 Equipment</v>
          </cell>
          <cell r="E90" t="str">
            <v>Equipment</v>
          </cell>
          <cell r="F90" t="str">
            <v>Maintenance</v>
          </cell>
          <cell r="G90" t="str">
            <v>Fuel</v>
          </cell>
        </row>
        <row r="91">
          <cell r="B91" t="str">
            <v>12.11.17.12</v>
          </cell>
          <cell r="C91" t="str">
            <v>12 Support</v>
          </cell>
          <cell r="D91" t="str">
            <v>1211 Equipment</v>
          </cell>
          <cell r="E91" t="str">
            <v>Equipment</v>
          </cell>
          <cell r="F91" t="str">
            <v>Maintenance</v>
          </cell>
          <cell r="G91" t="str">
            <v>Lubrication</v>
          </cell>
        </row>
        <row r="92">
          <cell r="B92" t="str">
            <v>12.11.17.13</v>
          </cell>
          <cell r="C92" t="str">
            <v>12 Support</v>
          </cell>
          <cell r="D92" t="str">
            <v>1211 Equipment</v>
          </cell>
          <cell r="E92" t="str">
            <v>Equipment</v>
          </cell>
          <cell r="F92" t="str">
            <v>Maintenance</v>
          </cell>
          <cell r="G92" t="str">
            <v>Equip Rental - Small Tools</v>
          </cell>
        </row>
        <row r="93">
          <cell r="B93" t="str">
            <v>12.11.17.14</v>
          </cell>
          <cell r="C93" t="str">
            <v>12 Support</v>
          </cell>
          <cell r="D93" t="str">
            <v>1211 Equipment</v>
          </cell>
          <cell r="E93" t="str">
            <v>Equipment</v>
          </cell>
          <cell r="F93" t="str">
            <v>Maintenance</v>
          </cell>
          <cell r="G93" t="str">
            <v>Equip repairs</v>
          </cell>
        </row>
        <row r="94">
          <cell r="B94" t="str">
            <v>12.11.17.15</v>
          </cell>
          <cell r="C94" t="str">
            <v>12 Support</v>
          </cell>
          <cell r="D94" t="str">
            <v>1211 Equipment</v>
          </cell>
          <cell r="E94" t="str">
            <v>Equipment</v>
          </cell>
          <cell r="F94" t="str">
            <v>Maintenance</v>
          </cell>
          <cell r="G94" t="str">
            <v>Vehicle repairs</v>
          </cell>
        </row>
        <row r="95">
          <cell r="B95" t="str">
            <v>12.11.17.16</v>
          </cell>
          <cell r="C95" t="str">
            <v>12 Support</v>
          </cell>
          <cell r="D95" t="str">
            <v>1211 Equipment</v>
          </cell>
          <cell r="E95" t="str">
            <v>Equipment</v>
          </cell>
          <cell r="F95" t="str">
            <v>Maintenance</v>
          </cell>
          <cell r="G95" t="str">
            <v>Depreciation</v>
          </cell>
        </row>
        <row r="96">
          <cell r="B96" t="str">
            <v>12.11.18.10</v>
          </cell>
          <cell r="C96" t="str">
            <v>12 Support</v>
          </cell>
          <cell r="D96" t="str">
            <v>1211 Equipment</v>
          </cell>
          <cell r="E96" t="str">
            <v>Equipment</v>
          </cell>
          <cell r="F96" t="str">
            <v>Infrastructure(Roads etc)</v>
          </cell>
          <cell r="G96" t="str">
            <v>Vehicles</v>
          </cell>
        </row>
        <row r="97">
          <cell r="B97" t="str">
            <v>12.11.18.11</v>
          </cell>
          <cell r="C97" t="str">
            <v>12 Support</v>
          </cell>
          <cell r="D97" t="str">
            <v>1211 Equipment</v>
          </cell>
          <cell r="E97" t="str">
            <v>Equipment</v>
          </cell>
          <cell r="F97" t="str">
            <v>Infrastructure(Roads etc)</v>
          </cell>
          <cell r="G97" t="str">
            <v>Fuel</v>
          </cell>
        </row>
        <row r="98">
          <cell r="B98" t="str">
            <v>12.11.18.12</v>
          </cell>
          <cell r="C98" t="str">
            <v>12 Support</v>
          </cell>
          <cell r="D98" t="str">
            <v>1211 Equipment</v>
          </cell>
          <cell r="E98" t="str">
            <v>Equipment</v>
          </cell>
          <cell r="F98" t="str">
            <v>Infrastructure(Roads etc)</v>
          </cell>
          <cell r="G98" t="str">
            <v>Lubrication</v>
          </cell>
        </row>
        <row r="99">
          <cell r="B99" t="str">
            <v>12.11.18.13</v>
          </cell>
          <cell r="C99" t="str">
            <v>12 Support</v>
          </cell>
          <cell r="D99" t="str">
            <v>1211 Equipment</v>
          </cell>
          <cell r="E99" t="str">
            <v>Equipment</v>
          </cell>
          <cell r="F99" t="str">
            <v>Infrastructure(Roads etc)</v>
          </cell>
          <cell r="G99" t="str">
            <v>Equip Rental</v>
          </cell>
        </row>
        <row r="100">
          <cell r="B100" t="str">
            <v>12.11.18.14</v>
          </cell>
          <cell r="C100" t="str">
            <v>12 Support</v>
          </cell>
          <cell r="D100" t="str">
            <v>1211 Equipment</v>
          </cell>
          <cell r="E100" t="str">
            <v>Equipment</v>
          </cell>
          <cell r="F100" t="str">
            <v>Infrastructure(Roads etc)</v>
          </cell>
          <cell r="G100" t="str">
            <v>Equip repairs</v>
          </cell>
        </row>
        <row r="101">
          <cell r="B101" t="str">
            <v>12.11.18.15</v>
          </cell>
          <cell r="C101" t="str">
            <v>12 Support</v>
          </cell>
          <cell r="D101" t="str">
            <v>1211 Equipment</v>
          </cell>
          <cell r="E101" t="str">
            <v>Equipment</v>
          </cell>
          <cell r="F101" t="str">
            <v>Infrastructure(Roads etc)</v>
          </cell>
          <cell r="G101" t="str">
            <v>Vehicle repairs</v>
          </cell>
        </row>
        <row r="102">
          <cell r="B102" t="str">
            <v>12.11.18.16</v>
          </cell>
          <cell r="C102" t="str">
            <v>12 Support</v>
          </cell>
          <cell r="D102" t="str">
            <v>1211 Equipment</v>
          </cell>
          <cell r="E102" t="str">
            <v>Equipment</v>
          </cell>
          <cell r="F102" t="str">
            <v>Infrastructure(Roads etc)</v>
          </cell>
          <cell r="G102" t="str">
            <v>Depreciation</v>
          </cell>
        </row>
        <row r="103">
          <cell r="B103" t="str">
            <v>12.11.18.17</v>
          </cell>
          <cell r="C103" t="str">
            <v>12 Support</v>
          </cell>
          <cell r="D103" t="str">
            <v>1211 Equipment</v>
          </cell>
          <cell r="E103" t="str">
            <v>Equipment</v>
          </cell>
          <cell r="F103" t="str">
            <v>Infrastructure(Roads etc)</v>
          </cell>
          <cell r="G103" t="str">
            <v>Dozer</v>
          </cell>
        </row>
        <row r="104">
          <cell r="B104" t="str">
            <v>12.11.18.18</v>
          </cell>
          <cell r="C104" t="str">
            <v>12 Support</v>
          </cell>
          <cell r="D104" t="str">
            <v>1211 Equipment</v>
          </cell>
          <cell r="E104" t="str">
            <v>Equipment</v>
          </cell>
          <cell r="F104" t="str">
            <v>Infrastructure(Roads etc)</v>
          </cell>
          <cell r="G104" t="str">
            <v>Diesel</v>
          </cell>
        </row>
        <row r="105">
          <cell r="B105" t="str">
            <v>12.11.19.10</v>
          </cell>
          <cell r="C105" t="str">
            <v>12 Support</v>
          </cell>
          <cell r="D105" t="str">
            <v>1211 Equipment</v>
          </cell>
          <cell r="E105" t="str">
            <v>Equipment</v>
          </cell>
          <cell r="F105" t="str">
            <v>Dewatering/Pit Pumping/Drainage</v>
          </cell>
          <cell r="G105" t="str">
            <v>Vehicles</v>
          </cell>
        </row>
        <row r="106">
          <cell r="B106" t="str">
            <v>12.11.19.11</v>
          </cell>
          <cell r="C106" t="str">
            <v>12 Support</v>
          </cell>
          <cell r="D106" t="str">
            <v>1211 Equipment</v>
          </cell>
          <cell r="E106" t="str">
            <v>Equipment</v>
          </cell>
          <cell r="F106" t="str">
            <v>Dewatering/Pit Pumping/Drainage</v>
          </cell>
          <cell r="G106" t="str">
            <v>Fuel</v>
          </cell>
        </row>
        <row r="107">
          <cell r="B107" t="str">
            <v>12.11.19.12</v>
          </cell>
          <cell r="C107" t="str">
            <v>12 Support</v>
          </cell>
          <cell r="D107" t="str">
            <v>1211 Equipment</v>
          </cell>
          <cell r="E107" t="str">
            <v>Equipment</v>
          </cell>
          <cell r="F107" t="str">
            <v>Dewatering/Pit Pumping/Drainage</v>
          </cell>
          <cell r="G107" t="str">
            <v>Lubrication</v>
          </cell>
        </row>
        <row r="108">
          <cell r="B108" t="str">
            <v>12.11.19.13</v>
          </cell>
          <cell r="C108" t="str">
            <v>12 Support</v>
          </cell>
          <cell r="D108" t="str">
            <v>1211 Equipment</v>
          </cell>
          <cell r="E108" t="str">
            <v>Equipment</v>
          </cell>
          <cell r="F108" t="str">
            <v>Dewatering/Pit Pumping/Drainage</v>
          </cell>
          <cell r="G108" t="str">
            <v>Equip Rental</v>
          </cell>
        </row>
        <row r="109">
          <cell r="B109" t="str">
            <v>12.11.19.14</v>
          </cell>
          <cell r="C109" t="str">
            <v>12 Support</v>
          </cell>
          <cell r="D109" t="str">
            <v>1211 Equipment</v>
          </cell>
          <cell r="E109" t="str">
            <v>Equipment</v>
          </cell>
          <cell r="F109" t="str">
            <v>Dewatering/Pit Pumping/Drainage</v>
          </cell>
          <cell r="G109" t="str">
            <v>Equip repairs</v>
          </cell>
        </row>
        <row r="110">
          <cell r="B110" t="str">
            <v>12.11.19.15</v>
          </cell>
          <cell r="C110" t="str">
            <v>12 Support</v>
          </cell>
          <cell r="D110" t="str">
            <v>1211 Equipment</v>
          </cell>
          <cell r="E110" t="str">
            <v>Equipment</v>
          </cell>
          <cell r="F110" t="str">
            <v>Dewatering/Pit Pumping/Drainage</v>
          </cell>
          <cell r="G110" t="str">
            <v>Vehicle repairs</v>
          </cell>
        </row>
        <row r="111">
          <cell r="B111" t="str">
            <v>12.11.19.16</v>
          </cell>
          <cell r="C111" t="str">
            <v>12 Support</v>
          </cell>
          <cell r="D111" t="str">
            <v>1211 Equipment</v>
          </cell>
          <cell r="E111" t="str">
            <v>Equipment</v>
          </cell>
          <cell r="F111" t="str">
            <v>Dewatering/Pit Pumping/Drainage</v>
          </cell>
          <cell r="G111" t="str">
            <v>Depreciation</v>
          </cell>
        </row>
        <row r="112">
          <cell r="B112" t="str">
            <v>12.11.19.17</v>
          </cell>
          <cell r="C112" t="str">
            <v>12 Support</v>
          </cell>
          <cell r="D112" t="str">
            <v>1211 Equipment</v>
          </cell>
          <cell r="E112" t="str">
            <v>Equipment</v>
          </cell>
          <cell r="F112" t="str">
            <v>Dewatering/Pit Pumping/Drainage</v>
          </cell>
          <cell r="G112" t="str">
            <v>Back Up generator</v>
          </cell>
        </row>
        <row r="113">
          <cell r="B113" t="str">
            <v>12.11.19.18</v>
          </cell>
          <cell r="C113" t="str">
            <v>12 Support</v>
          </cell>
          <cell r="D113" t="str">
            <v>1211 Equipment</v>
          </cell>
          <cell r="E113" t="str">
            <v>Equipment</v>
          </cell>
          <cell r="F113" t="str">
            <v>Dewatering/Pit Pumping/Drainage</v>
          </cell>
          <cell r="G113" t="str">
            <v>Diesel</v>
          </cell>
        </row>
        <row r="114">
          <cell r="B114" t="str">
            <v>12.11.19.19</v>
          </cell>
          <cell r="C114" t="str">
            <v>12 Support</v>
          </cell>
          <cell r="D114" t="str">
            <v>1211 Equipment</v>
          </cell>
          <cell r="E114" t="str">
            <v>Equipment</v>
          </cell>
          <cell r="F114" t="str">
            <v>Dewatering/Pit Pumping/Drainage</v>
          </cell>
          <cell r="G114" t="str">
            <v>Dewatering pipe</v>
          </cell>
        </row>
        <row r="115">
          <cell r="B115" t="str">
            <v>12.11.19.20</v>
          </cell>
          <cell r="C115" t="str">
            <v>12 Support</v>
          </cell>
          <cell r="D115" t="str">
            <v>1211 Equipment</v>
          </cell>
          <cell r="E115" t="str">
            <v>Equipment</v>
          </cell>
          <cell r="F115" t="str">
            <v>Dewatering/Pit Pumping/Drainage</v>
          </cell>
          <cell r="G115" t="str">
            <v>Dozer</v>
          </cell>
        </row>
        <row r="116">
          <cell r="B116" t="str">
            <v>12.11.20.10</v>
          </cell>
          <cell r="C116" t="str">
            <v>12 Support</v>
          </cell>
          <cell r="D116" t="str">
            <v>1211 Equipment</v>
          </cell>
          <cell r="E116" t="str">
            <v>Equipment</v>
          </cell>
          <cell r="F116" t="str">
            <v>Dumps/Reclamation/Topsoil</v>
          </cell>
          <cell r="G116" t="str">
            <v>Vehicles</v>
          </cell>
        </row>
        <row r="117">
          <cell r="B117" t="str">
            <v>12.11.20.11</v>
          </cell>
          <cell r="C117" t="str">
            <v>12 Support</v>
          </cell>
          <cell r="D117" t="str">
            <v>1211 Equipment</v>
          </cell>
          <cell r="E117" t="str">
            <v>Equipment</v>
          </cell>
          <cell r="F117" t="str">
            <v>Dumps/Reclamation/Topsoil</v>
          </cell>
          <cell r="G117" t="str">
            <v>Fuel</v>
          </cell>
        </row>
        <row r="118">
          <cell r="B118" t="str">
            <v>12.11.20.12</v>
          </cell>
          <cell r="C118" t="str">
            <v>12 Support</v>
          </cell>
          <cell r="D118" t="str">
            <v>1211 Equipment</v>
          </cell>
          <cell r="E118" t="str">
            <v>Equipment</v>
          </cell>
          <cell r="F118" t="str">
            <v>Dumps/Reclamation/Topsoil</v>
          </cell>
          <cell r="G118" t="str">
            <v>Lubrication</v>
          </cell>
        </row>
        <row r="119">
          <cell r="B119" t="str">
            <v>12.11.20.13</v>
          </cell>
          <cell r="C119" t="str">
            <v>12 Support</v>
          </cell>
          <cell r="D119" t="str">
            <v>1211 Equipment</v>
          </cell>
          <cell r="E119" t="str">
            <v>Equipment</v>
          </cell>
          <cell r="F119" t="str">
            <v>Dumps/Reclamation/Topsoil</v>
          </cell>
          <cell r="G119" t="str">
            <v>Equip Rental</v>
          </cell>
        </row>
        <row r="120">
          <cell r="B120" t="str">
            <v>12.11.20.14</v>
          </cell>
          <cell r="C120" t="str">
            <v>12 Support</v>
          </cell>
          <cell r="D120" t="str">
            <v>1211 Equipment</v>
          </cell>
          <cell r="E120" t="str">
            <v>Equipment</v>
          </cell>
          <cell r="F120" t="str">
            <v>Dumps/Reclamation/Topsoil</v>
          </cell>
          <cell r="G120" t="str">
            <v>Equip repairs</v>
          </cell>
        </row>
        <row r="121">
          <cell r="B121" t="str">
            <v>12.11.20.15</v>
          </cell>
          <cell r="C121" t="str">
            <v>12 Support</v>
          </cell>
          <cell r="D121" t="str">
            <v>1211 Equipment</v>
          </cell>
          <cell r="E121" t="str">
            <v>Equipment</v>
          </cell>
          <cell r="F121" t="str">
            <v>Dumps/Reclamation/Topsoil</v>
          </cell>
          <cell r="G121" t="str">
            <v>Vehicle repairs</v>
          </cell>
        </row>
        <row r="122">
          <cell r="B122" t="str">
            <v>12.11.20.16</v>
          </cell>
          <cell r="C122" t="str">
            <v>12 Support</v>
          </cell>
          <cell r="D122" t="str">
            <v>1211 Equipment</v>
          </cell>
          <cell r="E122" t="str">
            <v>Equipment</v>
          </cell>
          <cell r="F122" t="str">
            <v>Dumps/Reclamation/Topsoil</v>
          </cell>
          <cell r="G122" t="str">
            <v>Depreciation</v>
          </cell>
        </row>
        <row r="123">
          <cell r="B123" t="str">
            <v>12.11.21.10</v>
          </cell>
          <cell r="C123" t="str">
            <v>12 Support</v>
          </cell>
          <cell r="D123" t="str">
            <v>1211 Equipment</v>
          </cell>
          <cell r="E123" t="str">
            <v>Equipment</v>
          </cell>
          <cell r="F123" t="str">
            <v>Watering</v>
          </cell>
          <cell r="G123" t="str">
            <v>Vehicles</v>
          </cell>
        </row>
        <row r="124">
          <cell r="B124" t="str">
            <v>12.11.21.11</v>
          </cell>
          <cell r="C124" t="str">
            <v>12 Support</v>
          </cell>
          <cell r="D124" t="str">
            <v>1211 Equipment</v>
          </cell>
          <cell r="E124" t="str">
            <v>Equipment</v>
          </cell>
          <cell r="F124" t="str">
            <v>Watering</v>
          </cell>
          <cell r="G124" t="str">
            <v>Fuel</v>
          </cell>
        </row>
        <row r="125">
          <cell r="B125" t="str">
            <v>12.11.21.12</v>
          </cell>
          <cell r="C125" t="str">
            <v>12 Support</v>
          </cell>
          <cell r="D125" t="str">
            <v>1211 Equipment</v>
          </cell>
          <cell r="E125" t="str">
            <v>Equipment</v>
          </cell>
          <cell r="F125" t="str">
            <v>Watering</v>
          </cell>
          <cell r="G125" t="str">
            <v>Lubrication</v>
          </cell>
        </row>
        <row r="126">
          <cell r="B126" t="str">
            <v>12.11.21.13</v>
          </cell>
          <cell r="C126" t="str">
            <v>12 Support</v>
          </cell>
          <cell r="D126" t="str">
            <v>1211 Equipment</v>
          </cell>
          <cell r="E126" t="str">
            <v>Equipment</v>
          </cell>
          <cell r="F126" t="str">
            <v>Watering</v>
          </cell>
          <cell r="G126" t="str">
            <v>Equip Rental</v>
          </cell>
        </row>
        <row r="127">
          <cell r="B127" t="str">
            <v>12.11.21.14</v>
          </cell>
          <cell r="C127" t="str">
            <v>12 Support</v>
          </cell>
          <cell r="D127" t="str">
            <v>1211 Equipment</v>
          </cell>
          <cell r="E127" t="str">
            <v>Equipment</v>
          </cell>
          <cell r="F127" t="str">
            <v>Watering</v>
          </cell>
          <cell r="G127" t="str">
            <v>Equip rental</v>
          </cell>
        </row>
        <row r="128">
          <cell r="B128" t="str">
            <v>12.11.21.15</v>
          </cell>
          <cell r="C128" t="str">
            <v>12 Support</v>
          </cell>
          <cell r="D128" t="str">
            <v>1211 Equipment</v>
          </cell>
          <cell r="E128" t="str">
            <v>Equipment</v>
          </cell>
          <cell r="F128" t="str">
            <v>Watering</v>
          </cell>
          <cell r="G128" t="str">
            <v>Vehicle repairs</v>
          </cell>
        </row>
        <row r="129">
          <cell r="B129" t="str">
            <v>12.11.21.16</v>
          </cell>
          <cell r="C129" t="str">
            <v>12 Support</v>
          </cell>
          <cell r="D129" t="str">
            <v>1211 Equipment</v>
          </cell>
          <cell r="E129" t="str">
            <v>Equipment</v>
          </cell>
          <cell r="F129" t="str">
            <v>Watering</v>
          </cell>
          <cell r="G129" t="str">
            <v>Depreciation</v>
          </cell>
        </row>
        <row r="130">
          <cell r="B130" t="str">
            <v>12.11.21.17</v>
          </cell>
          <cell r="C130" t="str">
            <v>12 Support</v>
          </cell>
          <cell r="D130" t="str">
            <v>1211 Equipment</v>
          </cell>
          <cell r="E130" t="str">
            <v>Equipment</v>
          </cell>
          <cell r="F130" t="str">
            <v>Medical Service</v>
          </cell>
          <cell r="G130" t="str">
            <v>Vehicles</v>
          </cell>
        </row>
        <row r="131">
          <cell r="B131" t="str">
            <v>12.11.21.18</v>
          </cell>
          <cell r="C131" t="str">
            <v>12 Support</v>
          </cell>
          <cell r="D131" t="str">
            <v>1211 Equipment</v>
          </cell>
          <cell r="E131" t="str">
            <v>Equipment</v>
          </cell>
          <cell r="F131" t="str">
            <v>Medical Service</v>
          </cell>
          <cell r="G131" t="str">
            <v>Fuel</v>
          </cell>
        </row>
        <row r="132">
          <cell r="B132" t="str">
            <v>12.11.21.19</v>
          </cell>
          <cell r="C132" t="str">
            <v>12 Support</v>
          </cell>
          <cell r="D132" t="str">
            <v>1211 Equipment</v>
          </cell>
          <cell r="E132" t="str">
            <v>Equipment</v>
          </cell>
          <cell r="F132" t="str">
            <v>Medical Service</v>
          </cell>
          <cell r="G132" t="str">
            <v>Lubrication</v>
          </cell>
        </row>
        <row r="133">
          <cell r="B133" t="str">
            <v>12.11.21.20</v>
          </cell>
          <cell r="C133" t="str">
            <v>12 Support</v>
          </cell>
          <cell r="D133" t="str">
            <v>1211 Equipment</v>
          </cell>
          <cell r="E133" t="str">
            <v>Equipment</v>
          </cell>
          <cell r="F133" t="str">
            <v>Medical Service</v>
          </cell>
          <cell r="G133" t="str">
            <v>Equip Rental</v>
          </cell>
        </row>
        <row r="134">
          <cell r="B134" t="str">
            <v>12.11.21.21</v>
          </cell>
          <cell r="C134" t="str">
            <v>12 Support</v>
          </cell>
          <cell r="D134" t="str">
            <v>1211 Equipment</v>
          </cell>
          <cell r="E134" t="str">
            <v>Equipment</v>
          </cell>
          <cell r="F134" t="str">
            <v>Medical Service</v>
          </cell>
          <cell r="G134" t="str">
            <v>Equip rental</v>
          </cell>
        </row>
        <row r="135">
          <cell r="B135" t="str">
            <v>12.11.21.22</v>
          </cell>
          <cell r="C135" t="str">
            <v>12 Support</v>
          </cell>
          <cell r="D135" t="str">
            <v>1211 Equipment</v>
          </cell>
          <cell r="E135" t="str">
            <v>Equipment</v>
          </cell>
          <cell r="F135" t="str">
            <v>Medical Service</v>
          </cell>
          <cell r="G135" t="str">
            <v>Vehicle repairs</v>
          </cell>
        </row>
        <row r="136">
          <cell r="B136" t="str">
            <v>12.11.21.23</v>
          </cell>
          <cell r="C136" t="str">
            <v>12 Support</v>
          </cell>
          <cell r="D136" t="str">
            <v>1211 Equipment</v>
          </cell>
          <cell r="E136" t="str">
            <v>Equipment</v>
          </cell>
          <cell r="F136" t="str">
            <v>Medical Service</v>
          </cell>
          <cell r="G136" t="str">
            <v>Depreciation</v>
          </cell>
        </row>
        <row r="137">
          <cell r="B137" t="str">
            <v>12.11.22.10</v>
          </cell>
          <cell r="C137" t="str">
            <v>12 Support</v>
          </cell>
          <cell r="D137" t="str">
            <v>1211 Equipment</v>
          </cell>
          <cell r="E137" t="str">
            <v>Equipment</v>
          </cell>
          <cell r="F137" t="str">
            <v>Administration</v>
          </cell>
          <cell r="G137" t="str">
            <v>Vehicles</v>
          </cell>
        </row>
        <row r="138">
          <cell r="B138" t="str">
            <v>12.11.22.11</v>
          </cell>
          <cell r="C138" t="str">
            <v>12 Support</v>
          </cell>
          <cell r="D138" t="str">
            <v>1211 Equipment</v>
          </cell>
          <cell r="E138" t="str">
            <v>Equipment</v>
          </cell>
          <cell r="F138" t="str">
            <v>Administration</v>
          </cell>
          <cell r="G138" t="str">
            <v>Fuel</v>
          </cell>
        </row>
        <row r="139">
          <cell r="B139" t="str">
            <v>12.11.22.12</v>
          </cell>
          <cell r="C139" t="str">
            <v>12 Support</v>
          </cell>
          <cell r="D139" t="str">
            <v>1211 Equipment</v>
          </cell>
          <cell r="E139" t="str">
            <v>Equipment</v>
          </cell>
          <cell r="F139" t="str">
            <v>Administration</v>
          </cell>
          <cell r="G139" t="str">
            <v>Lubrication</v>
          </cell>
        </row>
        <row r="140">
          <cell r="B140" t="str">
            <v>12.11.22.13</v>
          </cell>
          <cell r="C140" t="str">
            <v>12 Support</v>
          </cell>
          <cell r="D140" t="str">
            <v>1211 Equipment</v>
          </cell>
          <cell r="E140" t="str">
            <v>Equipment</v>
          </cell>
          <cell r="F140" t="str">
            <v>Administration</v>
          </cell>
          <cell r="G140" t="str">
            <v>Equip Rental</v>
          </cell>
        </row>
        <row r="141">
          <cell r="B141" t="str">
            <v>12.11.22.14</v>
          </cell>
          <cell r="C141" t="str">
            <v>12 Support</v>
          </cell>
          <cell r="D141" t="str">
            <v>1211 Equipment</v>
          </cell>
          <cell r="E141" t="str">
            <v>Equipment</v>
          </cell>
          <cell r="F141" t="str">
            <v>Administration</v>
          </cell>
          <cell r="G141" t="str">
            <v>Equip repairs</v>
          </cell>
        </row>
        <row r="142">
          <cell r="B142" t="str">
            <v>12.11.22.15</v>
          </cell>
          <cell r="C142" t="str">
            <v>12 Support</v>
          </cell>
          <cell r="D142" t="str">
            <v>1211 Equipment</v>
          </cell>
          <cell r="E142" t="str">
            <v>Equipment</v>
          </cell>
          <cell r="F142" t="str">
            <v>Administration</v>
          </cell>
          <cell r="G142" t="str">
            <v>Vehicle repairs</v>
          </cell>
        </row>
        <row r="143">
          <cell r="B143" t="str">
            <v>12.11.22.16</v>
          </cell>
          <cell r="C143" t="str">
            <v>12 Support</v>
          </cell>
          <cell r="D143" t="str">
            <v>1211 Equipment</v>
          </cell>
          <cell r="E143" t="str">
            <v>Equipment</v>
          </cell>
          <cell r="F143" t="str">
            <v>Administration</v>
          </cell>
          <cell r="G143" t="str">
            <v>Depreciation</v>
          </cell>
        </row>
        <row r="144">
          <cell r="B144" t="str">
            <v>12.12.10.10</v>
          </cell>
          <cell r="C144" t="str">
            <v>12 Support</v>
          </cell>
          <cell r="D144" t="str">
            <v>1212 General Expenses</v>
          </cell>
          <cell r="E144" t="str">
            <v>General Expenses</v>
          </cell>
          <cell r="F144" t="str">
            <v>General Expenses</v>
          </cell>
          <cell r="G144" t="str">
            <v>Surveying</v>
          </cell>
        </row>
        <row r="145">
          <cell r="B145" t="str">
            <v>12.12.10.11</v>
          </cell>
          <cell r="C145" t="str">
            <v>12 Support</v>
          </cell>
          <cell r="D145" t="str">
            <v>1212 General Expenses</v>
          </cell>
          <cell r="E145" t="str">
            <v>General Expenses</v>
          </cell>
          <cell r="F145" t="str">
            <v>General Expenses</v>
          </cell>
          <cell r="G145" t="str">
            <v>Geology</v>
          </cell>
        </row>
        <row r="146">
          <cell r="B146" t="str">
            <v>12.12.10.12</v>
          </cell>
          <cell r="C146" t="str">
            <v>12 Support</v>
          </cell>
          <cell r="D146" t="str">
            <v>1212 General Expenses</v>
          </cell>
          <cell r="E146" t="str">
            <v>General Expenses</v>
          </cell>
          <cell r="F146" t="str">
            <v>General Expenses</v>
          </cell>
          <cell r="G146" t="str">
            <v>Coal Quality</v>
          </cell>
        </row>
        <row r="147">
          <cell r="B147" t="str">
            <v>12.12.10.13</v>
          </cell>
          <cell r="C147" t="str">
            <v>12 Support</v>
          </cell>
          <cell r="D147" t="str">
            <v>1212 General Expenses</v>
          </cell>
          <cell r="E147" t="str">
            <v>General Expenses</v>
          </cell>
          <cell r="F147" t="str">
            <v>General Expenses</v>
          </cell>
          <cell r="G147" t="str">
            <v>Mine Engineering</v>
          </cell>
        </row>
        <row r="148">
          <cell r="B148" t="str">
            <v>12.12.10.14</v>
          </cell>
          <cell r="C148" t="str">
            <v>12 Support</v>
          </cell>
          <cell r="D148" t="str">
            <v>1212 General Expenses</v>
          </cell>
          <cell r="E148" t="str">
            <v>General Expenses</v>
          </cell>
          <cell r="F148" t="str">
            <v>General Expenses</v>
          </cell>
          <cell r="G148" t="str">
            <v>Mine Planning</v>
          </cell>
        </row>
        <row r="149">
          <cell r="B149" t="str">
            <v>12.12.10.15</v>
          </cell>
          <cell r="C149" t="str">
            <v>12 Support</v>
          </cell>
          <cell r="D149" t="str">
            <v>1212 General Expenses</v>
          </cell>
          <cell r="E149" t="str">
            <v>General Expenses</v>
          </cell>
          <cell r="F149" t="str">
            <v>General Expenses</v>
          </cell>
          <cell r="G149" t="str">
            <v>Environmental studies/supplies</v>
          </cell>
        </row>
        <row r="150">
          <cell r="B150" t="str">
            <v>12.12.10.16</v>
          </cell>
          <cell r="C150" t="str">
            <v>12 Support</v>
          </cell>
          <cell r="D150" t="str">
            <v>1212 General Expenses</v>
          </cell>
          <cell r="E150" t="str">
            <v>General Expenses</v>
          </cell>
          <cell r="F150" t="str">
            <v>General Expenses</v>
          </cell>
          <cell r="G150" t="str">
            <v>Civil works/workshops/cranes</v>
          </cell>
        </row>
        <row r="151">
          <cell r="B151" t="str">
            <v>12.12.10.17</v>
          </cell>
          <cell r="C151" t="str">
            <v>12 Support</v>
          </cell>
          <cell r="D151" t="str">
            <v>1212 General Expenses</v>
          </cell>
          <cell r="E151" t="str">
            <v>General Expenses</v>
          </cell>
          <cell r="F151" t="str">
            <v>General Expenses</v>
          </cell>
          <cell r="G151" t="str">
            <v>Warehouse</v>
          </cell>
        </row>
        <row r="152">
          <cell r="B152" t="str">
            <v>12.12.10.18</v>
          </cell>
          <cell r="C152" t="str">
            <v>12 Support</v>
          </cell>
          <cell r="D152" t="str">
            <v>1212 General Expenses</v>
          </cell>
          <cell r="E152" t="str">
            <v>General Expenses</v>
          </cell>
          <cell r="F152" t="str">
            <v>General Expenses</v>
          </cell>
          <cell r="G152" t="str">
            <v>Pit pumping</v>
          </cell>
        </row>
        <row r="153">
          <cell r="B153" t="str">
            <v>12.12.10.19</v>
          </cell>
          <cell r="C153" t="str">
            <v>12 Support</v>
          </cell>
          <cell r="D153" t="str">
            <v>1212 General Expenses</v>
          </cell>
          <cell r="E153" t="str">
            <v>General Expenses</v>
          </cell>
          <cell r="F153" t="str">
            <v>General Expenses</v>
          </cell>
          <cell r="G153" t="str">
            <v>Drainage works</v>
          </cell>
        </row>
        <row r="154">
          <cell r="B154" t="str">
            <v>12.12.10.20</v>
          </cell>
          <cell r="C154" t="str">
            <v>12 Support</v>
          </cell>
          <cell r="D154" t="str">
            <v>1212 General Expenses</v>
          </cell>
          <cell r="E154" t="str">
            <v>General Expenses</v>
          </cell>
          <cell r="F154" t="str">
            <v>General Expenses</v>
          </cell>
          <cell r="G154" t="str">
            <v>Sedimentation ponds</v>
          </cell>
        </row>
        <row r="155">
          <cell r="B155" t="str">
            <v>12.12.10.21</v>
          </cell>
          <cell r="C155" t="str">
            <v>12 Support</v>
          </cell>
          <cell r="D155" t="str">
            <v>1212 General Expenses</v>
          </cell>
          <cell r="E155" t="str">
            <v>General Expenses</v>
          </cell>
          <cell r="F155" t="str">
            <v>General Expenses</v>
          </cell>
          <cell r="G155" t="str">
            <v>Dewatering works</v>
          </cell>
        </row>
        <row r="156">
          <cell r="B156" t="str">
            <v>12.12.10.22</v>
          </cell>
          <cell r="C156" t="str">
            <v>12 Support</v>
          </cell>
          <cell r="D156" t="str">
            <v>1212 General Expenses</v>
          </cell>
          <cell r="E156" t="str">
            <v>General Expenses</v>
          </cell>
          <cell r="F156" t="str">
            <v>General Expenses</v>
          </cell>
          <cell r="G156" t="str">
            <v>Surface haul roads</v>
          </cell>
        </row>
        <row r="157">
          <cell r="B157" t="str">
            <v>12.12.10.23</v>
          </cell>
          <cell r="C157" t="str">
            <v>12 Support</v>
          </cell>
          <cell r="D157" t="str">
            <v>1212 General Expenses</v>
          </cell>
          <cell r="E157" t="str">
            <v>General Expenses</v>
          </cell>
          <cell r="F157" t="str">
            <v>General Expenses</v>
          </cell>
          <cell r="G157" t="str">
            <v>Topsoil removal</v>
          </cell>
        </row>
        <row r="158">
          <cell r="B158" t="str">
            <v>12.12.10.24</v>
          </cell>
          <cell r="C158" t="str">
            <v>12 Support</v>
          </cell>
          <cell r="D158" t="str">
            <v>1212 General Expenses</v>
          </cell>
          <cell r="E158" t="str">
            <v>General Expenses</v>
          </cell>
          <cell r="F158" t="str">
            <v>General Expenses</v>
          </cell>
          <cell r="G158" t="str">
            <v>Land reclamation</v>
          </cell>
        </row>
        <row r="159">
          <cell r="B159" t="str">
            <v>12.12.10.25</v>
          </cell>
          <cell r="C159" t="str">
            <v>12 Support</v>
          </cell>
          <cell r="D159" t="str">
            <v>1212 General Expenses</v>
          </cell>
          <cell r="E159" t="str">
            <v>General Expenses</v>
          </cell>
          <cell r="F159" t="str">
            <v>General Expenses</v>
          </cell>
          <cell r="G159" t="str">
            <v>Training</v>
          </cell>
        </row>
        <row r="160">
          <cell r="B160" t="str">
            <v>12.12.10.26</v>
          </cell>
          <cell r="C160" t="str">
            <v>12 Support</v>
          </cell>
          <cell r="D160" t="str">
            <v>1212 General Expenses</v>
          </cell>
          <cell r="E160" t="str">
            <v>General Expenses</v>
          </cell>
          <cell r="F160" t="str">
            <v>General Expenses</v>
          </cell>
          <cell r="G160" t="str">
            <v>Safety supplies &amp; equip</v>
          </cell>
        </row>
        <row r="161">
          <cell r="B161" t="str">
            <v>12.12.10.27</v>
          </cell>
          <cell r="C161" t="str">
            <v>12 Support</v>
          </cell>
          <cell r="D161" t="str">
            <v>1212 General Expenses</v>
          </cell>
          <cell r="E161" t="str">
            <v>General Expenses</v>
          </cell>
          <cell r="F161" t="str">
            <v>General Expenses</v>
          </cell>
          <cell r="G161" t="str">
            <v>Operations vehicles</v>
          </cell>
        </row>
        <row r="162">
          <cell r="B162" t="str">
            <v>12.12.10.28</v>
          </cell>
          <cell r="C162" t="str">
            <v>12 Support</v>
          </cell>
          <cell r="D162" t="str">
            <v>1212 General Expenses</v>
          </cell>
          <cell r="E162" t="str">
            <v>General Expenses</v>
          </cell>
          <cell r="F162" t="str">
            <v>General Expenses</v>
          </cell>
          <cell r="G162" t="str">
            <v>Pit communications equip maintenance</v>
          </cell>
        </row>
        <row r="163">
          <cell r="B163" t="str">
            <v>12.12.10.29</v>
          </cell>
          <cell r="C163" t="str">
            <v>12 Support</v>
          </cell>
          <cell r="D163" t="str">
            <v>1212 General Expenses</v>
          </cell>
          <cell r="E163" t="str">
            <v>General Expenses</v>
          </cell>
          <cell r="F163" t="str">
            <v>General Expenses</v>
          </cell>
          <cell r="G163" t="str">
            <v>Misc equip rental</v>
          </cell>
        </row>
        <row r="164">
          <cell r="B164" t="str">
            <v>12.12.10.30</v>
          </cell>
          <cell r="C164" t="str">
            <v>12 Support</v>
          </cell>
          <cell r="D164" t="str">
            <v>1212 General Expenses</v>
          </cell>
          <cell r="E164" t="str">
            <v>General Expenses</v>
          </cell>
          <cell r="F164" t="str">
            <v>General Expenses</v>
          </cell>
          <cell r="G164" t="str">
            <v>Mine personnel transport</v>
          </cell>
        </row>
        <row r="165">
          <cell r="B165" t="str">
            <v>12.12.10.31</v>
          </cell>
          <cell r="C165" t="str">
            <v>12 Support</v>
          </cell>
          <cell r="D165" t="str">
            <v>1212 General Expenses</v>
          </cell>
          <cell r="E165" t="str">
            <v>General Expenses</v>
          </cell>
          <cell r="F165" t="str">
            <v>General Expenses</v>
          </cell>
          <cell r="G165" t="str">
            <v>Workshop</v>
          </cell>
        </row>
        <row r="166">
          <cell r="B166" t="str">
            <v>12.12.10.32</v>
          </cell>
          <cell r="C166" t="str">
            <v>12 Support</v>
          </cell>
          <cell r="D166" t="str">
            <v>1212 General Expenses</v>
          </cell>
          <cell r="E166" t="str">
            <v>General Expenses</v>
          </cell>
          <cell r="F166" t="str">
            <v>General Expenses</v>
          </cell>
          <cell r="G166" t="str">
            <v>General Expenses</v>
          </cell>
        </row>
        <row r="167">
          <cell r="B167" t="str">
            <v>12.12.10.33</v>
          </cell>
          <cell r="C167" t="str">
            <v>12 Support</v>
          </cell>
          <cell r="D167" t="str">
            <v>1212 General Expenses</v>
          </cell>
          <cell r="E167" t="str">
            <v>General Expenses</v>
          </cell>
          <cell r="F167" t="str">
            <v>General Expenses</v>
          </cell>
          <cell r="G167" t="str">
            <v>Depreciation</v>
          </cell>
        </row>
        <row r="168">
          <cell r="B168" t="str">
            <v>12.12.10.34</v>
          </cell>
          <cell r="C168" t="str">
            <v>12 Support</v>
          </cell>
          <cell r="D168" t="str">
            <v>1212 General Expenses</v>
          </cell>
          <cell r="E168" t="str">
            <v>General Expenses</v>
          </cell>
          <cell r="F168" t="str">
            <v>General Expenses</v>
          </cell>
          <cell r="G168" t="str">
            <v>Safety elements</v>
          </cell>
        </row>
        <row r="169">
          <cell r="B169" t="str">
            <v>12.12.10.35</v>
          </cell>
          <cell r="C169" t="str">
            <v>12 Support</v>
          </cell>
          <cell r="D169" t="str">
            <v>1212 General Expenses</v>
          </cell>
          <cell r="E169" t="str">
            <v>General Expenses</v>
          </cell>
          <cell r="F169" t="str">
            <v>General Expenses</v>
          </cell>
          <cell r="G169" t="str">
            <v>Technical Office (Consumables)</v>
          </cell>
        </row>
        <row r="170">
          <cell r="B170" t="str">
            <v>12.13.10.10</v>
          </cell>
          <cell r="C170" t="str">
            <v>12 Support</v>
          </cell>
          <cell r="D170" t="str">
            <v>1213 Power</v>
          </cell>
          <cell r="E170" t="str">
            <v>Power</v>
          </cell>
          <cell r="F170" t="str">
            <v>Power</v>
          </cell>
          <cell r="G170" t="str">
            <v>Electricity</v>
          </cell>
        </row>
        <row r="171">
          <cell r="B171" t="str">
            <v>12.13.10.11</v>
          </cell>
          <cell r="C171" t="str">
            <v>12 Support</v>
          </cell>
          <cell r="D171" t="str">
            <v>1213 Power</v>
          </cell>
          <cell r="E171" t="str">
            <v>Power</v>
          </cell>
          <cell r="F171" t="str">
            <v>Power</v>
          </cell>
          <cell r="G171" t="str">
            <v>Diesel</v>
          </cell>
        </row>
        <row r="172">
          <cell r="B172" t="str">
            <v>12.13.10.12</v>
          </cell>
          <cell r="C172" t="str">
            <v>12 Support</v>
          </cell>
          <cell r="D172" t="str">
            <v>1213 Power</v>
          </cell>
          <cell r="E172" t="str">
            <v>Power</v>
          </cell>
          <cell r="F172" t="str">
            <v>Power</v>
          </cell>
          <cell r="G172" t="str">
            <v>Maint: Spares</v>
          </cell>
        </row>
        <row r="173">
          <cell r="B173" t="str">
            <v>12.13.10.13</v>
          </cell>
          <cell r="C173" t="str">
            <v>12 Support</v>
          </cell>
          <cell r="D173" t="str">
            <v>1213 Power</v>
          </cell>
          <cell r="E173" t="str">
            <v>Power</v>
          </cell>
          <cell r="F173" t="str">
            <v>Power</v>
          </cell>
          <cell r="G173" t="str">
            <v>Maint: Labour/Services</v>
          </cell>
        </row>
        <row r="174">
          <cell r="B174" t="str">
            <v>12.13.10.14</v>
          </cell>
          <cell r="C174" t="str">
            <v>12 Support</v>
          </cell>
          <cell r="D174" t="str">
            <v>1213 Power</v>
          </cell>
          <cell r="E174" t="str">
            <v>Power</v>
          </cell>
          <cell r="F174" t="str">
            <v>Power</v>
          </cell>
          <cell r="G174" t="str">
            <v>Depreciation</v>
          </cell>
        </row>
        <row r="175">
          <cell r="B175" t="str">
            <v>12.14.10.10</v>
          </cell>
          <cell r="C175" t="str">
            <v>12 Support</v>
          </cell>
          <cell r="D175" t="str">
            <v>1214 Fuel &amp; Lub</v>
          </cell>
          <cell r="E175" t="str">
            <v>Fuel &amp; Lub</v>
          </cell>
          <cell r="F175" t="str">
            <v>Fuel</v>
          </cell>
          <cell r="G175" t="str">
            <v>Survey</v>
          </cell>
        </row>
        <row r="176">
          <cell r="B176" t="str">
            <v>12.14.10.11</v>
          </cell>
          <cell r="C176" t="str">
            <v>12 Support</v>
          </cell>
          <cell r="D176" t="str">
            <v>1214 Fuel &amp; Lub</v>
          </cell>
          <cell r="E176" t="str">
            <v>Fuel &amp; Lub</v>
          </cell>
          <cell r="F176" t="str">
            <v>Fuel</v>
          </cell>
          <cell r="G176" t="str">
            <v>Geology</v>
          </cell>
        </row>
        <row r="177">
          <cell r="B177" t="str">
            <v>12.14.10.12</v>
          </cell>
          <cell r="C177" t="str">
            <v>12 Support</v>
          </cell>
          <cell r="D177" t="str">
            <v>1214 Fuel &amp; Lub</v>
          </cell>
          <cell r="E177" t="str">
            <v>Fuel &amp; Lub</v>
          </cell>
          <cell r="F177" t="str">
            <v>Fuel</v>
          </cell>
          <cell r="G177" t="str">
            <v>Coal Quality</v>
          </cell>
        </row>
        <row r="178">
          <cell r="B178" t="str">
            <v>12.14.10.13</v>
          </cell>
          <cell r="C178" t="str">
            <v>12 Support</v>
          </cell>
          <cell r="D178" t="str">
            <v>1214 Fuel &amp; Lub</v>
          </cell>
          <cell r="E178" t="str">
            <v>Fuel &amp; Lub</v>
          </cell>
          <cell r="F178" t="str">
            <v>Fuel</v>
          </cell>
          <cell r="G178" t="str">
            <v>Mine Engineering</v>
          </cell>
        </row>
        <row r="179">
          <cell r="B179" t="str">
            <v>12.14.10.14</v>
          </cell>
          <cell r="C179" t="str">
            <v>12 Support</v>
          </cell>
          <cell r="D179" t="str">
            <v>1214 Fuel &amp; Lub</v>
          </cell>
          <cell r="E179" t="str">
            <v>Fuel &amp; Lub</v>
          </cell>
          <cell r="F179" t="str">
            <v>Fuel</v>
          </cell>
          <cell r="G179" t="str">
            <v>Mine Planning</v>
          </cell>
        </row>
        <row r="180">
          <cell r="B180" t="str">
            <v>12.14.10.15</v>
          </cell>
          <cell r="C180" t="str">
            <v>12 Support</v>
          </cell>
          <cell r="D180" t="str">
            <v>1214 Fuel &amp; Lub</v>
          </cell>
          <cell r="E180" t="str">
            <v>Fuel &amp; Lub</v>
          </cell>
          <cell r="F180" t="str">
            <v>Fuel</v>
          </cell>
          <cell r="G180" t="str">
            <v>Environmental</v>
          </cell>
        </row>
        <row r="181">
          <cell r="B181" t="str">
            <v>12.14.10.16</v>
          </cell>
          <cell r="C181" t="str">
            <v>12 Support</v>
          </cell>
          <cell r="D181" t="str">
            <v>1214 Fuel &amp; Lub</v>
          </cell>
          <cell r="E181" t="str">
            <v>Fuel &amp; Lub</v>
          </cell>
          <cell r="F181" t="str">
            <v>Fuel</v>
          </cell>
          <cell r="G181" t="str">
            <v>Warehouse</v>
          </cell>
        </row>
        <row r="182">
          <cell r="B182" t="str">
            <v>12.14.10.17</v>
          </cell>
          <cell r="C182" t="str">
            <v>12 Support</v>
          </cell>
          <cell r="D182" t="str">
            <v>1214 Fuel &amp; Lub</v>
          </cell>
          <cell r="E182" t="str">
            <v>Fuel &amp; Lub</v>
          </cell>
          <cell r="F182" t="str">
            <v>Fuel</v>
          </cell>
          <cell r="G182" t="str">
            <v>Workshops</v>
          </cell>
        </row>
        <row r="183">
          <cell r="B183" t="str">
            <v>12.14.10.18</v>
          </cell>
          <cell r="C183" t="str">
            <v>12 Support</v>
          </cell>
          <cell r="D183" t="str">
            <v>1214 Fuel &amp; Lub</v>
          </cell>
          <cell r="E183" t="str">
            <v>Fuel &amp; Lub</v>
          </cell>
          <cell r="F183" t="str">
            <v>Fuel</v>
          </cell>
          <cell r="G183" t="str">
            <v>Infrastructure(Roads etc)</v>
          </cell>
        </row>
        <row r="184">
          <cell r="B184" t="str">
            <v>12.14.10.19</v>
          </cell>
          <cell r="C184" t="str">
            <v>12 Support</v>
          </cell>
          <cell r="D184" t="str">
            <v>1214 Fuel &amp; Lub</v>
          </cell>
          <cell r="E184" t="str">
            <v>Fuel &amp; Lub</v>
          </cell>
          <cell r="F184" t="str">
            <v>Fuel</v>
          </cell>
          <cell r="G184" t="str">
            <v>Dewatering/Pit Pumping/Drainage</v>
          </cell>
        </row>
        <row r="185">
          <cell r="B185" t="str">
            <v>12.14.10.20</v>
          </cell>
          <cell r="C185" t="str">
            <v>12 Support</v>
          </cell>
          <cell r="D185" t="str">
            <v>1214 Fuel &amp; Lub</v>
          </cell>
          <cell r="E185" t="str">
            <v>Fuel &amp; Lub</v>
          </cell>
          <cell r="F185" t="str">
            <v>Fuel</v>
          </cell>
          <cell r="G185" t="str">
            <v>Dumps/Reclamation/Topsoil</v>
          </cell>
        </row>
        <row r="186">
          <cell r="B186" t="str">
            <v>12.14.11.10</v>
          </cell>
          <cell r="C186" t="str">
            <v>12 Support</v>
          </cell>
          <cell r="D186" t="str">
            <v>1214 Fuel &amp; Lub</v>
          </cell>
          <cell r="E186" t="str">
            <v>Fuel &amp; Lub</v>
          </cell>
          <cell r="F186" t="str">
            <v>Lubrication</v>
          </cell>
          <cell r="G186" t="str">
            <v>Survey</v>
          </cell>
        </row>
        <row r="187">
          <cell r="B187" t="str">
            <v>12.14.11.11</v>
          </cell>
          <cell r="C187" t="str">
            <v>12 Support</v>
          </cell>
          <cell r="D187" t="str">
            <v>1214 Fuel &amp; Lub</v>
          </cell>
          <cell r="E187" t="str">
            <v>Fuel &amp; Lub</v>
          </cell>
          <cell r="F187" t="str">
            <v>Lubrication</v>
          </cell>
          <cell r="G187" t="str">
            <v>Geology</v>
          </cell>
        </row>
        <row r="188">
          <cell r="B188" t="str">
            <v>12.14.11.12</v>
          </cell>
          <cell r="C188" t="str">
            <v>12 Support</v>
          </cell>
          <cell r="D188" t="str">
            <v>1214 Fuel &amp; Lub</v>
          </cell>
          <cell r="E188" t="str">
            <v>Fuel &amp; Lub</v>
          </cell>
          <cell r="F188" t="str">
            <v>Lubrication</v>
          </cell>
          <cell r="G188" t="str">
            <v>Coal Quality</v>
          </cell>
        </row>
        <row r="189">
          <cell r="B189" t="str">
            <v>12.14.11.13</v>
          </cell>
          <cell r="C189" t="str">
            <v>12 Support</v>
          </cell>
          <cell r="D189" t="str">
            <v>1214 Fuel &amp; Lub</v>
          </cell>
          <cell r="E189" t="str">
            <v>Fuel &amp; Lub</v>
          </cell>
          <cell r="F189" t="str">
            <v>Lubrication</v>
          </cell>
          <cell r="G189" t="str">
            <v>Mine Engineering</v>
          </cell>
        </row>
        <row r="190">
          <cell r="B190" t="str">
            <v>12.14.11.14</v>
          </cell>
          <cell r="C190" t="str">
            <v>12 Support</v>
          </cell>
          <cell r="D190" t="str">
            <v>1214 Fuel &amp; Lub</v>
          </cell>
          <cell r="E190" t="str">
            <v>Fuel &amp; Lub</v>
          </cell>
          <cell r="F190" t="str">
            <v>Lubrication</v>
          </cell>
          <cell r="G190" t="str">
            <v>Mine Planning</v>
          </cell>
        </row>
        <row r="191">
          <cell r="B191" t="str">
            <v>12.14.11.15</v>
          </cell>
          <cell r="C191" t="str">
            <v>12 Support</v>
          </cell>
          <cell r="D191" t="str">
            <v>1214 Fuel &amp; Lub</v>
          </cell>
          <cell r="E191" t="str">
            <v>Fuel &amp; Lub</v>
          </cell>
          <cell r="F191" t="str">
            <v>Lubrication</v>
          </cell>
          <cell r="G191" t="str">
            <v>Environmental</v>
          </cell>
        </row>
        <row r="192">
          <cell r="B192" t="str">
            <v>12.14.11.16</v>
          </cell>
          <cell r="C192" t="str">
            <v>12 Support</v>
          </cell>
          <cell r="D192" t="str">
            <v>1214 Fuel &amp; Lub</v>
          </cell>
          <cell r="E192" t="str">
            <v>Fuel &amp; Lub</v>
          </cell>
          <cell r="F192" t="str">
            <v>Lubrication</v>
          </cell>
          <cell r="G192" t="str">
            <v>Warehouse</v>
          </cell>
        </row>
        <row r="193">
          <cell r="B193" t="str">
            <v>12.14.11.17</v>
          </cell>
          <cell r="C193" t="str">
            <v>12 Support</v>
          </cell>
          <cell r="D193" t="str">
            <v>1214 Fuel &amp; Lub</v>
          </cell>
          <cell r="E193" t="str">
            <v>Fuel &amp; Lub</v>
          </cell>
          <cell r="F193" t="str">
            <v>Lubrication</v>
          </cell>
          <cell r="G193" t="str">
            <v>Workshops</v>
          </cell>
        </row>
        <row r="194">
          <cell r="B194" t="str">
            <v>12.14.11.18</v>
          </cell>
          <cell r="C194" t="str">
            <v>12 Support</v>
          </cell>
          <cell r="D194" t="str">
            <v>1214 Fuel &amp; Lub</v>
          </cell>
          <cell r="E194" t="str">
            <v>Fuel &amp; Lub</v>
          </cell>
          <cell r="F194" t="str">
            <v>Lubrication</v>
          </cell>
          <cell r="G194" t="str">
            <v>Infrastructure(Roads etc)</v>
          </cell>
        </row>
        <row r="195">
          <cell r="B195" t="str">
            <v>12.14.11.19</v>
          </cell>
          <cell r="C195" t="str">
            <v>12 Support</v>
          </cell>
          <cell r="D195" t="str">
            <v>1214 Fuel &amp; Lub</v>
          </cell>
          <cell r="E195" t="str">
            <v>Fuel &amp; Lub</v>
          </cell>
          <cell r="F195" t="str">
            <v>Lubrication</v>
          </cell>
          <cell r="G195" t="str">
            <v>Dewatering/Pit Pumping/Drainage</v>
          </cell>
        </row>
        <row r="196">
          <cell r="B196" t="str">
            <v>12.14.11.20</v>
          </cell>
          <cell r="C196" t="str">
            <v>12 Support</v>
          </cell>
          <cell r="D196" t="str">
            <v>1214 Fuel &amp; Lub</v>
          </cell>
          <cell r="E196" t="str">
            <v>Fuel &amp; Lub</v>
          </cell>
          <cell r="F196" t="str">
            <v>Lubrication</v>
          </cell>
          <cell r="G196" t="str">
            <v>Dumps/Reclamation/Topsoil</v>
          </cell>
        </row>
        <row r="197">
          <cell r="B197" t="str">
            <v>13.10</v>
          </cell>
          <cell r="C197" t="str">
            <v>13 Coal Handling</v>
          </cell>
          <cell r="D197" t="str">
            <v>1310 Labour</v>
          </cell>
          <cell r="E197" t="str">
            <v>Labour</v>
          </cell>
          <cell r="F197" t="str">
            <v>Labour</v>
          </cell>
          <cell r="G197" t="str">
            <v>Labour</v>
          </cell>
        </row>
        <row r="198">
          <cell r="B198" t="str">
            <v>13.10.10</v>
          </cell>
          <cell r="C198" t="str">
            <v>13 Coal Handling</v>
          </cell>
          <cell r="D198" t="str">
            <v>1310 Labour</v>
          </cell>
          <cell r="E198" t="str">
            <v>Temporary Employees</v>
          </cell>
          <cell r="F198" t="str">
            <v>Temporary Employees</v>
          </cell>
          <cell r="G198" t="str">
            <v>Temporary Employees</v>
          </cell>
        </row>
        <row r="199">
          <cell r="B199" t="str">
            <v>13.11</v>
          </cell>
          <cell r="C199" t="str">
            <v>13 Coal Handling</v>
          </cell>
          <cell r="D199" t="str">
            <v xml:space="preserve">1311 Crushing </v>
          </cell>
          <cell r="E199" t="str">
            <v xml:space="preserve">Crushing </v>
          </cell>
          <cell r="F199" t="str">
            <v>Crushing</v>
          </cell>
          <cell r="G199" t="str">
            <v xml:space="preserve">Crushing </v>
          </cell>
        </row>
        <row r="200">
          <cell r="B200" t="str">
            <v>13.12</v>
          </cell>
          <cell r="C200" t="str">
            <v>13 Coal Handling</v>
          </cell>
          <cell r="D200" t="str">
            <v xml:space="preserve">1311 Crushing </v>
          </cell>
          <cell r="E200" t="str">
            <v xml:space="preserve">Crushing </v>
          </cell>
          <cell r="F200" t="str">
            <v>Crushing</v>
          </cell>
          <cell r="G200" t="str">
            <v>Depreciation</v>
          </cell>
        </row>
        <row r="201">
          <cell r="B201" t="str">
            <v>14.10</v>
          </cell>
          <cell r="C201" t="str">
            <v>14 Admin &amp; Infrastructure</v>
          </cell>
          <cell r="D201" t="str">
            <v>1410 Labour</v>
          </cell>
          <cell r="E201" t="str">
            <v>Labour</v>
          </cell>
          <cell r="F201" t="str">
            <v>Labour</v>
          </cell>
          <cell r="G201" t="str">
            <v>Labour</v>
          </cell>
        </row>
        <row r="202">
          <cell r="B202" t="str">
            <v>14.10.10</v>
          </cell>
          <cell r="C202" t="str">
            <v>14 Admin &amp; Infrastructure</v>
          </cell>
          <cell r="D202" t="str">
            <v>1410 Labour</v>
          </cell>
          <cell r="E202" t="str">
            <v>Temporary Employees</v>
          </cell>
          <cell r="F202" t="str">
            <v>Temporary Employees</v>
          </cell>
          <cell r="G202" t="str">
            <v>Temporary Employees</v>
          </cell>
        </row>
        <row r="203">
          <cell r="B203" t="str">
            <v>14.11.10.10</v>
          </cell>
          <cell r="C203" t="str">
            <v>14 Admin &amp; Infrastructure</v>
          </cell>
          <cell r="D203" t="str">
            <v>1411 General Expenses</v>
          </cell>
          <cell r="E203" t="str">
            <v>Fees</v>
          </cell>
          <cell r="F203" t="str">
            <v>Plan Vallejo</v>
          </cell>
          <cell r="G203" t="str">
            <v>Plan Vallejo</v>
          </cell>
        </row>
        <row r="204">
          <cell r="B204" t="str">
            <v>14.11.10.11</v>
          </cell>
          <cell r="C204" t="str">
            <v>14 Admin &amp; Infrastructure</v>
          </cell>
          <cell r="D204" t="str">
            <v>1411 General Expenses</v>
          </cell>
          <cell r="E204" t="str">
            <v>Fees</v>
          </cell>
          <cell r="F204" t="str">
            <v>Parra Rodriguez - Ingeominas</v>
          </cell>
          <cell r="G204" t="str">
            <v>Parra Rodriguez - Ingeominas</v>
          </cell>
        </row>
        <row r="205">
          <cell r="B205" t="str">
            <v>14.11.10.12</v>
          </cell>
          <cell r="C205" t="str">
            <v>14 Admin &amp; Infrastructure</v>
          </cell>
          <cell r="D205" t="str">
            <v>1411 General Expenses</v>
          </cell>
          <cell r="E205" t="str">
            <v>Fees</v>
          </cell>
          <cell r="F205" t="str">
            <v>Lewis &amp; Willis - Tax Issues</v>
          </cell>
          <cell r="G205" t="str">
            <v>Lewis &amp; Willis - Tax Issues</v>
          </cell>
        </row>
        <row r="206">
          <cell r="B206" t="str">
            <v>14.11.10.13</v>
          </cell>
          <cell r="C206" t="str">
            <v>14 Admin &amp; Infrastructure</v>
          </cell>
          <cell r="D206" t="str">
            <v>1411 General Expenses</v>
          </cell>
          <cell r="E206" t="str">
            <v>Fees</v>
          </cell>
          <cell r="F206" t="str">
            <v>Mine Planning Consulting Fees</v>
          </cell>
          <cell r="G206" t="str">
            <v>Mine Planning Consulting Fees</v>
          </cell>
        </row>
        <row r="207">
          <cell r="B207" t="str">
            <v>14.11.10.14</v>
          </cell>
          <cell r="C207" t="str">
            <v>14 Admin &amp; Infrastructure</v>
          </cell>
          <cell r="D207" t="str">
            <v>1411 General Expenses</v>
          </cell>
          <cell r="E207" t="str">
            <v>Fees</v>
          </cell>
          <cell r="F207" t="str">
            <v>Other</v>
          </cell>
          <cell r="G207" t="str">
            <v>Other</v>
          </cell>
        </row>
        <row r="208">
          <cell r="B208" t="str">
            <v>14.11.11</v>
          </cell>
          <cell r="C208" t="str">
            <v>14 Admin &amp; Infrastructure</v>
          </cell>
          <cell r="D208" t="str">
            <v>1411 General Expenses</v>
          </cell>
          <cell r="E208" t="str">
            <v>Taxes</v>
          </cell>
          <cell r="F208" t="str">
            <v>Taxes</v>
          </cell>
          <cell r="G208" t="str">
            <v>Taxes</v>
          </cell>
        </row>
        <row r="209">
          <cell r="B209" t="str">
            <v>14.11.12</v>
          </cell>
          <cell r="C209" t="str">
            <v>14 Admin &amp; Infrastructure</v>
          </cell>
          <cell r="D209" t="str">
            <v>1411 General Expenses</v>
          </cell>
          <cell r="E209" t="str">
            <v>Contract Stamp Tax</v>
          </cell>
          <cell r="F209" t="str">
            <v>Contract Stamp Tax</v>
          </cell>
          <cell r="G209" t="str">
            <v>Contract Stamp Tax</v>
          </cell>
        </row>
        <row r="210">
          <cell r="B210" t="str">
            <v>14.11.13.10</v>
          </cell>
          <cell r="C210" t="str">
            <v>14 Admin &amp; Infrastructure</v>
          </cell>
          <cell r="D210" t="str">
            <v>1411 General Expenses</v>
          </cell>
          <cell r="E210" t="str">
            <v>Rentals</v>
          </cell>
          <cell r="F210" t="str">
            <v>Land Surface Amortization</v>
          </cell>
          <cell r="G210" t="str">
            <v>Ingeominas</v>
          </cell>
        </row>
        <row r="211">
          <cell r="B211" t="str">
            <v>14.11.13.11</v>
          </cell>
          <cell r="C211" t="str">
            <v>14 Admin &amp; Infrastructure</v>
          </cell>
          <cell r="D211" t="str">
            <v>1411 General Expenses</v>
          </cell>
          <cell r="E211" t="str">
            <v>Rentals</v>
          </cell>
          <cell r="F211" t="str">
            <v>Expats Apartments (Barr &amp; SM)</v>
          </cell>
          <cell r="G211" t="str">
            <v>Expats Apartments (Barr &amp; SM)</v>
          </cell>
        </row>
        <row r="212">
          <cell r="B212" t="str">
            <v>14.11.13.12</v>
          </cell>
          <cell r="C212" t="str">
            <v>14 Admin &amp; Infrastructure</v>
          </cell>
          <cell r="D212" t="str">
            <v>1411 General Expenses</v>
          </cell>
          <cell r="E212" t="str">
            <v>Rentals</v>
          </cell>
          <cell r="F212" t="str">
            <v>Rental Space for Antenna</v>
          </cell>
          <cell r="G212" t="str">
            <v>Rental Space for Antenna</v>
          </cell>
        </row>
        <row r="213">
          <cell r="B213" t="str">
            <v>14.11.13.13</v>
          </cell>
          <cell r="C213" t="str">
            <v>14 Admin &amp; Infrastructure</v>
          </cell>
          <cell r="D213" t="str">
            <v>1411 General Expenses</v>
          </cell>
          <cell r="E213" t="str">
            <v>Rentals</v>
          </cell>
          <cell r="F213" t="str">
            <v>Light Vehicles</v>
          </cell>
          <cell r="G213" t="str">
            <v>Light Vehicles</v>
          </cell>
        </row>
        <row r="214">
          <cell r="B214" t="str">
            <v>14.11.13.14</v>
          </cell>
          <cell r="C214" t="str">
            <v>14 Admin &amp; Infrastructure</v>
          </cell>
          <cell r="D214" t="str">
            <v>1411 General Expenses</v>
          </cell>
          <cell r="E214" t="str">
            <v>Rentals</v>
          </cell>
          <cell r="F214" t="str">
            <v>Other Rentals</v>
          </cell>
          <cell r="G214" t="str">
            <v>Other Rentals</v>
          </cell>
        </row>
        <row r="215">
          <cell r="B215" t="str">
            <v>14.11.14</v>
          </cell>
          <cell r="C215" t="str">
            <v>14 Admin &amp; Infrastructure</v>
          </cell>
          <cell r="D215" t="str">
            <v>1411 General Expenses</v>
          </cell>
          <cell r="E215" t="str">
            <v>Contributions</v>
          </cell>
          <cell r="F215" t="str">
            <v>Contributions</v>
          </cell>
          <cell r="G215" t="str">
            <v>Contributions</v>
          </cell>
        </row>
        <row r="216">
          <cell r="B216" t="str">
            <v>14.11.15</v>
          </cell>
          <cell r="C216" t="str">
            <v>14 Admin &amp; Infrastructure</v>
          </cell>
          <cell r="D216" t="str">
            <v>1411 General Expenses</v>
          </cell>
          <cell r="E216" t="str">
            <v>Insurance</v>
          </cell>
          <cell r="F216" t="str">
            <v>Insurance</v>
          </cell>
          <cell r="G216" t="str">
            <v>Insurance</v>
          </cell>
        </row>
        <row r="217">
          <cell r="B217" t="str">
            <v>14.11.16</v>
          </cell>
          <cell r="C217" t="str">
            <v>14 Admin &amp; Infrastructure</v>
          </cell>
          <cell r="D217" t="str">
            <v>1411 General Expenses</v>
          </cell>
          <cell r="E217" t="str">
            <v>Contractor Special &amp; Personnel Insurance</v>
          </cell>
          <cell r="F217" t="str">
            <v>Contractor Special &amp; Personnel Insurance</v>
          </cell>
          <cell r="G217" t="str">
            <v>Contractor Special &amp; Personnel Insurance</v>
          </cell>
        </row>
        <row r="218">
          <cell r="B218" t="str">
            <v>14.11.17</v>
          </cell>
          <cell r="C218" t="str">
            <v>14 Admin &amp; Infrastructure</v>
          </cell>
          <cell r="D218" t="str">
            <v>1411 General Expenses</v>
          </cell>
          <cell r="E218" t="str">
            <v>Legal Expenses</v>
          </cell>
          <cell r="F218" t="str">
            <v>Legal Expenses</v>
          </cell>
          <cell r="G218" t="str">
            <v>Legal Expenses</v>
          </cell>
        </row>
        <row r="219">
          <cell r="B219" t="str">
            <v>14.11.18</v>
          </cell>
          <cell r="C219" t="str">
            <v>14 Admin &amp; Infrastructure</v>
          </cell>
          <cell r="D219" t="str">
            <v>1411 General Expenses</v>
          </cell>
          <cell r="E219" t="str">
            <v>Maintenance &amp; Repairs</v>
          </cell>
          <cell r="F219" t="str">
            <v>Maintenance &amp; Repairs</v>
          </cell>
          <cell r="G219" t="str">
            <v>Maintenance &amp; Repairs</v>
          </cell>
        </row>
        <row r="220">
          <cell r="B220" t="str">
            <v>14.11.19</v>
          </cell>
          <cell r="C220" t="str">
            <v>14 Admin &amp; Infrastructure</v>
          </cell>
          <cell r="D220" t="str">
            <v>1411 General Expenses</v>
          </cell>
          <cell r="E220" t="str">
            <v>Travel Expenses</v>
          </cell>
          <cell r="F220" t="str">
            <v>Travel Expenses</v>
          </cell>
          <cell r="G220" t="str">
            <v>Travel Expenses</v>
          </cell>
        </row>
        <row r="221">
          <cell r="B221" t="str">
            <v>14.11.20.10</v>
          </cell>
          <cell r="C221" t="str">
            <v>14 Admin &amp; Infrastructure</v>
          </cell>
          <cell r="D221" t="str">
            <v>1411 General Expenses</v>
          </cell>
          <cell r="E221" t="str">
            <v>Fuel &amp; Lubs</v>
          </cell>
          <cell r="F221" t="str">
            <v>Fuel &amp; Lubs</v>
          </cell>
          <cell r="G221" t="str">
            <v>Fuel</v>
          </cell>
        </row>
        <row r="222">
          <cell r="B222" t="str">
            <v>14.11.20.11</v>
          </cell>
          <cell r="C222" t="str">
            <v>14 Admin &amp; Infrastructure</v>
          </cell>
          <cell r="D222" t="str">
            <v>1411 General Expenses</v>
          </cell>
          <cell r="E222" t="str">
            <v>Fuel &amp; Lubs</v>
          </cell>
          <cell r="F222" t="str">
            <v>Fuel &amp; Lubs</v>
          </cell>
          <cell r="G222" t="str">
            <v>Lubrication</v>
          </cell>
        </row>
        <row r="223">
          <cell r="B223" t="str">
            <v>14.11.21</v>
          </cell>
          <cell r="C223" t="str">
            <v>14 Admin &amp; Infrastructure</v>
          </cell>
          <cell r="D223" t="str">
            <v>1411 General Expenses</v>
          </cell>
          <cell r="E223" t="str">
            <v>Spare Parts &amp; Supplies</v>
          </cell>
          <cell r="F223" t="str">
            <v>Spare Parts &amp; Supplies</v>
          </cell>
          <cell r="G223" t="str">
            <v>Spare Parts &amp; Supplies</v>
          </cell>
        </row>
        <row r="224">
          <cell r="B224" t="str">
            <v>14.11.22</v>
          </cell>
          <cell r="C224" t="str">
            <v>14 Admin &amp; Infrastructure</v>
          </cell>
          <cell r="D224" t="str">
            <v>1411 General Expenses</v>
          </cell>
          <cell r="E224" t="str">
            <v>Social Investment (separate cost item)</v>
          </cell>
          <cell r="F224" t="str">
            <v>Social Investment (separate cost item)</v>
          </cell>
          <cell r="G224" t="str">
            <v>Social Investment (separate cost item)</v>
          </cell>
        </row>
        <row r="225">
          <cell r="B225" t="str">
            <v>14.11.23</v>
          </cell>
          <cell r="C225" t="str">
            <v>14 Admin &amp; Infrastructure</v>
          </cell>
          <cell r="D225" t="str">
            <v>1411 General Expenses</v>
          </cell>
          <cell r="E225" t="str">
            <v>Royalties (separate cost item)</v>
          </cell>
          <cell r="F225" t="str">
            <v>Royalties (separate cost item)</v>
          </cell>
          <cell r="G225" t="str">
            <v>Royalties (separate cost item)</v>
          </cell>
        </row>
        <row r="226">
          <cell r="B226" t="str">
            <v>14.11.24</v>
          </cell>
          <cell r="C226" t="str">
            <v>14 Admin &amp; Infrastructure</v>
          </cell>
          <cell r="D226" t="str">
            <v>1411 General Expenses</v>
          </cell>
          <cell r="E226" t="str">
            <v>TV Service</v>
          </cell>
          <cell r="F226" t="str">
            <v>TV Service</v>
          </cell>
          <cell r="G226" t="str">
            <v>TV Service</v>
          </cell>
        </row>
        <row r="227">
          <cell r="B227" t="str">
            <v>14.11.25</v>
          </cell>
          <cell r="C227" t="str">
            <v>14 Admin &amp; Infrastructure</v>
          </cell>
          <cell r="D227" t="str">
            <v>1411 General Expenses</v>
          </cell>
          <cell r="E227" t="str">
            <v>Protective Clothing</v>
          </cell>
          <cell r="F227" t="str">
            <v>Protective Clothing</v>
          </cell>
          <cell r="G227" t="str">
            <v>Protective Clothing</v>
          </cell>
        </row>
        <row r="228">
          <cell r="B228" t="str">
            <v>14.11.26</v>
          </cell>
          <cell r="C228" t="str">
            <v>14 Admin &amp; Infrastructure</v>
          </cell>
          <cell r="D228" t="str">
            <v>1411 General Expenses</v>
          </cell>
          <cell r="E228" t="str">
            <v>Expats Permits</v>
          </cell>
          <cell r="F228" t="str">
            <v>Expats Permits</v>
          </cell>
          <cell r="G228" t="str">
            <v>Expats Permits</v>
          </cell>
        </row>
        <row r="229">
          <cell r="B229" t="str">
            <v>14.11.27</v>
          </cell>
          <cell r="C229" t="str">
            <v>14 Admin &amp; Infrastructure</v>
          </cell>
          <cell r="D229" t="str">
            <v>1411 General Expenses</v>
          </cell>
          <cell r="E229" t="str">
            <v>Other (stationary, tea/coffee, water, etc)</v>
          </cell>
          <cell r="F229" t="str">
            <v>Other (stationary, tea/coffee, water, etc)</v>
          </cell>
          <cell r="G229" t="str">
            <v>Other (stationary, tea/coffee, water, etc)</v>
          </cell>
        </row>
        <row r="230">
          <cell r="B230" t="str">
            <v>14.11.28</v>
          </cell>
          <cell r="C230" t="str">
            <v>14 Admin &amp; Infrastructure</v>
          </cell>
          <cell r="D230" t="str">
            <v>1411 General Expenses</v>
          </cell>
          <cell r="E230" t="str">
            <v>Medical Expenses</v>
          </cell>
          <cell r="F230" t="str">
            <v>Medical Expenses</v>
          </cell>
          <cell r="G230" t="str">
            <v>Medical expenses &amp; Medicines</v>
          </cell>
        </row>
        <row r="231">
          <cell r="B231" t="str">
            <v>14.11.29</v>
          </cell>
          <cell r="C231" t="str">
            <v>14 Admin &amp; Infrastructure</v>
          </cell>
          <cell r="D231" t="str">
            <v>1411 General Expenses</v>
          </cell>
          <cell r="E231" t="str">
            <v>Safety elements</v>
          </cell>
          <cell r="F231" t="str">
            <v>Safety elements</v>
          </cell>
          <cell r="G231" t="str">
            <v>Safety elements</v>
          </cell>
        </row>
        <row r="232">
          <cell r="B232" t="str">
            <v>14.12</v>
          </cell>
          <cell r="C232" t="str">
            <v>14 Admin &amp; Infrastructure</v>
          </cell>
          <cell r="D232" t="str">
            <v>1412 Power</v>
          </cell>
          <cell r="E232" t="str">
            <v>Power</v>
          </cell>
          <cell r="F232" t="str">
            <v>Power</v>
          </cell>
          <cell r="G232" t="str">
            <v>Power</v>
          </cell>
        </row>
        <row r="233">
          <cell r="B233" t="str">
            <v>14.13.10</v>
          </cell>
          <cell r="C233" t="str">
            <v>14 Admin &amp; Infrastructure</v>
          </cell>
          <cell r="D233" t="str">
            <v>1413 Contracted Services</v>
          </cell>
          <cell r="E233" t="str">
            <v>Carbofood Cleaning Services</v>
          </cell>
          <cell r="F233" t="str">
            <v>Carbofood Cleaning Services</v>
          </cell>
          <cell r="G233" t="str">
            <v>Carbofood Cleaning Services</v>
          </cell>
        </row>
        <row r="234">
          <cell r="B234" t="str">
            <v>14.13.11</v>
          </cell>
          <cell r="C234" t="str">
            <v>14 Admin &amp; Infrastructure</v>
          </cell>
          <cell r="D234" t="str">
            <v>1413 Contracted Services</v>
          </cell>
          <cell r="E234" t="str">
            <v>Meals</v>
          </cell>
          <cell r="F234" t="str">
            <v>Meals</v>
          </cell>
          <cell r="G234" t="str">
            <v>Meals</v>
          </cell>
        </row>
        <row r="235">
          <cell r="B235" t="str">
            <v>14.13.12</v>
          </cell>
          <cell r="C235" t="str">
            <v>14 Admin &amp; Infrastructure</v>
          </cell>
          <cell r="D235" t="str">
            <v>1413 Contracted Services</v>
          </cell>
          <cell r="E235" t="str">
            <v>Temporary Employees</v>
          </cell>
          <cell r="F235" t="str">
            <v>Temporary Employees</v>
          </cell>
          <cell r="G235" t="str">
            <v>Temporary Employees</v>
          </cell>
        </row>
        <row r="236">
          <cell r="B236" t="str">
            <v>14.13.13</v>
          </cell>
          <cell r="C236" t="str">
            <v>14 Admin &amp; Infrastructure</v>
          </cell>
          <cell r="D236" t="str">
            <v>1413 Contracted Services</v>
          </cell>
          <cell r="E236" t="str">
            <v>Electricity (separate cost item)</v>
          </cell>
          <cell r="F236" t="str">
            <v>Electricity (separate cost item)</v>
          </cell>
          <cell r="G236" t="str">
            <v>Electricity (separate cost item)</v>
          </cell>
        </row>
        <row r="237">
          <cell r="B237" t="str">
            <v>14.13.14</v>
          </cell>
          <cell r="C237" t="str">
            <v>14 Admin &amp; Infrastructure</v>
          </cell>
          <cell r="D237" t="str">
            <v>1413 Contracted Services</v>
          </cell>
          <cell r="E237" t="str">
            <v>Telephone &amp; mobiles</v>
          </cell>
          <cell r="F237" t="str">
            <v>Telephone &amp; mobiles</v>
          </cell>
          <cell r="G237" t="str">
            <v>Telephone &amp; mobiles</v>
          </cell>
        </row>
        <row r="238">
          <cell r="B238" t="str">
            <v>14.13.15</v>
          </cell>
          <cell r="C238" t="str">
            <v>14 Admin &amp; Infrastructure</v>
          </cell>
          <cell r="D238" t="str">
            <v>1413 Contracted Services</v>
          </cell>
          <cell r="E238" t="str">
            <v>Internet mail service</v>
          </cell>
          <cell r="F238" t="str">
            <v>Internet mail service</v>
          </cell>
          <cell r="G238" t="str">
            <v>Internet mail service</v>
          </cell>
        </row>
        <row r="239">
          <cell r="B239" t="str">
            <v>14.13.16</v>
          </cell>
          <cell r="C239" t="str">
            <v>14 Admin &amp; Infrastructure</v>
          </cell>
          <cell r="D239" t="str">
            <v>1413 Contracted Services</v>
          </cell>
          <cell r="E239" t="str">
            <v>Transport of Employees</v>
          </cell>
          <cell r="F239" t="str">
            <v>Transport of Employees</v>
          </cell>
          <cell r="G239" t="str">
            <v>Transport of Employees</v>
          </cell>
        </row>
        <row r="240">
          <cell r="B240" t="str">
            <v>14.13.17</v>
          </cell>
          <cell r="C240" t="str">
            <v>14 Admin &amp; Infrastructure</v>
          </cell>
          <cell r="D240" t="str">
            <v>1413 Contracted Services</v>
          </cell>
          <cell r="E240" t="str">
            <v>Transport of Materials</v>
          </cell>
          <cell r="F240" t="str">
            <v>Transport of Materials</v>
          </cell>
          <cell r="G240" t="str">
            <v>Transport of Materials</v>
          </cell>
        </row>
        <row r="241">
          <cell r="B241" t="str">
            <v>14.13.18</v>
          </cell>
          <cell r="C241" t="str">
            <v>14 Admin &amp; Infrastructure</v>
          </cell>
          <cell r="D241" t="str">
            <v>1413 Contracted Services</v>
          </cell>
          <cell r="E241" t="str">
            <v>EIS fees</v>
          </cell>
          <cell r="F241" t="str">
            <v>EIS fees</v>
          </cell>
          <cell r="G241" t="str">
            <v>EIS fees</v>
          </cell>
        </row>
        <row r="242">
          <cell r="B242" t="str">
            <v>14.13.19</v>
          </cell>
          <cell r="C242" t="str">
            <v>14 Admin &amp; Infrastructure</v>
          </cell>
          <cell r="D242" t="str">
            <v>1413 Contracted Services</v>
          </cell>
          <cell r="E242" t="str">
            <v>Airplane</v>
          </cell>
          <cell r="F242" t="str">
            <v>Airplane</v>
          </cell>
          <cell r="G242" t="str">
            <v>Airplane</v>
          </cell>
        </row>
        <row r="243">
          <cell r="B243" t="str">
            <v>14.13.20</v>
          </cell>
          <cell r="C243" t="str">
            <v>14 Admin &amp; Infrastructure</v>
          </cell>
          <cell r="D243" t="str">
            <v>1413 Contracted Services</v>
          </cell>
          <cell r="E243" t="str">
            <v>Freight Services</v>
          </cell>
          <cell r="F243" t="str">
            <v>Freight Services</v>
          </cell>
          <cell r="G243" t="str">
            <v>Freight Services</v>
          </cell>
        </row>
        <row r="244">
          <cell r="B244" t="str">
            <v>14.13.21</v>
          </cell>
          <cell r="C244" t="str">
            <v>14 Admin &amp; Infrastructure</v>
          </cell>
          <cell r="D244" t="str">
            <v>1413 Contracted Services</v>
          </cell>
          <cell r="E244" t="str">
            <v>Other Services</v>
          </cell>
          <cell r="F244" t="str">
            <v>Other Services</v>
          </cell>
          <cell r="G244" t="str">
            <v>Other Services</v>
          </cell>
        </row>
        <row r="245">
          <cell r="B245" t="str">
            <v>15.11</v>
          </cell>
          <cell r="C245" t="str">
            <v>15 Contractor</v>
          </cell>
          <cell r="D245" t="str">
            <v>1511 Contractor Margin</v>
          </cell>
          <cell r="E245" t="str">
            <v>Contractor Margin</v>
          </cell>
          <cell r="F245" t="str">
            <v>Contractor Margin</v>
          </cell>
          <cell r="G245" t="str">
            <v>Contractor Margin</v>
          </cell>
        </row>
        <row r="246">
          <cell r="B246" t="str">
            <v>15.14</v>
          </cell>
          <cell r="C246" t="str">
            <v>15 Contractor</v>
          </cell>
          <cell r="D246" t="str">
            <v>1514 Mobilisation of Equipment</v>
          </cell>
          <cell r="E246" t="str">
            <v>Mobilisation of Equipment</v>
          </cell>
          <cell r="F246" t="str">
            <v>Mobilisation of Equipment</v>
          </cell>
          <cell r="G246" t="str">
            <v>Mobilisation of Equipment</v>
          </cell>
        </row>
        <row r="247">
          <cell r="B247" t="str">
            <v>15.12</v>
          </cell>
          <cell r="C247" t="str">
            <v>15 Contractor</v>
          </cell>
          <cell r="D247" t="str">
            <v>1512 Contractor Ratio</v>
          </cell>
          <cell r="E247" t="str">
            <v>Contractor Ratio</v>
          </cell>
          <cell r="F247" t="str">
            <v>Contractor Ratio</v>
          </cell>
          <cell r="G247" t="str">
            <v>Contractor Ratio</v>
          </cell>
        </row>
        <row r="248">
          <cell r="B248" t="str">
            <v>16.11</v>
          </cell>
          <cell r="C248" t="str">
            <v>16 Rail &amp; Transport</v>
          </cell>
          <cell r="D248" t="str">
            <v>1611 Labour</v>
          </cell>
          <cell r="E248" t="str">
            <v>Labour</v>
          </cell>
          <cell r="F248" t="str">
            <v>Labour</v>
          </cell>
          <cell r="G248" t="str">
            <v>Labour</v>
          </cell>
        </row>
        <row r="249">
          <cell r="B249" t="str">
            <v>16.12</v>
          </cell>
          <cell r="C249" t="str">
            <v>16 Rail &amp; Transport</v>
          </cell>
          <cell r="D249" t="str">
            <v>1612 General Expenses</v>
          </cell>
          <cell r="E249" t="str">
            <v>General Expenses</v>
          </cell>
          <cell r="F249" t="str">
            <v>General Expenses</v>
          </cell>
          <cell r="G249" t="str">
            <v>General Expenses</v>
          </cell>
        </row>
        <row r="250">
          <cell r="B250" t="str">
            <v>16.13</v>
          </cell>
          <cell r="C250" t="str">
            <v>16 Rail &amp; Transport</v>
          </cell>
          <cell r="D250" t="str">
            <v>1613 Fuel &amp; Lub</v>
          </cell>
          <cell r="E250" t="str">
            <v>Fuel &amp; Lub</v>
          </cell>
          <cell r="F250" t="str">
            <v>Fuel &amp; Lub</v>
          </cell>
          <cell r="G250" t="str">
            <v>Fuel &amp; Lub</v>
          </cell>
        </row>
        <row r="251">
          <cell r="B251" t="str">
            <v>16.14</v>
          </cell>
          <cell r="C251" t="str">
            <v>16 Rail &amp; Transport</v>
          </cell>
          <cell r="D251" t="str">
            <v>1614 Spare Parts</v>
          </cell>
          <cell r="E251" t="str">
            <v>Spare Parts</v>
          </cell>
          <cell r="F251" t="str">
            <v>Spare Parts</v>
          </cell>
          <cell r="G251" t="str">
            <v>Spare Parts</v>
          </cell>
        </row>
        <row r="252">
          <cell r="B252" t="str">
            <v>16.15</v>
          </cell>
          <cell r="C252" t="str">
            <v>16 Rail &amp; Transport</v>
          </cell>
          <cell r="D252" t="str">
            <v>1615 Trasnport</v>
          </cell>
          <cell r="E252" t="str">
            <v>Transport</v>
          </cell>
          <cell r="F252" t="str">
            <v>Transport</v>
          </cell>
          <cell r="G252" t="str">
            <v>Transport</v>
          </cell>
        </row>
        <row r="253">
          <cell r="B253" t="str">
            <v>16.16</v>
          </cell>
          <cell r="C253" t="str">
            <v>16 Rail &amp; Transport</v>
          </cell>
          <cell r="D253" t="str">
            <v>1616 Contracted Services</v>
          </cell>
          <cell r="E253" t="str">
            <v>Contracted Services</v>
          </cell>
          <cell r="F253" t="str">
            <v>Contracted Services</v>
          </cell>
          <cell r="G253" t="str">
            <v>Contracted Services</v>
          </cell>
        </row>
        <row r="254">
          <cell r="B254" t="str">
            <v>16.20</v>
          </cell>
          <cell r="C254" t="str">
            <v>16 Rail &amp; Transport</v>
          </cell>
          <cell r="D254" t="str">
            <v>1616 Contracted Services</v>
          </cell>
          <cell r="E254" t="str">
            <v>Road Maintenance</v>
          </cell>
          <cell r="F254" t="str">
            <v>Road Maintenance</v>
          </cell>
          <cell r="G254" t="str">
            <v xml:space="preserve">La Loma - Plan Bonito Road </v>
          </cell>
        </row>
        <row r="255">
          <cell r="B255" t="str">
            <v>17.11</v>
          </cell>
          <cell r="C255" t="str">
            <v>17 Port</v>
          </cell>
          <cell r="D255" t="str">
            <v>1711 Labour</v>
          </cell>
          <cell r="E255" t="str">
            <v>Labour</v>
          </cell>
          <cell r="F255" t="str">
            <v>Labour</v>
          </cell>
          <cell r="G255" t="str">
            <v>Labour</v>
          </cell>
        </row>
        <row r="256">
          <cell r="B256" t="str">
            <v>17.12</v>
          </cell>
          <cell r="C256" t="str">
            <v>17 Port</v>
          </cell>
          <cell r="D256" t="str">
            <v>1712 Fuel &amp; Lub</v>
          </cell>
          <cell r="E256" t="str">
            <v>Fuel &amp; Lub</v>
          </cell>
          <cell r="F256" t="str">
            <v>Fuel &amp; Lub</v>
          </cell>
          <cell r="G256" t="str">
            <v>Fuel &amp; Lub</v>
          </cell>
        </row>
        <row r="257">
          <cell r="B257" t="str">
            <v>17.13</v>
          </cell>
          <cell r="C257" t="str">
            <v>17 Port</v>
          </cell>
          <cell r="D257" t="str">
            <v>1713 Power</v>
          </cell>
          <cell r="E257" t="str">
            <v>Power</v>
          </cell>
          <cell r="F257" t="str">
            <v>Power</v>
          </cell>
          <cell r="G257" t="str">
            <v>Power</v>
          </cell>
        </row>
        <row r="258">
          <cell r="B258" t="str">
            <v>17.14</v>
          </cell>
          <cell r="C258" t="str">
            <v>17 Port</v>
          </cell>
          <cell r="D258" t="str">
            <v>1714 Spare Parts</v>
          </cell>
          <cell r="E258" t="str">
            <v>Spare Parts</v>
          </cell>
          <cell r="F258" t="str">
            <v>Spare Parts</v>
          </cell>
          <cell r="G258" t="str">
            <v>Spare Parts</v>
          </cell>
        </row>
        <row r="259">
          <cell r="B259" t="str">
            <v>17.15</v>
          </cell>
          <cell r="C259" t="str">
            <v>17 Port</v>
          </cell>
          <cell r="D259" t="str">
            <v>1715 Port - Calenturitas</v>
          </cell>
          <cell r="E259" t="str">
            <v>Port - Calenturitas</v>
          </cell>
          <cell r="F259" t="str">
            <v>Port - Calenturitas</v>
          </cell>
          <cell r="G259" t="str">
            <v>Port - Calenturitas</v>
          </cell>
        </row>
        <row r="260">
          <cell r="B260" t="str">
            <v>17.16</v>
          </cell>
          <cell r="C260" t="str">
            <v>17 Port</v>
          </cell>
          <cell r="D260" t="str">
            <v>1716 Port Buy-Ins</v>
          </cell>
          <cell r="E260" t="str">
            <v>Port Buy-Ins</v>
          </cell>
          <cell r="F260" t="str">
            <v>Port Buy-Ins</v>
          </cell>
          <cell r="G260" t="str">
            <v>Port Buy-Ins</v>
          </cell>
        </row>
        <row r="261">
          <cell r="B261" t="str">
            <v>17.17</v>
          </cell>
          <cell r="C261" t="str">
            <v>17 Port</v>
          </cell>
          <cell r="D261" t="str">
            <v>1717 Tarriff</v>
          </cell>
          <cell r="E261" t="str">
            <v>Tarriff</v>
          </cell>
          <cell r="F261" t="str">
            <v>Tarriff</v>
          </cell>
          <cell r="G261" t="str">
            <v>Tarriff</v>
          </cell>
        </row>
        <row r="262">
          <cell r="B262" t="str">
            <v>17.18</v>
          </cell>
          <cell r="C262" t="str">
            <v>17 Port</v>
          </cell>
          <cell r="D262" t="str">
            <v>1718 Demurrage</v>
          </cell>
          <cell r="E262" t="str">
            <v>Demurrage</v>
          </cell>
          <cell r="F262" t="str">
            <v>Demurrage</v>
          </cell>
          <cell r="G262" t="str">
            <v>Demurrage</v>
          </cell>
        </row>
        <row r="263">
          <cell r="B263" t="str">
            <v>17.19</v>
          </cell>
          <cell r="C263" t="str">
            <v>17 Port</v>
          </cell>
          <cell r="D263" t="str">
            <v>1719 General Expenses</v>
          </cell>
          <cell r="E263" t="str">
            <v>General Expenses</v>
          </cell>
          <cell r="F263" t="str">
            <v>General Expenses</v>
          </cell>
          <cell r="G263" t="str">
            <v>General Expenses</v>
          </cell>
        </row>
        <row r="264">
          <cell r="B264" t="str">
            <v>17.20</v>
          </cell>
          <cell r="C264" t="str">
            <v>17 Port</v>
          </cell>
          <cell r="D264" t="str">
            <v>1720 Contracted Services</v>
          </cell>
          <cell r="E264" t="str">
            <v>Contracted Services</v>
          </cell>
          <cell r="F264" t="str">
            <v>Contracted Services</v>
          </cell>
          <cell r="G264" t="str">
            <v>Contracted Services</v>
          </cell>
        </row>
        <row r="265">
          <cell r="B265" t="str">
            <v>18.11</v>
          </cell>
          <cell r="C265" t="str">
            <v>18 Royalty</v>
          </cell>
          <cell r="D265" t="str">
            <v>1811 Labour</v>
          </cell>
          <cell r="E265" t="str">
            <v>Labour</v>
          </cell>
          <cell r="F265" t="str">
            <v>Labour</v>
          </cell>
          <cell r="G265" t="str">
            <v>Labour</v>
          </cell>
        </row>
        <row r="266">
          <cell r="B266" t="str">
            <v>18.12</v>
          </cell>
          <cell r="C266" t="str">
            <v>18 Royalty</v>
          </cell>
          <cell r="D266" t="str">
            <v>1812 Royalty</v>
          </cell>
          <cell r="E266" t="str">
            <v xml:space="preserve">Royalty </v>
          </cell>
          <cell r="F266" t="str">
            <v>Royalty</v>
          </cell>
          <cell r="G266" t="str">
            <v>Royalty</v>
          </cell>
        </row>
        <row r="267">
          <cell r="B267" t="str">
            <v>19.11</v>
          </cell>
          <cell r="C267" t="str">
            <v>19 Prodeco Head Office &amp; Marketing</v>
          </cell>
          <cell r="D267" t="str">
            <v>1911 Labor</v>
          </cell>
          <cell r="E267" t="str">
            <v>Labour</v>
          </cell>
          <cell r="F267" t="str">
            <v>Labour</v>
          </cell>
          <cell r="G267" t="str">
            <v>Labour</v>
          </cell>
        </row>
        <row r="268">
          <cell r="B268" t="str">
            <v>19.12</v>
          </cell>
          <cell r="C268" t="str">
            <v>19 Prodeco Head Office &amp; Marketing</v>
          </cell>
          <cell r="D268" t="str">
            <v>1912 Security</v>
          </cell>
          <cell r="E268" t="str">
            <v>Security</v>
          </cell>
          <cell r="F268" t="str">
            <v>Security</v>
          </cell>
          <cell r="G268" t="str">
            <v>Security</v>
          </cell>
        </row>
        <row r="269">
          <cell r="B269" t="str">
            <v>19.12.10.10.10</v>
          </cell>
          <cell r="C269" t="str">
            <v>19 Prodeco Head Office &amp; Marketing</v>
          </cell>
          <cell r="D269" t="str">
            <v>1912 Security</v>
          </cell>
          <cell r="E269" t="str">
            <v>Mine</v>
          </cell>
          <cell r="F269" t="str">
            <v>Salaries &amp; Wages</v>
          </cell>
          <cell r="G269" t="str">
            <v>Salaries &amp; Wages</v>
          </cell>
        </row>
        <row r="270">
          <cell r="B270" t="str">
            <v>19.12.10.11.11</v>
          </cell>
          <cell r="C270" t="str">
            <v>19 Prodeco Head Office &amp; Marketing</v>
          </cell>
          <cell r="D270" t="str">
            <v>1912 Security</v>
          </cell>
          <cell r="E270" t="str">
            <v>Mine</v>
          </cell>
          <cell r="F270" t="str">
            <v>Fees</v>
          </cell>
          <cell r="G270" t="str">
            <v>Consulting Technical</v>
          </cell>
        </row>
        <row r="271">
          <cell r="B271" t="str">
            <v>19.12.10.11.10</v>
          </cell>
          <cell r="C271" t="str">
            <v>19 Prodeco Head Office &amp; Marketing</v>
          </cell>
          <cell r="D271" t="str">
            <v>1912 Security</v>
          </cell>
          <cell r="E271" t="str">
            <v>Mine</v>
          </cell>
          <cell r="F271" t="str">
            <v>Fees</v>
          </cell>
          <cell r="G271" t="str">
            <v>Consulting Fees</v>
          </cell>
        </row>
        <row r="272">
          <cell r="B272" t="str">
            <v>19.12.10.12.10</v>
          </cell>
          <cell r="C272" t="str">
            <v>19 Prodeco Head Office &amp; Marketing</v>
          </cell>
          <cell r="D272" t="str">
            <v>1912 Security</v>
          </cell>
          <cell r="E272" t="str">
            <v>Mine</v>
          </cell>
          <cell r="F272" t="str">
            <v>Taxes &amp; Contributions</v>
          </cell>
          <cell r="G272" t="str">
            <v>Taxes</v>
          </cell>
        </row>
        <row r="273">
          <cell r="B273" t="str">
            <v>19.12.10.12.11</v>
          </cell>
          <cell r="C273" t="str">
            <v>19 Prodeco Head Office &amp; Marketing</v>
          </cell>
          <cell r="D273" t="str">
            <v>1912 Security</v>
          </cell>
          <cell r="E273" t="str">
            <v>Mine</v>
          </cell>
          <cell r="F273" t="str">
            <v>Taxes &amp; Contributions</v>
          </cell>
          <cell r="G273" t="str">
            <v>Contributions (Army Contract)</v>
          </cell>
        </row>
        <row r="274">
          <cell r="B274" t="str">
            <v>19.12.10.13.10</v>
          </cell>
          <cell r="C274" t="str">
            <v>19 Prodeco Head Office &amp; Marketing</v>
          </cell>
          <cell r="D274" t="str">
            <v>1912 Security</v>
          </cell>
          <cell r="E274" t="str">
            <v>Mine</v>
          </cell>
          <cell r="F274" t="str">
            <v>Equipment Rentals</v>
          </cell>
          <cell r="G274" t="str">
            <v>Vehicle Rental</v>
          </cell>
        </row>
        <row r="275">
          <cell r="B275" t="str">
            <v>19.12.10.13.11</v>
          </cell>
          <cell r="C275" t="str">
            <v>19 Prodeco Head Office &amp; Marketing</v>
          </cell>
          <cell r="D275" t="str">
            <v>1912 Security</v>
          </cell>
          <cell r="E275" t="str">
            <v>Mine</v>
          </cell>
          <cell r="F275" t="str">
            <v>Equipment Rentals</v>
          </cell>
          <cell r="G275" t="str">
            <v>Communications</v>
          </cell>
        </row>
        <row r="276">
          <cell r="B276" t="str">
            <v>19.12.10.13.12</v>
          </cell>
          <cell r="C276" t="str">
            <v>19 Prodeco Head Office &amp; Marketing</v>
          </cell>
          <cell r="D276" t="str">
            <v>1912 Security</v>
          </cell>
          <cell r="E276" t="str">
            <v>Mine</v>
          </cell>
          <cell r="F276" t="str">
            <v>Equipment Rentals</v>
          </cell>
          <cell r="G276" t="str">
            <v>Fleet &amp; Transport (Aircraft)</v>
          </cell>
        </row>
        <row r="277">
          <cell r="B277" t="str">
            <v>19.12.10.13.13</v>
          </cell>
          <cell r="C277" t="str">
            <v>19 Prodeco Head Office &amp; Marketing</v>
          </cell>
          <cell r="D277" t="str">
            <v>1912 Security</v>
          </cell>
          <cell r="E277" t="str">
            <v>Mine</v>
          </cell>
          <cell r="F277" t="str">
            <v>Equipment Rentals</v>
          </cell>
          <cell r="G277" t="str">
            <v>Vehicle repairs</v>
          </cell>
        </row>
        <row r="278">
          <cell r="B278" t="str">
            <v>19.12.10.14.10</v>
          </cell>
          <cell r="C278" t="str">
            <v>19 Prodeco Head Office &amp; Marketing</v>
          </cell>
          <cell r="D278" t="str">
            <v>1912 Security</v>
          </cell>
          <cell r="E278" t="str">
            <v>Mine</v>
          </cell>
          <cell r="F278" t="str">
            <v>Services</v>
          </cell>
          <cell r="G278" t="str">
            <v>Telephone &amp; Cellular</v>
          </cell>
        </row>
        <row r="279">
          <cell r="B279" t="str">
            <v>19.12.10.14.11</v>
          </cell>
          <cell r="C279" t="str">
            <v>19 Prodeco Head Office &amp; Marketing</v>
          </cell>
          <cell r="D279" t="str">
            <v>1912 Security</v>
          </cell>
          <cell r="E279" t="str">
            <v>Mine</v>
          </cell>
          <cell r="F279" t="str">
            <v>Services</v>
          </cell>
          <cell r="G279" t="str">
            <v>Courier</v>
          </cell>
        </row>
        <row r="280">
          <cell r="B280" t="str">
            <v>19.12.10.14.12</v>
          </cell>
          <cell r="C280" t="str">
            <v>19 Prodeco Head Office &amp; Marketing</v>
          </cell>
          <cell r="D280" t="str">
            <v>1912 Security</v>
          </cell>
          <cell r="E280" t="str">
            <v>Mine</v>
          </cell>
          <cell r="F280" t="str">
            <v>Services</v>
          </cell>
          <cell r="G280" t="str">
            <v>Contracted Services (Colviseg)</v>
          </cell>
        </row>
        <row r="281">
          <cell r="B281" t="str">
            <v>19.12.10.14.13</v>
          </cell>
          <cell r="C281" t="str">
            <v>19 Prodeco Head Office &amp; Marketing</v>
          </cell>
          <cell r="D281" t="str">
            <v>1912 Security</v>
          </cell>
          <cell r="E281" t="str">
            <v>Mine</v>
          </cell>
          <cell r="F281" t="str">
            <v>Services</v>
          </cell>
          <cell r="G281" t="str">
            <v>Contracted Services (Searca)</v>
          </cell>
        </row>
        <row r="282">
          <cell r="B282" t="str">
            <v>19.12.10.15.10</v>
          </cell>
          <cell r="C282" t="str">
            <v>19 Prodeco Head Office &amp; Marketing</v>
          </cell>
          <cell r="D282" t="str">
            <v>1912 Security</v>
          </cell>
          <cell r="E282" t="str">
            <v>Mine</v>
          </cell>
          <cell r="F282" t="str">
            <v>Maintenance &amp; Repairs</v>
          </cell>
          <cell r="G282" t="str">
            <v>Maintenance &amp; Repairs</v>
          </cell>
        </row>
        <row r="283">
          <cell r="B283" t="str">
            <v>19.12.10.15.11</v>
          </cell>
          <cell r="C283" t="str">
            <v>19 Prodeco Head Office &amp; Marketing</v>
          </cell>
          <cell r="D283" t="str">
            <v>1912 Security</v>
          </cell>
          <cell r="E283" t="str">
            <v>Mine</v>
          </cell>
          <cell r="F283" t="str">
            <v>Maintenance &amp; Repairs</v>
          </cell>
          <cell r="G283" t="str">
            <v>Fleet &amp; Transport Equipment</v>
          </cell>
        </row>
        <row r="284">
          <cell r="B284" t="str">
            <v>19.12.10.15.12</v>
          </cell>
          <cell r="C284" t="str">
            <v>19 Prodeco Head Office &amp; Marketing</v>
          </cell>
          <cell r="D284" t="str">
            <v>1912 Security</v>
          </cell>
          <cell r="E284" t="str">
            <v>Mine</v>
          </cell>
          <cell r="F284" t="str">
            <v>Maintenance &amp; Repairs</v>
          </cell>
          <cell r="G284" t="str">
            <v>Office Equipment</v>
          </cell>
        </row>
        <row r="285">
          <cell r="B285" t="str">
            <v>19.12.10.15.13</v>
          </cell>
          <cell r="C285" t="str">
            <v>19 Prodeco Head Office &amp; Marketing</v>
          </cell>
          <cell r="D285" t="str">
            <v>1912 Security</v>
          </cell>
          <cell r="E285" t="str">
            <v>Mine</v>
          </cell>
          <cell r="F285" t="str">
            <v>Maintenance &amp; Repairs</v>
          </cell>
          <cell r="G285" t="str">
            <v>Maintenance Computers &amp; Communications</v>
          </cell>
        </row>
        <row r="286">
          <cell r="B286" t="str">
            <v>19.12.10.15.14</v>
          </cell>
          <cell r="C286" t="str">
            <v>19 Prodeco Head Office &amp; Marketing</v>
          </cell>
          <cell r="D286" t="str">
            <v>1912 Security</v>
          </cell>
          <cell r="E286" t="str">
            <v>Mine</v>
          </cell>
          <cell r="F286" t="str">
            <v>Maintenance &amp; Repairs</v>
          </cell>
          <cell r="G286" t="str">
            <v>Maintenance Arms</v>
          </cell>
        </row>
        <row r="287">
          <cell r="B287" t="str">
            <v>19.12.10.16.10</v>
          </cell>
          <cell r="C287" t="str">
            <v>19 Prodeco Head Office &amp; Marketing</v>
          </cell>
          <cell r="D287" t="str">
            <v>1912 Security</v>
          </cell>
          <cell r="E287" t="str">
            <v>Mine</v>
          </cell>
          <cell r="F287" t="str">
            <v>Office Maintenance</v>
          </cell>
          <cell r="G287" t="str">
            <v>Locative Maintenance</v>
          </cell>
        </row>
        <row r="288">
          <cell r="B288" t="str">
            <v>19.12.10.17.10</v>
          </cell>
          <cell r="C288" t="str">
            <v>19 Prodeco Head Office &amp; Marketing</v>
          </cell>
          <cell r="D288" t="str">
            <v>1912 Security</v>
          </cell>
          <cell r="E288" t="str">
            <v>Mine</v>
          </cell>
          <cell r="F288" t="str">
            <v>Travel Expenses</v>
          </cell>
          <cell r="G288" t="str">
            <v>Accommodation &amp; Hotels</v>
          </cell>
        </row>
        <row r="289">
          <cell r="B289" t="str">
            <v>19.12.10.18.10</v>
          </cell>
          <cell r="C289" t="str">
            <v>19 Prodeco Head Office &amp; Marketing</v>
          </cell>
          <cell r="D289" t="str">
            <v>1912 Security</v>
          </cell>
          <cell r="E289" t="str">
            <v>Mine</v>
          </cell>
          <cell r="F289" t="str">
            <v>Other Expenses</v>
          </cell>
          <cell r="G289" t="str">
            <v>Subcriptions</v>
          </cell>
        </row>
        <row r="290">
          <cell r="B290" t="str">
            <v>19.12.10.18.11</v>
          </cell>
          <cell r="C290" t="str">
            <v>19 Prodeco Head Office &amp; Marketing</v>
          </cell>
          <cell r="D290" t="str">
            <v>1912 Security</v>
          </cell>
          <cell r="E290" t="str">
            <v>Mine</v>
          </cell>
          <cell r="F290" t="str">
            <v>Other Expenses</v>
          </cell>
          <cell r="G290" t="str">
            <v>Fuel</v>
          </cell>
        </row>
        <row r="291">
          <cell r="B291" t="str">
            <v>19.12.10.18.12</v>
          </cell>
          <cell r="C291" t="str">
            <v>19 Prodeco Head Office &amp; Marketing</v>
          </cell>
          <cell r="D291" t="str">
            <v>1912 Security</v>
          </cell>
          <cell r="E291" t="str">
            <v>Mine</v>
          </cell>
          <cell r="F291" t="str">
            <v>Other Expenses</v>
          </cell>
          <cell r="G291" t="str">
            <v>Meals (incl in camp cost)</v>
          </cell>
        </row>
        <row r="292">
          <cell r="B292" t="str">
            <v>19.12.10.18.13</v>
          </cell>
          <cell r="C292" t="str">
            <v>19 Prodeco Head Office &amp; Marketing</v>
          </cell>
          <cell r="D292" t="str">
            <v>1912 Security</v>
          </cell>
          <cell r="E292" t="str">
            <v>Mine</v>
          </cell>
          <cell r="F292" t="str">
            <v>Other Expenses</v>
          </cell>
          <cell r="G292" t="str">
            <v>Training</v>
          </cell>
        </row>
        <row r="293">
          <cell r="B293" t="str">
            <v>19.12.10.18.14</v>
          </cell>
          <cell r="C293" t="str">
            <v>19 Prodeco Head Office &amp; Marketing</v>
          </cell>
          <cell r="D293" t="str">
            <v>1912 Security</v>
          </cell>
          <cell r="E293" t="str">
            <v>Mine</v>
          </cell>
          <cell r="F293" t="str">
            <v>Other Expenses</v>
          </cell>
          <cell r="G293" t="str">
            <v>Taxis &amp; Buses</v>
          </cell>
        </row>
        <row r="294">
          <cell r="B294" t="str">
            <v>19.12.10.18.15</v>
          </cell>
          <cell r="C294" t="str">
            <v>19 Prodeco Head Office &amp; Marketing</v>
          </cell>
          <cell r="D294" t="str">
            <v>1912 Security</v>
          </cell>
          <cell r="E294" t="str">
            <v>Mine</v>
          </cell>
          <cell r="F294" t="str">
            <v>Other Expenses</v>
          </cell>
          <cell r="G294" t="str">
            <v>Other Minor</v>
          </cell>
        </row>
        <row r="295">
          <cell r="B295" t="str">
            <v>19.12.11.10.10</v>
          </cell>
          <cell r="C295" t="str">
            <v>19 Prodeco Head Office &amp; Marketing</v>
          </cell>
          <cell r="D295" t="str">
            <v>1912 Security</v>
          </cell>
          <cell r="E295" t="str">
            <v>Barranquilla</v>
          </cell>
          <cell r="F295" t="str">
            <v>Salaries &amp; Wages</v>
          </cell>
          <cell r="G295" t="str">
            <v>Salaries &amp; Wages</v>
          </cell>
        </row>
        <row r="296">
          <cell r="B296" t="str">
            <v>19.12.11.11.10</v>
          </cell>
          <cell r="C296" t="str">
            <v>19 Prodeco Head Office &amp; Marketing</v>
          </cell>
          <cell r="D296" t="str">
            <v>1912 Security</v>
          </cell>
          <cell r="E296" t="str">
            <v>Barranquilla</v>
          </cell>
          <cell r="F296" t="str">
            <v>Fees</v>
          </cell>
          <cell r="G296" t="str">
            <v>Consulting Fees</v>
          </cell>
        </row>
        <row r="297">
          <cell r="B297" t="str">
            <v>19.12.11.11.11</v>
          </cell>
          <cell r="C297" t="str">
            <v>19 Prodeco Head Office &amp; Marketing</v>
          </cell>
          <cell r="D297" t="str">
            <v>1912 Security</v>
          </cell>
          <cell r="E297" t="str">
            <v>Barranquilla</v>
          </cell>
          <cell r="F297" t="str">
            <v>Fees</v>
          </cell>
          <cell r="G297" t="str">
            <v>Consulting Technical</v>
          </cell>
        </row>
        <row r="298">
          <cell r="B298" t="str">
            <v>19.12.11.12.10</v>
          </cell>
          <cell r="C298" t="str">
            <v>19 Prodeco Head Office &amp; Marketing</v>
          </cell>
          <cell r="D298" t="str">
            <v>1912 Security</v>
          </cell>
          <cell r="E298" t="str">
            <v>Barranquilla</v>
          </cell>
          <cell r="F298" t="str">
            <v>Taxes &amp; Contributions</v>
          </cell>
          <cell r="G298" t="str">
            <v>Taxes</v>
          </cell>
        </row>
        <row r="299">
          <cell r="B299" t="str">
            <v>19.12.11.12.11</v>
          </cell>
          <cell r="C299" t="str">
            <v>19 Prodeco Head Office &amp; Marketing</v>
          </cell>
          <cell r="D299" t="str">
            <v>1912 Security</v>
          </cell>
          <cell r="E299" t="str">
            <v>Barranquilla</v>
          </cell>
          <cell r="F299" t="str">
            <v>Taxes &amp; Contributions</v>
          </cell>
          <cell r="G299" t="str">
            <v>Contributions</v>
          </cell>
        </row>
        <row r="300">
          <cell r="B300" t="str">
            <v>19.12.11.13.10</v>
          </cell>
          <cell r="C300" t="str">
            <v>19 Prodeco Head Office &amp; Marketing</v>
          </cell>
          <cell r="D300" t="str">
            <v>1912 Security</v>
          </cell>
          <cell r="E300" t="str">
            <v>Barranquilla</v>
          </cell>
          <cell r="F300" t="str">
            <v>Equipment Rentals</v>
          </cell>
          <cell r="G300" t="str">
            <v>Communications</v>
          </cell>
        </row>
        <row r="301">
          <cell r="B301" t="str">
            <v>19.12.11.13.11</v>
          </cell>
          <cell r="C301" t="str">
            <v>19 Prodeco Head Office &amp; Marketing</v>
          </cell>
          <cell r="D301" t="str">
            <v>1912 Security</v>
          </cell>
          <cell r="E301" t="str">
            <v>Barranquilla</v>
          </cell>
          <cell r="F301" t="str">
            <v>Equipment Rentals</v>
          </cell>
          <cell r="G301" t="str">
            <v>Fleet &amp; Transport</v>
          </cell>
        </row>
        <row r="302">
          <cell r="B302" t="str">
            <v>19.12.11.14.10</v>
          </cell>
          <cell r="C302" t="str">
            <v>19 Prodeco Head Office &amp; Marketing</v>
          </cell>
          <cell r="D302" t="str">
            <v>1912 Security</v>
          </cell>
          <cell r="E302" t="str">
            <v>Barranquilla</v>
          </cell>
          <cell r="F302" t="str">
            <v>Services</v>
          </cell>
          <cell r="G302" t="str">
            <v>Telephone &amp; Cellular</v>
          </cell>
        </row>
        <row r="303">
          <cell r="B303" t="str">
            <v>19.12.11.14.11</v>
          </cell>
          <cell r="C303" t="str">
            <v>19 Prodeco Head Office &amp; Marketing</v>
          </cell>
          <cell r="D303" t="str">
            <v>1912 Security</v>
          </cell>
          <cell r="E303" t="str">
            <v>Barranquilla</v>
          </cell>
          <cell r="F303" t="str">
            <v>Services</v>
          </cell>
          <cell r="G303" t="str">
            <v>Courier</v>
          </cell>
        </row>
        <row r="304">
          <cell r="B304" t="str">
            <v>19.12.11.14.12</v>
          </cell>
          <cell r="C304" t="str">
            <v>19 Prodeco Head Office &amp; Marketing</v>
          </cell>
          <cell r="D304" t="str">
            <v>1912 Security</v>
          </cell>
          <cell r="E304" t="str">
            <v>Barranquilla</v>
          </cell>
          <cell r="F304" t="str">
            <v>Services</v>
          </cell>
          <cell r="G304" t="str">
            <v>Contracted Services (Colviseg)</v>
          </cell>
        </row>
        <row r="305">
          <cell r="B305" t="str">
            <v>19.12.11.15.10</v>
          </cell>
          <cell r="C305" t="str">
            <v>19 Prodeco Head Office &amp; Marketing</v>
          </cell>
          <cell r="D305" t="str">
            <v>1912 Security</v>
          </cell>
          <cell r="E305" t="str">
            <v>Barranquilla</v>
          </cell>
          <cell r="F305" t="str">
            <v>Maintenance &amp; Repairs</v>
          </cell>
          <cell r="G305" t="str">
            <v>Maintenance &amp; Repairs</v>
          </cell>
        </row>
        <row r="306">
          <cell r="B306" t="str">
            <v>19.12.11.15.11</v>
          </cell>
          <cell r="C306" t="str">
            <v>19 Prodeco Head Office &amp; Marketing</v>
          </cell>
          <cell r="D306" t="str">
            <v>1912 Security</v>
          </cell>
          <cell r="E306" t="str">
            <v>Barranquilla</v>
          </cell>
          <cell r="F306" t="str">
            <v>Maintenance &amp; Repairs</v>
          </cell>
          <cell r="G306" t="str">
            <v>Fleet &amp; Transport Equipment</v>
          </cell>
        </row>
        <row r="307">
          <cell r="B307" t="str">
            <v>19.12.11.15.12</v>
          </cell>
          <cell r="C307" t="str">
            <v>19 Prodeco Head Office &amp; Marketing</v>
          </cell>
          <cell r="D307" t="str">
            <v>1912 Security</v>
          </cell>
          <cell r="E307" t="str">
            <v>Barranquilla</v>
          </cell>
          <cell r="F307" t="str">
            <v>Maintenance &amp; Repairs</v>
          </cell>
          <cell r="G307" t="str">
            <v>Office Equipment</v>
          </cell>
        </row>
        <row r="308">
          <cell r="B308" t="str">
            <v>19.12.11.15.13</v>
          </cell>
          <cell r="C308" t="str">
            <v>19 Prodeco Head Office &amp; Marketing</v>
          </cell>
          <cell r="D308" t="str">
            <v>1912 Security</v>
          </cell>
          <cell r="E308" t="str">
            <v>Barranquilla</v>
          </cell>
          <cell r="F308" t="str">
            <v>Maintenance &amp; Repairs</v>
          </cell>
          <cell r="G308" t="str">
            <v>Maintenance Computers &amp; Communications</v>
          </cell>
        </row>
        <row r="309">
          <cell r="B309" t="str">
            <v>19.12.11.15.14</v>
          </cell>
          <cell r="C309" t="str">
            <v>19 Prodeco Head Office &amp; Marketing</v>
          </cell>
          <cell r="D309" t="str">
            <v>1912 Security</v>
          </cell>
          <cell r="E309" t="str">
            <v>Barranquilla</v>
          </cell>
          <cell r="F309" t="str">
            <v>Maintenance &amp; Repairs</v>
          </cell>
          <cell r="G309" t="str">
            <v>Maintenance Arms</v>
          </cell>
        </row>
        <row r="310">
          <cell r="B310" t="str">
            <v>19.12.11.16.10</v>
          </cell>
          <cell r="C310" t="str">
            <v>19 Prodeco Head Office &amp; Marketing</v>
          </cell>
          <cell r="D310" t="str">
            <v>1912 Security</v>
          </cell>
          <cell r="E310" t="str">
            <v>Barranquilla</v>
          </cell>
          <cell r="F310" t="str">
            <v>Office Maintenance</v>
          </cell>
          <cell r="G310" t="str">
            <v>Locative Maintenance</v>
          </cell>
        </row>
        <row r="311">
          <cell r="B311" t="str">
            <v>19.12.11.17.10</v>
          </cell>
          <cell r="C311" t="str">
            <v>19 Prodeco Head Office &amp; Marketing</v>
          </cell>
          <cell r="D311" t="str">
            <v>1912 Security</v>
          </cell>
          <cell r="E311" t="str">
            <v>Barranquilla</v>
          </cell>
          <cell r="F311" t="str">
            <v>Travel Expenses</v>
          </cell>
          <cell r="G311" t="str">
            <v>Accommodations &amp; Hotels</v>
          </cell>
        </row>
        <row r="312">
          <cell r="B312" t="str">
            <v>19.12.11.18.10</v>
          </cell>
          <cell r="C312" t="str">
            <v>19 Prodeco Head Office &amp; Marketing</v>
          </cell>
          <cell r="D312" t="str">
            <v>1912 Security</v>
          </cell>
          <cell r="E312" t="str">
            <v>Barranquilla</v>
          </cell>
          <cell r="F312" t="str">
            <v>Other Expenses</v>
          </cell>
          <cell r="G312" t="str">
            <v>Subcriptions</v>
          </cell>
        </row>
        <row r="313">
          <cell r="B313" t="str">
            <v>19.12.11.18.11</v>
          </cell>
          <cell r="C313" t="str">
            <v>19 Prodeco Head Office &amp; Marketing</v>
          </cell>
          <cell r="D313" t="str">
            <v>1912 Security</v>
          </cell>
          <cell r="E313" t="str">
            <v>Barranquilla</v>
          </cell>
          <cell r="F313" t="str">
            <v>Other Expenses</v>
          </cell>
          <cell r="G313" t="str">
            <v>Fuel &amp; Lub</v>
          </cell>
        </row>
        <row r="314">
          <cell r="B314" t="str">
            <v>19.12.11.18.12</v>
          </cell>
          <cell r="C314" t="str">
            <v>19 Prodeco Head Office &amp; Marketing</v>
          </cell>
          <cell r="D314" t="str">
            <v>1912 Security</v>
          </cell>
          <cell r="E314" t="str">
            <v>Barranquilla</v>
          </cell>
          <cell r="F314" t="str">
            <v>Other Expenses</v>
          </cell>
          <cell r="G314" t="str">
            <v>Meals</v>
          </cell>
        </row>
        <row r="315">
          <cell r="B315" t="str">
            <v>19.12.11.18.13</v>
          </cell>
          <cell r="C315" t="str">
            <v>19 Prodeco Head Office &amp; Marketing</v>
          </cell>
          <cell r="D315" t="str">
            <v>1912 Security</v>
          </cell>
          <cell r="E315" t="str">
            <v>Barranquilla</v>
          </cell>
          <cell r="F315" t="str">
            <v>Other Expenses</v>
          </cell>
          <cell r="G315" t="str">
            <v>Training</v>
          </cell>
        </row>
        <row r="316">
          <cell r="B316" t="str">
            <v>19.12.11.18.14</v>
          </cell>
          <cell r="C316" t="str">
            <v>19 Prodeco Head Office &amp; Marketing</v>
          </cell>
          <cell r="D316" t="str">
            <v>1912 Security</v>
          </cell>
          <cell r="E316" t="str">
            <v>Barranquilla</v>
          </cell>
          <cell r="F316" t="str">
            <v>Other Expenses</v>
          </cell>
          <cell r="G316" t="str">
            <v>Taxis &amp; Buses</v>
          </cell>
        </row>
        <row r="317">
          <cell r="B317" t="str">
            <v>19.12.11.18.15</v>
          </cell>
          <cell r="C317" t="str">
            <v>19 Prodeco Head Office &amp; Marketing</v>
          </cell>
          <cell r="D317" t="str">
            <v>1912 Security</v>
          </cell>
          <cell r="E317" t="str">
            <v>Barranquilla</v>
          </cell>
          <cell r="F317" t="str">
            <v>Other Expenses</v>
          </cell>
          <cell r="G317" t="str">
            <v>Other Minor</v>
          </cell>
        </row>
        <row r="318">
          <cell r="B318" t="str">
            <v>19.13.10</v>
          </cell>
          <cell r="C318" t="str">
            <v>19 Prodeco Head Office &amp; Marketing</v>
          </cell>
          <cell r="D318" t="str">
            <v>1913 Insurance</v>
          </cell>
          <cell r="E318" t="str">
            <v>Insurance Infrastructure</v>
          </cell>
          <cell r="F318" t="str">
            <v>Insurance Infrastructure</v>
          </cell>
          <cell r="G318" t="str">
            <v>Insurance Infrastructure</v>
          </cell>
        </row>
        <row r="319">
          <cell r="B319" t="str">
            <v>19.13.20</v>
          </cell>
          <cell r="C319" t="str">
            <v>19 Prodeco Head Office &amp; Marketing</v>
          </cell>
          <cell r="D319" t="str">
            <v>1913 Insurance</v>
          </cell>
          <cell r="E319" t="str">
            <v>Insurance Public Liability</v>
          </cell>
          <cell r="F319" t="str">
            <v>Insurance Public Liability</v>
          </cell>
          <cell r="G319" t="str">
            <v>Insurance Public Liability</v>
          </cell>
        </row>
        <row r="320">
          <cell r="B320" t="str">
            <v>19.13.30</v>
          </cell>
          <cell r="C320" t="str">
            <v>19 Prodeco Head Office &amp; Marketing</v>
          </cell>
          <cell r="D320" t="str">
            <v>1913 Insurance</v>
          </cell>
          <cell r="E320" t="str">
            <v>Insurance Loss of Profits</v>
          </cell>
          <cell r="F320" t="str">
            <v>Insurance Loss of Profits</v>
          </cell>
          <cell r="G320" t="str">
            <v>Insurance Loss of Profits</v>
          </cell>
        </row>
        <row r="321">
          <cell r="B321" t="str">
            <v>19.13.40</v>
          </cell>
          <cell r="C321" t="str">
            <v>19 Prodeco Head Office &amp; Marketing</v>
          </cell>
          <cell r="D321" t="str">
            <v>1913 Insurance</v>
          </cell>
          <cell r="E321" t="str">
            <v>Insurance</v>
          </cell>
          <cell r="F321" t="str">
            <v>Insurance</v>
          </cell>
          <cell r="G321" t="str">
            <v>Insurance</v>
          </cell>
        </row>
        <row r="322">
          <cell r="B322" t="str">
            <v>19.14</v>
          </cell>
          <cell r="C322" t="str">
            <v>19 Prodeco Head Office &amp; Marketing</v>
          </cell>
          <cell r="D322" t="str">
            <v>1914 Surface Right Payment</v>
          </cell>
          <cell r="E322" t="str">
            <v>Surface Righ Payment</v>
          </cell>
          <cell r="F322" t="str">
            <v>Surface Righ Payment</v>
          </cell>
          <cell r="G322" t="str">
            <v>Surface Righ Payment</v>
          </cell>
        </row>
        <row r="323">
          <cell r="B323" t="str">
            <v>19.15</v>
          </cell>
          <cell r="C323" t="str">
            <v>19 Prodeco Head Office &amp; Marketing</v>
          </cell>
          <cell r="D323" t="str">
            <v>1915 Regional Development</v>
          </cell>
          <cell r="E323" t="str">
            <v>Regional Development</v>
          </cell>
          <cell r="F323" t="str">
            <v>Regional Development</v>
          </cell>
          <cell r="G323" t="str">
            <v>Regional Development</v>
          </cell>
        </row>
        <row r="324">
          <cell r="B324" t="str">
            <v>19.16</v>
          </cell>
          <cell r="C324" t="str">
            <v>19 Prodeco Head Office &amp; Marketing</v>
          </cell>
          <cell r="D324" t="str">
            <v>1916 Shareholder Fee</v>
          </cell>
          <cell r="E324" t="str">
            <v>Shareholder Fee</v>
          </cell>
          <cell r="F324" t="str">
            <v>Shareholder Fee</v>
          </cell>
          <cell r="G324" t="str">
            <v>Shareholder Fee</v>
          </cell>
        </row>
        <row r="325">
          <cell r="B325" t="str">
            <v>19.17</v>
          </cell>
          <cell r="C325" t="str">
            <v>19 Prodeco Head Office &amp; Marketing</v>
          </cell>
          <cell r="D325" t="str">
            <v>1917 Marketing</v>
          </cell>
          <cell r="E325" t="str">
            <v>Marketing</v>
          </cell>
          <cell r="F325" t="str">
            <v>Marketing</v>
          </cell>
          <cell r="G325" t="str">
            <v>Marketing</v>
          </cell>
        </row>
        <row r="326">
          <cell r="B326" t="str">
            <v>19.20</v>
          </cell>
          <cell r="C326" t="str">
            <v>19 Prodeco Head Office &amp; Marketing</v>
          </cell>
          <cell r="D326" t="str">
            <v>1920 Depreciation: Non Prod Assets</v>
          </cell>
          <cell r="E326" t="str">
            <v>Depreciation: Non Prod Assets</v>
          </cell>
          <cell r="F326" t="str">
            <v>Depreciation: Non Prod Assets</v>
          </cell>
          <cell r="G326" t="str">
            <v>Depreciation: Non Prod Assets</v>
          </cell>
        </row>
        <row r="327">
          <cell r="B327" t="str">
            <v>19.21</v>
          </cell>
          <cell r="C327" t="str">
            <v>19 Prodeco Head Office &amp; Marketing</v>
          </cell>
          <cell r="D327" t="str">
            <v>1921 Amortization: Deferred Assets</v>
          </cell>
          <cell r="E327" t="str">
            <v>Amortization: Deferred Assets</v>
          </cell>
          <cell r="F327" t="str">
            <v>Amortization: Deferred Assets</v>
          </cell>
          <cell r="G327" t="str">
            <v>Amortization: Deferred Assets</v>
          </cell>
        </row>
        <row r="328">
          <cell r="B328" t="str">
            <v>20.12</v>
          </cell>
          <cell r="C328" t="str">
            <v>20 Spare</v>
          </cell>
          <cell r="D328" t="str">
            <v>2012 Labour</v>
          </cell>
          <cell r="E328" t="str">
            <v>Labour</v>
          </cell>
          <cell r="F328" t="str">
            <v>Labour</v>
          </cell>
          <cell r="G328" t="str">
            <v>Labour</v>
          </cell>
        </row>
        <row r="329">
          <cell r="B329" t="str">
            <v>20.13</v>
          </cell>
          <cell r="C329" t="str">
            <v>20 Spare</v>
          </cell>
          <cell r="D329" t="str">
            <v>2013 BuyIn Coal FOT</v>
          </cell>
          <cell r="E329" t="str">
            <v>BuyIn Coal FOT</v>
          </cell>
          <cell r="F329" t="str">
            <v>BuyIn Coal FOT</v>
          </cell>
          <cell r="G329" t="str">
            <v>BuyIn Coal FOT</v>
          </cell>
        </row>
        <row r="330">
          <cell r="B330" t="str">
            <v>20.14</v>
          </cell>
          <cell r="C330" t="str">
            <v>20 Spare</v>
          </cell>
          <cell r="D330" t="str">
            <v>2014 BuyIn Coal Tpt</v>
          </cell>
          <cell r="E330" t="str">
            <v>BuyIn Coal Tpt</v>
          </cell>
          <cell r="F330" t="str">
            <v>BuyIn Coal Tpt</v>
          </cell>
          <cell r="G330" t="str">
            <v>BuyIn Coal Tpt</v>
          </cell>
        </row>
        <row r="331">
          <cell r="B331" t="str">
            <v>15.13</v>
          </cell>
          <cell r="C331" t="str">
            <v>15 Contractor</v>
          </cell>
          <cell r="D331" t="str">
            <v>1513 Contractor Cost 1</v>
          </cell>
          <cell r="E331" t="str">
            <v>Contractor Cost 1</v>
          </cell>
          <cell r="F331" t="str">
            <v>Contractor Cost 1</v>
          </cell>
          <cell r="G331" t="str">
            <v>Contractor Cost 1</v>
          </cell>
        </row>
        <row r="332">
          <cell r="B332" t="str">
            <v>13.12.10.10</v>
          </cell>
          <cell r="C332" t="str">
            <v>13 Coal Handling</v>
          </cell>
          <cell r="D332" t="str">
            <v>1312 Contractor Cost</v>
          </cell>
          <cell r="E332" t="str">
            <v>Contractor Cost</v>
          </cell>
          <cell r="F332" t="str">
            <v>Contractor Cost</v>
          </cell>
          <cell r="G332" t="str">
            <v>ROM coal</v>
          </cell>
        </row>
        <row r="333">
          <cell r="B333" t="str">
            <v>13.12.10.11</v>
          </cell>
          <cell r="C333" t="str">
            <v>13 Coal Handling</v>
          </cell>
          <cell r="D333" t="str">
            <v>1312 Contractor Cost</v>
          </cell>
          <cell r="E333" t="str">
            <v>Contractor Cost</v>
          </cell>
          <cell r="F333" t="str">
            <v>Contractor Cost</v>
          </cell>
          <cell r="G333" t="str">
            <v>Product coal</v>
          </cell>
        </row>
        <row r="334">
          <cell r="B334" t="str">
            <v>13.13.10.10</v>
          </cell>
          <cell r="C334" t="str">
            <v>13 Coal Handling</v>
          </cell>
          <cell r="D334" t="str">
            <v>1313 Sampling</v>
          </cell>
          <cell r="E334" t="str">
            <v>Sampling</v>
          </cell>
          <cell r="F334" t="str">
            <v>Sampling</v>
          </cell>
          <cell r="G334" t="str">
            <v>Analysis</v>
          </cell>
        </row>
        <row r="335">
          <cell r="B335" t="str">
            <v>13.13.10.11</v>
          </cell>
          <cell r="C335" t="str">
            <v>13 Coal Handling</v>
          </cell>
          <cell r="D335" t="str">
            <v>1313 Sampling</v>
          </cell>
          <cell r="E335" t="str">
            <v>Sampling</v>
          </cell>
          <cell r="F335" t="str">
            <v>Sampling</v>
          </cell>
          <cell r="G335" t="str">
            <v>Other sampling</v>
          </cell>
        </row>
        <row r="336">
          <cell r="B336" t="str">
            <v>13.14.10.10</v>
          </cell>
          <cell r="C336" t="str">
            <v>13 Coal Handling</v>
          </cell>
          <cell r="D336" t="str">
            <v>1314 Maintenance</v>
          </cell>
          <cell r="E336" t="str">
            <v>Maintenance</v>
          </cell>
          <cell r="F336" t="str">
            <v>Maintenance</v>
          </cell>
          <cell r="G336" t="str">
            <v>Maint: Spares</v>
          </cell>
        </row>
        <row r="337">
          <cell r="B337" t="str">
            <v>13.14.10.11</v>
          </cell>
          <cell r="C337" t="str">
            <v>13 Coal Handling</v>
          </cell>
          <cell r="D337" t="str">
            <v>1314 Maintenance</v>
          </cell>
          <cell r="E337" t="str">
            <v>Maintenance</v>
          </cell>
          <cell r="F337" t="str">
            <v>Maintenance</v>
          </cell>
          <cell r="G337" t="str">
            <v>Maint: Labour/Services</v>
          </cell>
        </row>
        <row r="338">
          <cell r="B338" t="str">
            <v>13.15.10.10</v>
          </cell>
          <cell r="C338" t="str">
            <v>13 Coal Handling</v>
          </cell>
          <cell r="D338" t="str">
            <v>1315 Power</v>
          </cell>
          <cell r="E338" t="str">
            <v>Power</v>
          </cell>
          <cell r="F338" t="str">
            <v>Power</v>
          </cell>
          <cell r="G338" t="str">
            <v>Electricity</v>
          </cell>
        </row>
        <row r="339">
          <cell r="B339" t="str">
            <v>13.15.10.11</v>
          </cell>
          <cell r="C339" t="str">
            <v>13 Coal Handling</v>
          </cell>
          <cell r="D339" t="str">
            <v>1315 Power</v>
          </cell>
          <cell r="E339" t="str">
            <v>Power</v>
          </cell>
          <cell r="F339" t="str">
            <v>Power</v>
          </cell>
          <cell r="G339" t="str">
            <v>Diesel</v>
          </cell>
        </row>
        <row r="340">
          <cell r="B340" t="str">
            <v>13.15.10.12</v>
          </cell>
          <cell r="C340" t="str">
            <v>13 Coal Handling</v>
          </cell>
          <cell r="D340" t="str">
            <v>1315 Power</v>
          </cell>
          <cell r="E340" t="str">
            <v>Power</v>
          </cell>
          <cell r="F340" t="str">
            <v>Power</v>
          </cell>
          <cell r="G340" t="str">
            <v>Maint: Spares</v>
          </cell>
        </row>
        <row r="341">
          <cell r="B341" t="str">
            <v>13.15.10.13</v>
          </cell>
          <cell r="C341" t="str">
            <v>13 Coal Handling</v>
          </cell>
          <cell r="D341" t="str">
            <v>1315 Power</v>
          </cell>
          <cell r="E341" t="str">
            <v>Power</v>
          </cell>
          <cell r="F341" t="str">
            <v>Power</v>
          </cell>
          <cell r="G341" t="str">
            <v>Maint: Labour/Services</v>
          </cell>
        </row>
        <row r="342">
          <cell r="B342" t="str">
            <v>13.15.10.15</v>
          </cell>
          <cell r="C342" t="str">
            <v>13 Coal Handling</v>
          </cell>
          <cell r="D342" t="str">
            <v>1315 Power</v>
          </cell>
          <cell r="E342" t="str">
            <v>Power</v>
          </cell>
          <cell r="F342" t="str">
            <v>Power</v>
          </cell>
          <cell r="G342" t="str">
            <v>Hired Generator</v>
          </cell>
        </row>
        <row r="343">
          <cell r="B343" t="str">
            <v>13.16.10</v>
          </cell>
          <cell r="C343" t="str">
            <v>13 Coal Handling</v>
          </cell>
          <cell r="D343" t="str">
            <v>1316 Equipment</v>
          </cell>
          <cell r="E343" t="str">
            <v>Equipment</v>
          </cell>
          <cell r="F343" t="str">
            <v>Equipment Rentals</v>
          </cell>
          <cell r="G343" t="str">
            <v>Loader 966 / Grader</v>
          </cell>
        </row>
        <row r="344">
          <cell r="B344" t="str">
            <v>13.16.20</v>
          </cell>
          <cell r="C344" t="str">
            <v>13 Coal Handling</v>
          </cell>
          <cell r="D344" t="str">
            <v>1316 Equipment</v>
          </cell>
          <cell r="E344" t="str">
            <v>Equipment</v>
          </cell>
          <cell r="F344" t="str">
            <v>Equipment Rentals</v>
          </cell>
          <cell r="G344" t="str">
            <v>Loader 988</v>
          </cell>
        </row>
        <row r="345">
          <cell r="B345" t="str">
            <v>13.16.30</v>
          </cell>
          <cell r="C345" t="str">
            <v>13 Coal Handling</v>
          </cell>
          <cell r="D345" t="str">
            <v>1316 Equipment</v>
          </cell>
          <cell r="E345" t="str">
            <v>Equipment</v>
          </cell>
          <cell r="F345" t="str">
            <v>Equipment Rentals</v>
          </cell>
          <cell r="G345" t="str">
            <v>Dozer</v>
          </cell>
        </row>
        <row r="346">
          <cell r="B346" t="str">
            <v>13.16.40</v>
          </cell>
          <cell r="C346" t="str">
            <v>13 Coal Handling</v>
          </cell>
          <cell r="D346" t="str">
            <v>1316 Equipment</v>
          </cell>
          <cell r="E346" t="str">
            <v>Equipment</v>
          </cell>
          <cell r="F346" t="str">
            <v>Equipment Rentals</v>
          </cell>
          <cell r="G346" t="str">
            <v>Diesel</v>
          </cell>
        </row>
        <row r="347">
          <cell r="B347" t="str">
            <v>13.16.50</v>
          </cell>
          <cell r="C347" t="str">
            <v>13 Coal Handling</v>
          </cell>
          <cell r="D347" t="str">
            <v>1316 Equipment</v>
          </cell>
          <cell r="E347" t="str">
            <v>Equipment</v>
          </cell>
          <cell r="F347" t="str">
            <v>Equipment Rentals</v>
          </cell>
          <cell r="G347" t="str">
            <v>Lighting Towers</v>
          </cell>
        </row>
        <row r="348">
          <cell r="B348" t="str">
            <v>14.11</v>
          </cell>
          <cell r="C348" t="str">
            <v>14 Admin &amp; Infrastructure</v>
          </cell>
          <cell r="D348" t="str">
            <v>1411 General Expenses</v>
          </cell>
          <cell r="E348" t="str">
            <v>General Expenses</v>
          </cell>
          <cell r="F348" t="str">
            <v>General Expenses</v>
          </cell>
          <cell r="G348" t="str">
            <v>General Expenses</v>
          </cell>
        </row>
        <row r="349">
          <cell r="B349" t="str">
            <v>14.13</v>
          </cell>
          <cell r="C349" t="str">
            <v>14 Admin &amp; Infrastructure</v>
          </cell>
          <cell r="D349" t="str">
            <v>1413 Contracted Services</v>
          </cell>
          <cell r="E349" t="str">
            <v>Contracted Services</v>
          </cell>
          <cell r="F349" t="str">
            <v>Contracted Services</v>
          </cell>
          <cell r="G349" t="str">
            <v>Contracted Services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"/>
      <sheetName val="Lista de precios"/>
      <sheetName val="CONCRETO"/>
      <sheetName val="NOVAFORT"/>
      <sheetName val="NOVALOC"/>
      <sheetName val="AlCANTARILLADO"/>
      <sheetName val="PRESION"/>
      <sheetName val="PRESION (2)"/>
      <sheetName val="SANITARIA"/>
      <sheetName val="SANITARIA (2)"/>
      <sheetName val="CPVC"/>
      <sheetName val="CANALES"/>
      <sheetName val="CONDUIT"/>
      <sheetName val="CONDUIT (2)"/>
      <sheetName val="UNION-PLATINO"/>
      <sheetName val="UNION-PLATINO (2)"/>
      <sheetName val="UNION-PLATINO (3)"/>
      <sheetName val="UNION-PLATINO (4)"/>
      <sheetName val="PEAD"/>
      <sheetName val="PEAD 1"/>
      <sheetName val="PEAD 2"/>
      <sheetName val="PRES.AGRI"/>
      <sheetName val="CORR.DREN"/>
      <sheetName val="POZOS"/>
      <sheetName val="RIEGO-CONDUCC."/>
      <sheetName val="RIEGO MOVIL"/>
      <sheetName val="GAS"/>
      <sheetName val="AIUI OC"/>
      <sheetName val="AIUI SUM"/>
      <sheetName val="5.Mano obra"/>
      <sheetName val="METACOL"/>
      <sheetName val="PRESIÓN"/>
      <sheetName val="UNION PLATINO"/>
      <sheetName val="ALTAS PRESIONES desactualizado"/>
      <sheetName val="BIAXIAL"/>
      <sheetName val="TITAN desactualizado"/>
      <sheetName val="OTROS desactualizado"/>
      <sheetName val="PEAD1"/>
      <sheetName val="PEAD2"/>
      <sheetName val="PAVCOMPONENTES"/>
      <sheetName val="DUCTO Y FIBRA"/>
      <sheetName val="W RETEN"/>
      <sheetName val="DRENAJE"/>
      <sheetName val="TUBERIA AGRICOLA"/>
      <sheetName val="PR 35"/>
      <sheetName val="RIESGO ASPERSIÓN"/>
      <sheetName val="RIEGO LOCALIZADO"/>
      <sheetName val="POSEQUIPOS"/>
      <sheetName val="PAM"/>
      <sheetName val="AGROACCESOR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NE"/>
      <sheetName val="FEB"/>
      <sheetName val="MAR"/>
      <sheetName val="Ene-Mar EEPPM"/>
      <sheetName val="Ene-Mar Contrato"/>
      <sheetName val="Rendimientos_Sur 03-00(JC)"/>
      <sheetName val="Ene-Feb"/>
      <sheetName val="Mar-Abr"/>
      <sheetName val="May-Jun"/>
      <sheetName val="Jul-Ago"/>
      <sheetName val="Sep-Oct"/>
    </sheetNames>
    <sheetDataSet>
      <sheetData sheetId="0" refreshError="1">
        <row r="12">
          <cell r="A12" t="str">
            <v>CAMBIO ACOMETIDAS CONTRATO</v>
          </cell>
          <cell r="B12">
            <v>1</v>
          </cell>
          <cell r="C12">
            <v>0</v>
          </cell>
          <cell r="E12">
            <v>0</v>
          </cell>
          <cell r="F12" t="str">
            <v/>
          </cell>
          <cell r="G12" t="str">
            <v/>
          </cell>
          <cell r="H12">
            <v>0</v>
          </cell>
        </row>
        <row r="13">
          <cell r="A13" t="str">
            <v>CARROTANQUE</v>
          </cell>
          <cell r="B13">
            <v>135</v>
          </cell>
          <cell r="C13">
            <v>0</v>
          </cell>
          <cell r="D13">
            <v>1</v>
          </cell>
          <cell r="E13">
            <v>28</v>
          </cell>
          <cell r="F13">
            <v>4.8</v>
          </cell>
          <cell r="G13">
            <v>4.8</v>
          </cell>
          <cell r="H13">
            <v>0</v>
          </cell>
        </row>
        <row r="14">
          <cell r="A14" t="str">
            <v>CASAS SIN AGUA</v>
          </cell>
          <cell r="B14">
            <v>291</v>
          </cell>
          <cell r="C14">
            <v>242</v>
          </cell>
          <cell r="D14">
            <v>1</v>
          </cell>
          <cell r="E14">
            <v>28</v>
          </cell>
          <cell r="F14">
            <v>10.4</v>
          </cell>
          <cell r="G14">
            <v>19</v>
          </cell>
          <cell r="H14">
            <v>0.45403377110694182</v>
          </cell>
        </row>
        <row r="15">
          <cell r="A15" t="str">
            <v>CORTE Y RECONEXION</v>
          </cell>
          <cell r="B15">
            <v>14</v>
          </cell>
          <cell r="C15">
            <v>7</v>
          </cell>
          <cell r="E15">
            <v>0</v>
          </cell>
          <cell r="F15" t="str">
            <v/>
          </cell>
          <cell r="G15" t="str">
            <v/>
          </cell>
          <cell r="H15">
            <v>0.33333333333333331</v>
          </cell>
        </row>
        <row r="16">
          <cell r="A16" t="str">
            <v>DAÑOS ACUEDUCTO</v>
          </cell>
          <cell r="B16">
            <v>384</v>
          </cell>
          <cell r="C16">
            <v>87</v>
          </cell>
          <cell r="D16">
            <v>7.7142857142857144</v>
          </cell>
          <cell r="E16">
            <v>28</v>
          </cell>
          <cell r="F16">
            <v>1.8</v>
          </cell>
          <cell r="G16">
            <v>2.2000000000000002</v>
          </cell>
          <cell r="H16">
            <v>0.18471337579617833</v>
          </cell>
        </row>
        <row r="17">
          <cell r="A17" t="str">
            <v>ESCOMBROS DAÑOS ACUEDUCTO</v>
          </cell>
          <cell r="B17">
            <v>138</v>
          </cell>
          <cell r="C17">
            <v>2</v>
          </cell>
          <cell r="D17">
            <v>1</v>
          </cell>
          <cell r="E17">
            <v>28</v>
          </cell>
          <cell r="F17">
            <v>4.9000000000000004</v>
          </cell>
          <cell r="G17">
            <v>5</v>
          </cell>
          <cell r="H17">
            <v>1.4285714285714285E-2</v>
          </cell>
        </row>
        <row r="18">
          <cell r="A18" t="str">
            <v>FRAUDES</v>
          </cell>
          <cell r="B18">
            <v>123</v>
          </cell>
          <cell r="C18">
            <v>238</v>
          </cell>
          <cell r="D18">
            <v>1</v>
          </cell>
          <cell r="E18">
            <v>19</v>
          </cell>
          <cell r="F18">
            <v>6.5</v>
          </cell>
          <cell r="G18">
            <v>19</v>
          </cell>
          <cell r="H18">
            <v>0.65927977839335183</v>
          </cell>
        </row>
        <row r="19">
          <cell r="A19" t="str">
            <v>GARANTIAS INSTALACIONES</v>
          </cell>
          <cell r="B19">
            <v>17</v>
          </cell>
          <cell r="C19">
            <v>1</v>
          </cell>
          <cell r="E19">
            <v>0</v>
          </cell>
          <cell r="F19" t="str">
            <v/>
          </cell>
          <cell r="G19" t="str">
            <v/>
          </cell>
          <cell r="H19">
            <v>5.5555555555555552E-2</v>
          </cell>
        </row>
        <row r="20">
          <cell r="A20" t="str">
            <v>INSTALACIONES ACUEDUCTO</v>
          </cell>
          <cell r="B20">
            <v>2</v>
          </cell>
          <cell r="C20">
            <v>22</v>
          </cell>
          <cell r="E20">
            <v>0</v>
          </cell>
          <cell r="F20" t="str">
            <v/>
          </cell>
          <cell r="G20" t="str">
            <v/>
          </cell>
          <cell r="H20">
            <v>0.91666666666666663</v>
          </cell>
        </row>
        <row r="21">
          <cell r="A21" t="str">
            <v>MEDIDORES 1/2 Y 1"</v>
          </cell>
          <cell r="B21">
            <v>1</v>
          </cell>
          <cell r="C21">
            <v>1</v>
          </cell>
          <cell r="E21">
            <v>0</v>
          </cell>
          <cell r="F21" t="str">
            <v/>
          </cell>
          <cell r="G21" t="str">
            <v/>
          </cell>
          <cell r="H21">
            <v>0.5</v>
          </cell>
        </row>
        <row r="22">
          <cell r="A22" t="str">
            <v>MMTO VALVULAS E HIDRANTES</v>
          </cell>
          <cell r="B22">
            <v>15</v>
          </cell>
          <cell r="C22">
            <v>4</v>
          </cell>
          <cell r="D22">
            <v>1.5</v>
          </cell>
          <cell r="E22">
            <v>28</v>
          </cell>
          <cell r="F22">
            <v>0.4</v>
          </cell>
          <cell r="G22">
            <v>0.5</v>
          </cell>
          <cell r="H22">
            <v>0.21052631578947367</v>
          </cell>
        </row>
        <row r="23">
          <cell r="A23" t="str">
            <v>OBRAS ACCESORIAS DAÑOS ACUEDUCTO</v>
          </cell>
          <cell r="B23">
            <v>3</v>
          </cell>
          <cell r="C23">
            <v>8</v>
          </cell>
          <cell r="E23">
            <v>0</v>
          </cell>
          <cell r="F23" t="str">
            <v/>
          </cell>
          <cell r="G23" t="str">
            <v/>
          </cell>
          <cell r="H23">
            <v>0.72727272727272729</v>
          </cell>
        </row>
        <row r="24">
          <cell r="A24" t="str">
            <v>OBRAS ACCESORIAS INSTALACIONES</v>
          </cell>
          <cell r="B24">
            <v>405</v>
          </cell>
          <cell r="C24">
            <v>0</v>
          </cell>
          <cell r="E24">
            <v>0</v>
          </cell>
          <cell r="F24" t="str">
            <v/>
          </cell>
          <cell r="G24" t="str">
            <v/>
          </cell>
          <cell r="H24">
            <v>0</v>
          </cell>
        </row>
        <row r="25">
          <cell r="A25" t="str">
            <v>PITOMETRÍA</v>
          </cell>
          <cell r="B25">
            <v>46</v>
          </cell>
          <cell r="C25">
            <v>25</v>
          </cell>
          <cell r="D25">
            <v>2.1111111111111112</v>
          </cell>
          <cell r="E25">
            <v>9</v>
          </cell>
          <cell r="F25">
            <v>2.4</v>
          </cell>
          <cell r="G25">
            <v>3.7</v>
          </cell>
          <cell r="H25">
            <v>0.352112676056338</v>
          </cell>
        </row>
        <row r="26">
          <cell r="A26" t="str">
            <v>PROYECTOS ACUEDUCTO</v>
          </cell>
          <cell r="B26">
            <v>21</v>
          </cell>
          <cell r="C26">
            <v>1</v>
          </cell>
          <cell r="E26">
            <v>0</v>
          </cell>
          <cell r="F26" t="str">
            <v/>
          </cell>
          <cell r="G26" t="str">
            <v/>
          </cell>
          <cell r="H26">
            <v>4.5454545454545456E-2</v>
          </cell>
        </row>
        <row r="27">
          <cell r="A27" t="str">
            <v>REFERENCIACIÓN ACUEDUCTO</v>
          </cell>
          <cell r="B27">
            <v>7</v>
          </cell>
          <cell r="C27">
            <v>5</v>
          </cell>
          <cell r="E27">
            <v>0</v>
          </cell>
          <cell r="F27" t="str">
            <v/>
          </cell>
          <cell r="G27" t="str">
            <v/>
          </cell>
          <cell r="H27">
            <v>0.41666666666666669</v>
          </cell>
        </row>
        <row r="28">
          <cell r="F28" t="str">
            <v/>
          </cell>
          <cell r="G28" t="str">
            <v/>
          </cell>
          <cell r="H28" t="str">
            <v/>
          </cell>
        </row>
        <row r="29">
          <cell r="F29" t="str">
            <v/>
          </cell>
          <cell r="G29" t="str">
            <v/>
          </cell>
          <cell r="H29" t="str">
            <v/>
          </cell>
        </row>
        <row r="30">
          <cell r="F30" t="str">
            <v/>
          </cell>
          <cell r="G30" t="str">
            <v/>
          </cell>
          <cell r="H30" t="str">
            <v/>
          </cell>
        </row>
        <row r="31">
          <cell r="F31" t="str">
            <v/>
          </cell>
          <cell r="G31" t="str">
            <v/>
          </cell>
          <cell r="H31" t="str">
            <v/>
          </cell>
        </row>
        <row r="32">
          <cell r="F32" t="str">
            <v/>
          </cell>
          <cell r="G32" t="str">
            <v/>
          </cell>
          <cell r="H32" t="str">
            <v/>
          </cell>
        </row>
        <row r="33">
          <cell r="A33" t="str">
            <v>Total general</v>
          </cell>
          <cell r="B33">
            <v>1603</v>
          </cell>
          <cell r="C33">
            <v>643</v>
          </cell>
          <cell r="F33" t="str">
            <v/>
          </cell>
          <cell r="G33" t="str">
            <v/>
          </cell>
          <cell r="H33">
            <v>0.28628673196794302</v>
          </cell>
        </row>
        <row r="34">
          <cell r="F34" t="str">
            <v/>
          </cell>
          <cell r="G34" t="str">
            <v/>
          </cell>
          <cell r="H34" t="str">
            <v/>
          </cell>
        </row>
        <row r="35">
          <cell r="A35" t="str">
            <v>CAMBIO ACOMETIDAS CONTRATO</v>
          </cell>
          <cell r="B35">
            <v>210</v>
          </cell>
          <cell r="C35">
            <v>1</v>
          </cell>
          <cell r="D35">
            <v>3</v>
          </cell>
          <cell r="E35">
            <v>19</v>
          </cell>
          <cell r="F35">
            <v>3.7</v>
          </cell>
          <cell r="G35">
            <v>3.7</v>
          </cell>
          <cell r="H35">
            <v>4.7393364928909956E-3</v>
          </cell>
        </row>
        <row r="36">
          <cell r="A36" t="str">
            <v>CARROTANQUE</v>
          </cell>
          <cell r="B36">
            <v>1</v>
          </cell>
          <cell r="C36">
            <v>0</v>
          </cell>
          <cell r="F36" t="str">
            <v/>
          </cell>
          <cell r="G36" t="str">
            <v/>
          </cell>
          <cell r="H36">
            <v>0</v>
          </cell>
        </row>
        <row r="37">
          <cell r="A37" t="str">
            <v>CASAS SIN AGUA</v>
          </cell>
          <cell r="B37">
            <v>0</v>
          </cell>
          <cell r="C37">
            <v>1</v>
          </cell>
          <cell r="F37" t="str">
            <v/>
          </cell>
          <cell r="G37" t="str">
            <v/>
          </cell>
          <cell r="H37">
            <v>1</v>
          </cell>
        </row>
        <row r="38">
          <cell r="A38" t="str">
            <v>CORTE Y RECONEXION</v>
          </cell>
          <cell r="B38">
            <v>584</v>
          </cell>
          <cell r="C38">
            <v>18</v>
          </cell>
          <cell r="D38">
            <v>1</v>
          </cell>
          <cell r="E38">
            <v>19</v>
          </cell>
          <cell r="F38">
            <v>30.7</v>
          </cell>
          <cell r="G38">
            <v>31.7</v>
          </cell>
          <cell r="H38">
            <v>2.9900332225913623E-2</v>
          </cell>
        </row>
        <row r="39">
          <cell r="A39" t="str">
            <v>DAÑOS ACUEDUCTO</v>
          </cell>
          <cell r="B39">
            <v>35</v>
          </cell>
          <cell r="C39">
            <v>0</v>
          </cell>
          <cell r="F39" t="str">
            <v/>
          </cell>
          <cell r="G39" t="str">
            <v/>
          </cell>
          <cell r="H39">
            <v>0</v>
          </cell>
        </row>
        <row r="40">
          <cell r="A40" t="str">
            <v>FRAUDES</v>
          </cell>
          <cell r="B40">
            <v>2</v>
          </cell>
          <cell r="C40">
            <v>0</v>
          </cell>
          <cell r="F40" t="str">
            <v/>
          </cell>
          <cell r="G40" t="str">
            <v/>
          </cell>
          <cell r="H40">
            <v>0</v>
          </cell>
        </row>
        <row r="41">
          <cell r="A41" t="str">
            <v>GARANTIAS INSTALACIONES</v>
          </cell>
          <cell r="B41">
            <v>14</v>
          </cell>
          <cell r="C41">
            <v>0</v>
          </cell>
          <cell r="D41">
            <v>1</v>
          </cell>
          <cell r="E41">
            <v>19</v>
          </cell>
          <cell r="F41">
            <v>0.7</v>
          </cell>
          <cell r="G41">
            <v>0.7</v>
          </cell>
          <cell r="H41">
            <v>0</v>
          </cell>
        </row>
        <row r="42">
          <cell r="A42" t="str">
            <v>INSTALACIONES ACUEDUCTO</v>
          </cell>
          <cell r="B42">
            <v>284</v>
          </cell>
          <cell r="C42">
            <v>4</v>
          </cell>
          <cell r="D42">
            <v>5</v>
          </cell>
          <cell r="E42">
            <v>19</v>
          </cell>
          <cell r="F42">
            <v>3</v>
          </cell>
          <cell r="G42">
            <v>3</v>
          </cell>
          <cell r="H42">
            <v>1.3888888888888888E-2</v>
          </cell>
        </row>
        <row r="43">
          <cell r="A43" t="str">
            <v>MEDIDORES 1/2 Y 1"</v>
          </cell>
          <cell r="B43">
            <v>264</v>
          </cell>
          <cell r="C43">
            <v>2</v>
          </cell>
          <cell r="D43">
            <v>4</v>
          </cell>
          <cell r="E43">
            <v>19</v>
          </cell>
          <cell r="F43">
            <v>3.5</v>
          </cell>
          <cell r="G43">
            <v>3.5</v>
          </cell>
          <cell r="H43">
            <v>7.5187969924812026E-3</v>
          </cell>
        </row>
        <row r="44">
          <cell r="A44" t="str">
            <v>MMTO VALVULAS E HIDRANTES</v>
          </cell>
          <cell r="B44">
            <v>71</v>
          </cell>
          <cell r="C44">
            <v>0</v>
          </cell>
          <cell r="D44">
            <v>3</v>
          </cell>
          <cell r="E44">
            <v>19</v>
          </cell>
          <cell r="F44">
            <v>1.2</v>
          </cell>
          <cell r="G44">
            <v>1.2</v>
          </cell>
          <cell r="H44">
            <v>0</v>
          </cell>
        </row>
        <row r="45">
          <cell r="A45" t="str">
            <v>OBRAS ACCESORIAS DAÑOS ACUEDUCTO</v>
          </cell>
          <cell r="B45">
            <v>92</v>
          </cell>
          <cell r="C45">
            <v>0</v>
          </cell>
          <cell r="D45">
            <v>3</v>
          </cell>
          <cell r="E45">
            <v>19</v>
          </cell>
          <cell r="F45">
            <v>1.6</v>
          </cell>
          <cell r="G45">
            <v>1.6</v>
          </cell>
          <cell r="H45">
            <v>0</v>
          </cell>
        </row>
        <row r="46">
          <cell r="A46" t="str">
            <v>OBRAS ACCESORIAS INSTALACIONES</v>
          </cell>
          <cell r="B46">
            <v>3</v>
          </cell>
          <cell r="C46">
            <v>0</v>
          </cell>
          <cell r="D46">
            <v>1</v>
          </cell>
          <cell r="E46">
            <v>19</v>
          </cell>
          <cell r="F46">
            <v>0.2</v>
          </cell>
          <cell r="G46">
            <v>0.2</v>
          </cell>
          <cell r="H46">
            <v>0</v>
          </cell>
        </row>
        <row r="47">
          <cell r="A47" t="str">
            <v>REFERENCIACIÓN ACUEDUCTO</v>
          </cell>
          <cell r="B47">
            <v>1</v>
          </cell>
          <cell r="C47">
            <v>0</v>
          </cell>
          <cell r="F47" t="str">
            <v/>
          </cell>
          <cell r="G47" t="str">
            <v/>
          </cell>
          <cell r="H47">
            <v>0</v>
          </cell>
        </row>
        <row r="48">
          <cell r="F48" t="str">
            <v/>
          </cell>
          <cell r="G48" t="str">
            <v/>
          </cell>
          <cell r="H48" t="str">
            <v/>
          </cell>
        </row>
        <row r="49">
          <cell r="F49" t="str">
            <v/>
          </cell>
          <cell r="G49" t="str">
            <v/>
          </cell>
          <cell r="H49" t="str">
            <v/>
          </cell>
        </row>
        <row r="51">
          <cell r="A51" t="str">
            <v>Total general</v>
          </cell>
          <cell r="B51">
            <v>1561</v>
          </cell>
          <cell r="C51">
            <v>26</v>
          </cell>
          <cell r="F51" t="str">
            <v/>
          </cell>
          <cell r="G51" t="str">
            <v/>
          </cell>
          <cell r="H51">
            <v>1.6383112791430371E-2</v>
          </cell>
        </row>
      </sheetData>
      <sheetData sheetId="1" refreshError="1">
        <row r="12">
          <cell r="A12" t="str">
            <v>CAMBIO ACOMETIDAS CONTRATO</v>
          </cell>
          <cell r="B12">
            <v>3</v>
          </cell>
          <cell r="C12">
            <v>14</v>
          </cell>
          <cell r="E12">
            <v>0</v>
          </cell>
          <cell r="F12" t="str">
            <v/>
          </cell>
          <cell r="G12" t="str">
            <v/>
          </cell>
          <cell r="H12">
            <v>0.82352941176470584</v>
          </cell>
        </row>
        <row r="13">
          <cell r="A13" t="str">
            <v>CARROTANQUE</v>
          </cell>
          <cell r="B13">
            <v>84</v>
          </cell>
          <cell r="C13">
            <v>3</v>
          </cell>
          <cell r="D13">
            <v>1</v>
          </cell>
          <cell r="E13">
            <v>28</v>
          </cell>
          <cell r="F13">
            <v>3</v>
          </cell>
          <cell r="G13">
            <v>3.1</v>
          </cell>
          <cell r="H13">
            <v>3.4482758620689655E-2</v>
          </cell>
        </row>
        <row r="14">
          <cell r="A14" t="str">
            <v>CASAS SIN AGUA</v>
          </cell>
          <cell r="B14">
            <v>250</v>
          </cell>
          <cell r="C14">
            <v>313</v>
          </cell>
          <cell r="D14">
            <v>1</v>
          </cell>
          <cell r="E14">
            <v>28</v>
          </cell>
          <cell r="F14">
            <v>8.9</v>
          </cell>
          <cell r="G14">
            <v>20.100000000000001</v>
          </cell>
          <cell r="H14">
            <v>0.55595026642984013</v>
          </cell>
        </row>
        <row r="15">
          <cell r="A15" t="str">
            <v>CORTE Y RECONEXION</v>
          </cell>
          <cell r="B15">
            <v>2</v>
          </cell>
          <cell r="C15">
            <v>3</v>
          </cell>
          <cell r="E15">
            <v>0</v>
          </cell>
          <cell r="F15" t="str">
            <v/>
          </cell>
          <cell r="G15" t="str">
            <v/>
          </cell>
          <cell r="H15">
            <v>0.6</v>
          </cell>
        </row>
        <row r="16">
          <cell r="A16" t="str">
            <v>DAÑOS ACUEDUCTO</v>
          </cell>
          <cell r="B16">
            <v>580</v>
          </cell>
          <cell r="C16">
            <v>109</v>
          </cell>
          <cell r="D16">
            <v>8.2857142857142865</v>
          </cell>
          <cell r="E16">
            <v>28</v>
          </cell>
          <cell r="F16">
            <v>2.5</v>
          </cell>
          <cell r="G16">
            <v>3</v>
          </cell>
          <cell r="H16">
            <v>0.15820029027576196</v>
          </cell>
        </row>
        <row r="17">
          <cell r="A17" t="str">
            <v>ESCOMBROS DAÑOS ACUEDUCTO</v>
          </cell>
          <cell r="B17">
            <v>131</v>
          </cell>
          <cell r="C17">
            <v>6</v>
          </cell>
          <cell r="D17">
            <v>1</v>
          </cell>
          <cell r="E17">
            <v>28</v>
          </cell>
          <cell r="F17">
            <v>4.7</v>
          </cell>
          <cell r="G17">
            <v>4.9000000000000004</v>
          </cell>
          <cell r="H17">
            <v>4.3795620437956206E-2</v>
          </cell>
        </row>
        <row r="18">
          <cell r="A18" t="str">
            <v>FRAUDES</v>
          </cell>
          <cell r="B18">
            <v>384</v>
          </cell>
          <cell r="C18">
            <v>127</v>
          </cell>
          <cell r="D18">
            <v>1</v>
          </cell>
          <cell r="E18">
            <v>21</v>
          </cell>
          <cell r="F18">
            <v>18.3</v>
          </cell>
          <cell r="G18">
            <v>24.3</v>
          </cell>
          <cell r="H18">
            <v>0.24853228962818003</v>
          </cell>
        </row>
        <row r="19">
          <cell r="A19" t="str">
            <v>GARANTIAS INSTALACIONES</v>
          </cell>
          <cell r="B19">
            <v>30</v>
          </cell>
          <cell r="C19">
            <v>8</v>
          </cell>
          <cell r="E19">
            <v>0</v>
          </cell>
          <cell r="F19" t="str">
            <v/>
          </cell>
          <cell r="G19" t="str">
            <v/>
          </cell>
          <cell r="H19">
            <v>0.21052631578947367</v>
          </cell>
        </row>
        <row r="20">
          <cell r="A20" t="str">
            <v>INSTALACIONES ACUEDUCTO</v>
          </cell>
          <cell r="B20">
            <v>1</v>
          </cell>
          <cell r="C20">
            <v>55</v>
          </cell>
          <cell r="E20">
            <v>0</v>
          </cell>
          <cell r="F20" t="str">
            <v/>
          </cell>
          <cell r="G20" t="str">
            <v/>
          </cell>
          <cell r="H20">
            <v>0.9821428571428571</v>
          </cell>
        </row>
        <row r="21">
          <cell r="A21" t="str">
            <v>MMTO VALVULAS E HIDRANTES</v>
          </cell>
          <cell r="B21">
            <v>7</v>
          </cell>
          <cell r="C21">
            <v>7</v>
          </cell>
          <cell r="D21">
            <v>1.7142857142857142</v>
          </cell>
          <cell r="E21">
            <v>28</v>
          </cell>
          <cell r="F21">
            <v>0.1</v>
          </cell>
          <cell r="G21">
            <v>0.3</v>
          </cell>
          <cell r="H21">
            <v>0.5</v>
          </cell>
        </row>
        <row r="22">
          <cell r="A22" t="str">
            <v>OBRAS ACCESORIAS DAÑOS ACUEDUCTO</v>
          </cell>
          <cell r="B22">
            <v>1</v>
          </cell>
          <cell r="C22">
            <v>4</v>
          </cell>
          <cell r="E22">
            <v>0</v>
          </cell>
          <cell r="F22" t="str">
            <v/>
          </cell>
          <cell r="G22" t="str">
            <v/>
          </cell>
          <cell r="H22">
            <v>0.8</v>
          </cell>
        </row>
        <row r="23">
          <cell r="A23" t="str">
            <v>OBRAS ACCESORIAS INSTALACIONES</v>
          </cell>
          <cell r="B23">
            <v>415</v>
          </cell>
          <cell r="C23">
            <v>0</v>
          </cell>
          <cell r="E23">
            <v>0</v>
          </cell>
          <cell r="F23" t="str">
            <v/>
          </cell>
          <cell r="G23" t="str">
            <v/>
          </cell>
          <cell r="H23">
            <v>0</v>
          </cell>
        </row>
        <row r="24">
          <cell r="A24" t="str">
            <v>PITOMETRÍA</v>
          </cell>
          <cell r="B24">
            <v>68</v>
          </cell>
          <cell r="C24">
            <v>24</v>
          </cell>
          <cell r="D24">
            <v>3.0833333333333335</v>
          </cell>
          <cell r="E24">
            <v>12</v>
          </cell>
          <cell r="F24">
            <v>1.8</v>
          </cell>
          <cell r="G24">
            <v>2.5</v>
          </cell>
          <cell r="H24">
            <v>0.2608695652173913</v>
          </cell>
        </row>
        <row r="25">
          <cell r="A25" t="str">
            <v>PROYECTOS ACUEDUCTO</v>
          </cell>
          <cell r="B25">
            <v>4</v>
          </cell>
          <cell r="C25">
            <v>0</v>
          </cell>
          <cell r="E25">
            <v>0</v>
          </cell>
          <cell r="F25" t="str">
            <v/>
          </cell>
          <cell r="G25" t="str">
            <v/>
          </cell>
          <cell r="H25">
            <v>0</v>
          </cell>
        </row>
        <row r="26">
          <cell r="A26" t="str">
            <v>REFERENCIACIÓN ACUEDUCTO</v>
          </cell>
          <cell r="B26">
            <v>12</v>
          </cell>
          <cell r="C26">
            <v>4</v>
          </cell>
          <cell r="E26">
            <v>0</v>
          </cell>
          <cell r="F26" t="str">
            <v/>
          </cell>
          <cell r="G26" t="str">
            <v/>
          </cell>
          <cell r="H26">
            <v>0.25</v>
          </cell>
        </row>
        <row r="27">
          <cell r="F27" t="str">
            <v/>
          </cell>
          <cell r="G27" t="str">
            <v/>
          </cell>
          <cell r="H27" t="str">
            <v/>
          </cell>
        </row>
        <row r="28">
          <cell r="F28" t="str">
            <v/>
          </cell>
          <cell r="G28" t="str">
            <v/>
          </cell>
          <cell r="H28" t="str">
            <v/>
          </cell>
        </row>
        <row r="29">
          <cell r="F29" t="str">
            <v/>
          </cell>
          <cell r="G29" t="str">
            <v/>
          </cell>
          <cell r="H29" t="str">
            <v/>
          </cell>
        </row>
        <row r="30">
          <cell r="F30" t="str">
            <v/>
          </cell>
          <cell r="G30" t="str">
            <v/>
          </cell>
          <cell r="H30" t="str">
            <v/>
          </cell>
        </row>
        <row r="31">
          <cell r="F31" t="str">
            <v/>
          </cell>
          <cell r="G31" t="str">
            <v/>
          </cell>
          <cell r="H31" t="str">
            <v/>
          </cell>
        </row>
        <row r="32">
          <cell r="F32" t="str">
            <v/>
          </cell>
          <cell r="G32" t="str">
            <v/>
          </cell>
          <cell r="H32" t="str">
            <v/>
          </cell>
        </row>
        <row r="33">
          <cell r="A33" t="str">
            <v>Total general</v>
          </cell>
          <cell r="B33">
            <v>1972</v>
          </cell>
          <cell r="C33">
            <v>677</v>
          </cell>
          <cell r="F33" t="str">
            <v/>
          </cell>
          <cell r="G33" t="str">
            <v/>
          </cell>
          <cell r="H33">
            <v>0.2555681389203473</v>
          </cell>
        </row>
        <row r="35">
          <cell r="A35" t="str">
            <v>CAMBIO ACOMETIDAS CONTRATO</v>
          </cell>
          <cell r="B35">
            <v>212</v>
          </cell>
          <cell r="C35">
            <v>1</v>
          </cell>
          <cell r="D35">
            <v>3</v>
          </cell>
          <cell r="E35">
            <v>21</v>
          </cell>
          <cell r="F35">
            <v>3.4</v>
          </cell>
          <cell r="G35">
            <v>3.4</v>
          </cell>
          <cell r="H35">
            <v>4.6948356807511738E-3</v>
          </cell>
        </row>
        <row r="36">
          <cell r="A36" t="str">
            <v>CASAS SIN AGUA</v>
          </cell>
          <cell r="B36">
            <v>0</v>
          </cell>
          <cell r="C36">
            <v>1</v>
          </cell>
          <cell r="F36" t="str">
            <v/>
          </cell>
          <cell r="G36" t="str">
            <v/>
          </cell>
          <cell r="H36">
            <v>1</v>
          </cell>
        </row>
        <row r="37">
          <cell r="A37" t="str">
            <v>CORTE Y RECONEXION</v>
          </cell>
          <cell r="B37">
            <v>574</v>
          </cell>
          <cell r="C37">
            <v>1</v>
          </cell>
          <cell r="D37">
            <v>1</v>
          </cell>
          <cell r="E37">
            <v>21</v>
          </cell>
          <cell r="F37">
            <v>27.3</v>
          </cell>
          <cell r="G37">
            <v>27.4</v>
          </cell>
          <cell r="H37">
            <v>1.7391304347826088E-3</v>
          </cell>
        </row>
        <row r="38">
          <cell r="A38" t="str">
            <v>DAÑOS ACUEDUCTO</v>
          </cell>
          <cell r="B38">
            <v>2</v>
          </cell>
          <cell r="C38">
            <v>0</v>
          </cell>
          <cell r="F38" t="str">
            <v/>
          </cell>
          <cell r="G38" t="str">
            <v/>
          </cell>
          <cell r="H38">
            <v>0</v>
          </cell>
        </row>
        <row r="39">
          <cell r="A39" t="str">
            <v>FRAUDES</v>
          </cell>
          <cell r="B39">
            <v>5</v>
          </cell>
          <cell r="C39">
            <v>0</v>
          </cell>
          <cell r="F39" t="str">
            <v/>
          </cell>
          <cell r="G39" t="str">
            <v/>
          </cell>
          <cell r="H39">
            <v>0</v>
          </cell>
        </row>
        <row r="40">
          <cell r="A40" t="str">
            <v>GARANTIAS INSTALACIONES</v>
          </cell>
          <cell r="B40">
            <v>16</v>
          </cell>
          <cell r="C40">
            <v>1</v>
          </cell>
          <cell r="D40">
            <v>1</v>
          </cell>
          <cell r="E40">
            <v>21</v>
          </cell>
          <cell r="F40">
            <v>0.8</v>
          </cell>
          <cell r="G40">
            <v>0.8</v>
          </cell>
          <cell r="H40">
            <v>5.8823529411764705E-2</v>
          </cell>
        </row>
        <row r="41">
          <cell r="A41" t="str">
            <v>INSTALACIONES ACUEDUCTO</v>
          </cell>
          <cell r="B41">
            <v>400</v>
          </cell>
          <cell r="C41">
            <v>0</v>
          </cell>
          <cell r="D41">
            <v>5</v>
          </cell>
          <cell r="E41">
            <v>21</v>
          </cell>
          <cell r="F41">
            <v>3.8</v>
          </cell>
          <cell r="G41">
            <v>3.8</v>
          </cell>
          <cell r="H41">
            <v>0</v>
          </cell>
        </row>
        <row r="42">
          <cell r="A42" t="str">
            <v>MEDIDORES 1/2 Y 1"</v>
          </cell>
          <cell r="B42">
            <v>295</v>
          </cell>
          <cell r="C42">
            <v>1</v>
          </cell>
          <cell r="D42">
            <v>4</v>
          </cell>
          <cell r="E42">
            <v>21</v>
          </cell>
          <cell r="F42">
            <v>3.5</v>
          </cell>
          <cell r="G42">
            <v>3.5</v>
          </cell>
          <cell r="H42">
            <v>3.3783783783783786E-3</v>
          </cell>
        </row>
        <row r="43">
          <cell r="A43" t="str">
            <v>MMTO VALVULAS E HIDRANTES</v>
          </cell>
          <cell r="B43">
            <v>48</v>
          </cell>
          <cell r="C43">
            <v>0</v>
          </cell>
          <cell r="D43">
            <v>3</v>
          </cell>
          <cell r="E43">
            <v>21</v>
          </cell>
          <cell r="F43">
            <v>0.8</v>
          </cell>
          <cell r="G43">
            <v>0.8</v>
          </cell>
          <cell r="H43">
            <v>0</v>
          </cell>
        </row>
        <row r="44">
          <cell r="A44" t="str">
            <v>OBRAS ACCESORIAS DAÑOS ACUEDUCTO</v>
          </cell>
          <cell r="B44">
            <v>119</v>
          </cell>
          <cell r="C44">
            <v>0</v>
          </cell>
          <cell r="D44">
            <v>3</v>
          </cell>
          <cell r="E44">
            <v>21</v>
          </cell>
          <cell r="F44">
            <v>1.9</v>
          </cell>
          <cell r="G44">
            <v>1.9</v>
          </cell>
          <cell r="H44">
            <v>0</v>
          </cell>
        </row>
        <row r="45">
          <cell r="A45" t="str">
            <v>OBRAS ACCESORIAS INSTALACIONES</v>
          </cell>
          <cell r="B45">
            <v>8</v>
          </cell>
          <cell r="C45">
            <v>0</v>
          </cell>
          <cell r="D45">
            <v>1</v>
          </cell>
          <cell r="E45">
            <v>21</v>
          </cell>
          <cell r="F45">
            <v>0.4</v>
          </cell>
          <cell r="G45">
            <v>0.4</v>
          </cell>
          <cell r="H45">
            <v>0</v>
          </cell>
        </row>
        <row r="46">
          <cell r="A46" t="str">
            <v>PROYECTOS ACUEDUCTO</v>
          </cell>
          <cell r="B46">
            <v>2</v>
          </cell>
          <cell r="C46">
            <v>0</v>
          </cell>
          <cell r="F46" t="str">
            <v/>
          </cell>
          <cell r="G46" t="str">
            <v/>
          </cell>
          <cell r="H46">
            <v>0</v>
          </cell>
        </row>
        <row r="47">
          <cell r="F47" t="str">
            <v/>
          </cell>
          <cell r="G47" t="str">
            <v/>
          </cell>
          <cell r="H47" t="str">
            <v/>
          </cell>
        </row>
        <row r="48">
          <cell r="F48" t="str">
            <v/>
          </cell>
          <cell r="G48" t="str">
            <v/>
          </cell>
          <cell r="H48" t="str">
            <v/>
          </cell>
        </row>
        <row r="49">
          <cell r="F49" t="str">
            <v/>
          </cell>
          <cell r="G49" t="str">
            <v/>
          </cell>
          <cell r="H49" t="str">
            <v/>
          </cell>
        </row>
        <row r="51">
          <cell r="A51" t="str">
            <v>Total general</v>
          </cell>
          <cell r="B51">
            <v>1681</v>
          </cell>
          <cell r="C51">
            <v>5</v>
          </cell>
          <cell r="F51" t="str">
            <v/>
          </cell>
          <cell r="G51" t="str">
            <v/>
          </cell>
          <cell r="H51">
            <v>2.9655990510083037E-3</v>
          </cell>
        </row>
      </sheetData>
      <sheetData sheetId="2" refreshError="1">
        <row r="12">
          <cell r="A12" t="str">
            <v>CAMBIO ACOMETIDAS CONTRATO</v>
          </cell>
          <cell r="B12">
            <v>9</v>
          </cell>
          <cell r="C12">
            <v>8</v>
          </cell>
          <cell r="E12">
            <v>0</v>
          </cell>
          <cell r="F12" t="str">
            <v/>
          </cell>
          <cell r="G12" t="str">
            <v/>
          </cell>
          <cell r="H12">
            <v>0.47058823529411764</v>
          </cell>
        </row>
        <row r="13">
          <cell r="A13" t="str">
            <v>CARROTANQUE</v>
          </cell>
          <cell r="B13">
            <v>47</v>
          </cell>
          <cell r="C13">
            <v>0</v>
          </cell>
          <cell r="D13">
            <v>1</v>
          </cell>
          <cell r="E13">
            <v>35</v>
          </cell>
          <cell r="F13">
            <v>1.3</v>
          </cell>
          <cell r="G13">
            <v>1.3</v>
          </cell>
          <cell r="H13">
            <v>0</v>
          </cell>
        </row>
        <row r="14">
          <cell r="A14" t="str">
            <v>CASAS SIN AGUA</v>
          </cell>
          <cell r="B14">
            <v>277</v>
          </cell>
          <cell r="C14">
            <v>396</v>
          </cell>
          <cell r="D14">
            <v>1</v>
          </cell>
          <cell r="E14">
            <v>35</v>
          </cell>
          <cell r="F14">
            <v>7.9</v>
          </cell>
          <cell r="G14">
            <v>19.2</v>
          </cell>
          <cell r="H14">
            <v>0.58841010401188709</v>
          </cell>
        </row>
        <row r="15">
          <cell r="A15" t="str">
            <v>CORTE Y RECONEXION</v>
          </cell>
          <cell r="B15">
            <v>5</v>
          </cell>
          <cell r="C15">
            <v>4</v>
          </cell>
          <cell r="E15">
            <v>0</v>
          </cell>
          <cell r="F15" t="str">
            <v/>
          </cell>
          <cell r="G15" t="str">
            <v/>
          </cell>
          <cell r="H15">
            <v>0.44444444444444442</v>
          </cell>
        </row>
        <row r="16">
          <cell r="A16" t="str">
            <v>DAÑOS ACUEDUCTO</v>
          </cell>
          <cell r="B16">
            <v>948</v>
          </cell>
          <cell r="C16">
            <v>86</v>
          </cell>
          <cell r="D16">
            <v>8.1142857142857157</v>
          </cell>
          <cell r="E16">
            <v>35</v>
          </cell>
          <cell r="F16">
            <v>3.3</v>
          </cell>
          <cell r="G16">
            <v>3.6</v>
          </cell>
          <cell r="H16">
            <v>8.3172147001934232E-2</v>
          </cell>
        </row>
        <row r="17">
          <cell r="A17" t="str">
            <v>ESCOMBROS DAÑOS ACUEDUCTO</v>
          </cell>
          <cell r="B17">
            <v>122</v>
          </cell>
          <cell r="C17">
            <v>8</v>
          </cell>
          <cell r="D17">
            <v>1</v>
          </cell>
          <cell r="E17">
            <v>35</v>
          </cell>
          <cell r="F17">
            <v>3.5</v>
          </cell>
          <cell r="G17">
            <v>3.7</v>
          </cell>
          <cell r="H17">
            <v>6.1538461538461542E-2</v>
          </cell>
        </row>
        <row r="18">
          <cell r="A18" t="str">
            <v>FRAUDES</v>
          </cell>
          <cell r="B18">
            <v>315</v>
          </cell>
          <cell r="C18">
            <v>26</v>
          </cell>
          <cell r="D18">
            <v>1</v>
          </cell>
          <cell r="E18">
            <v>21</v>
          </cell>
          <cell r="F18">
            <v>15</v>
          </cell>
          <cell r="G18">
            <v>16.2</v>
          </cell>
          <cell r="H18">
            <v>7.6246334310850442E-2</v>
          </cell>
        </row>
        <row r="19">
          <cell r="A19" t="str">
            <v>GARANTIAS INSTALACIONES</v>
          </cell>
          <cell r="B19">
            <v>19</v>
          </cell>
          <cell r="C19">
            <v>18</v>
          </cell>
          <cell r="E19">
            <v>0</v>
          </cell>
          <cell r="F19" t="str">
            <v/>
          </cell>
          <cell r="G19" t="str">
            <v/>
          </cell>
          <cell r="H19">
            <v>0.48648648648648651</v>
          </cell>
        </row>
        <row r="20">
          <cell r="A20" t="str">
            <v>INSTALACIONES ACUEDUCTO</v>
          </cell>
          <cell r="B20">
            <v>6</v>
          </cell>
          <cell r="C20">
            <v>50</v>
          </cell>
          <cell r="E20">
            <v>0</v>
          </cell>
          <cell r="F20" t="str">
            <v/>
          </cell>
          <cell r="G20" t="str">
            <v/>
          </cell>
          <cell r="H20">
            <v>0.8928571428571429</v>
          </cell>
        </row>
        <row r="21">
          <cell r="A21" t="str">
            <v>MEDIDORES 1/2 Y 1"</v>
          </cell>
          <cell r="B21">
            <v>1</v>
          </cell>
          <cell r="C21">
            <v>22</v>
          </cell>
          <cell r="E21">
            <v>0</v>
          </cell>
          <cell r="F21" t="str">
            <v/>
          </cell>
          <cell r="G21" t="str">
            <v/>
          </cell>
          <cell r="H21">
            <v>0.95652173913043481</v>
          </cell>
        </row>
        <row r="22">
          <cell r="A22" t="str">
            <v>MMTO VALVULAS E HIDRANTES</v>
          </cell>
          <cell r="B22">
            <v>1</v>
          </cell>
          <cell r="C22">
            <v>13</v>
          </cell>
          <cell r="D22">
            <v>1.6857142857142857</v>
          </cell>
          <cell r="E22">
            <v>35</v>
          </cell>
          <cell r="F22">
            <v>0</v>
          </cell>
          <cell r="G22">
            <v>0.2</v>
          </cell>
          <cell r="H22">
            <v>0.9285714285714286</v>
          </cell>
        </row>
        <row r="23">
          <cell r="A23" t="str">
            <v>OBRAS ACCESORIAS DAÑOS ACUEDUCTO</v>
          </cell>
          <cell r="B23">
            <v>0</v>
          </cell>
          <cell r="C23">
            <v>7</v>
          </cell>
          <cell r="E23">
            <v>0</v>
          </cell>
          <cell r="F23" t="str">
            <v/>
          </cell>
          <cell r="G23" t="str">
            <v/>
          </cell>
          <cell r="H23">
            <v>1</v>
          </cell>
        </row>
        <row r="24">
          <cell r="A24" t="str">
            <v>OBRAS ACCESORIAS INSTALACIONES</v>
          </cell>
          <cell r="B24">
            <v>635</v>
          </cell>
          <cell r="C24">
            <v>0</v>
          </cell>
          <cell r="E24">
            <v>0</v>
          </cell>
          <cell r="F24" t="str">
            <v/>
          </cell>
          <cell r="G24" t="str">
            <v/>
          </cell>
          <cell r="H24">
            <v>0</v>
          </cell>
        </row>
        <row r="25">
          <cell r="A25" t="str">
            <v>PITOMETRÍA</v>
          </cell>
          <cell r="B25">
            <v>38</v>
          </cell>
          <cell r="C25">
            <v>30</v>
          </cell>
          <cell r="D25">
            <v>2.875</v>
          </cell>
          <cell r="E25">
            <v>12</v>
          </cell>
          <cell r="F25">
            <v>1.1000000000000001</v>
          </cell>
          <cell r="G25">
            <v>2</v>
          </cell>
          <cell r="H25">
            <v>0.44117647058823528</v>
          </cell>
        </row>
        <row r="26">
          <cell r="A26" t="str">
            <v>PROYECTOS ACUEDUCTO</v>
          </cell>
          <cell r="B26">
            <v>1</v>
          </cell>
          <cell r="C26">
            <v>5</v>
          </cell>
          <cell r="E26">
            <v>0</v>
          </cell>
          <cell r="F26" t="str">
            <v/>
          </cell>
          <cell r="G26" t="str">
            <v/>
          </cell>
          <cell r="H26">
            <v>0.83333333333333337</v>
          </cell>
        </row>
        <row r="27">
          <cell r="A27" t="str">
            <v>REFERENCIACIÓN ACUEDUCTO</v>
          </cell>
          <cell r="B27">
            <v>3</v>
          </cell>
          <cell r="C27">
            <v>2</v>
          </cell>
          <cell r="E27">
            <v>0</v>
          </cell>
          <cell r="F27" t="str">
            <v/>
          </cell>
          <cell r="G27" t="str">
            <v/>
          </cell>
          <cell r="H27">
            <v>0.4</v>
          </cell>
        </row>
        <row r="28">
          <cell r="A28" t="str">
            <v>REVISIÓN  POSTERIOR  FRAUDES</v>
          </cell>
          <cell r="B28">
            <v>1</v>
          </cell>
          <cell r="C28">
            <v>0</v>
          </cell>
          <cell r="E28">
            <v>0</v>
          </cell>
          <cell r="F28" t="str">
            <v/>
          </cell>
          <cell r="G28" t="str">
            <v/>
          </cell>
          <cell r="H28">
            <v>0</v>
          </cell>
        </row>
        <row r="29">
          <cell r="F29" t="str">
            <v/>
          </cell>
          <cell r="G29" t="str">
            <v/>
          </cell>
          <cell r="H29" t="str">
            <v/>
          </cell>
        </row>
        <row r="30">
          <cell r="F30" t="str">
            <v/>
          </cell>
          <cell r="G30" t="str">
            <v/>
          </cell>
          <cell r="H30" t="str">
            <v/>
          </cell>
        </row>
        <row r="31">
          <cell r="F31" t="str">
            <v/>
          </cell>
          <cell r="G31" t="str">
            <v/>
          </cell>
          <cell r="H31" t="str">
            <v/>
          </cell>
        </row>
        <row r="32">
          <cell r="F32" t="str">
            <v/>
          </cell>
          <cell r="G32" t="str">
            <v/>
          </cell>
          <cell r="H32" t="str">
            <v/>
          </cell>
        </row>
        <row r="33">
          <cell r="A33" t="str">
            <v>Total general</v>
          </cell>
          <cell r="B33">
            <v>2428</v>
          </cell>
          <cell r="C33">
            <v>675</v>
          </cell>
          <cell r="F33" t="str">
            <v/>
          </cell>
          <cell r="G33" t="str">
            <v/>
          </cell>
          <cell r="H33">
            <v>0.21753142120528521</v>
          </cell>
        </row>
        <row r="35">
          <cell r="A35" t="str">
            <v>CAMBIO ACOMETIDAS CONTRATO</v>
          </cell>
          <cell r="B35">
            <v>249</v>
          </cell>
          <cell r="C35">
            <v>1</v>
          </cell>
          <cell r="D35">
            <v>3</v>
          </cell>
          <cell r="E35">
            <v>21</v>
          </cell>
          <cell r="F35">
            <v>4</v>
          </cell>
          <cell r="G35">
            <v>4</v>
          </cell>
          <cell r="H35">
            <v>4.0000000000000001E-3</v>
          </cell>
        </row>
        <row r="36">
          <cell r="A36" t="str">
            <v>CASAS SIN AGUA</v>
          </cell>
          <cell r="B36">
            <v>0</v>
          </cell>
          <cell r="C36">
            <v>1</v>
          </cell>
          <cell r="F36" t="str">
            <v/>
          </cell>
          <cell r="G36" t="str">
            <v/>
          </cell>
          <cell r="H36">
            <v>1</v>
          </cell>
        </row>
        <row r="37">
          <cell r="A37" t="str">
            <v>CORTE Y RECONEXION</v>
          </cell>
          <cell r="B37">
            <v>365</v>
          </cell>
          <cell r="C37">
            <v>97</v>
          </cell>
          <cell r="D37">
            <v>1</v>
          </cell>
          <cell r="E37">
            <v>21</v>
          </cell>
          <cell r="F37">
            <v>17.399999999999999</v>
          </cell>
          <cell r="G37">
            <v>22</v>
          </cell>
          <cell r="H37">
            <v>0.20995670995670995</v>
          </cell>
        </row>
        <row r="38">
          <cell r="A38" t="str">
            <v>DAÑOS ACUEDUCTO</v>
          </cell>
          <cell r="B38">
            <v>3</v>
          </cell>
          <cell r="C38">
            <v>0</v>
          </cell>
          <cell r="F38" t="str">
            <v/>
          </cell>
          <cell r="G38" t="str">
            <v/>
          </cell>
          <cell r="H38">
            <v>0</v>
          </cell>
        </row>
        <row r="39">
          <cell r="A39" t="str">
            <v>ESCOMBROS DAÑOS ACUEDUCTO</v>
          </cell>
          <cell r="B39">
            <v>3</v>
          </cell>
          <cell r="C39">
            <v>0</v>
          </cell>
          <cell r="F39" t="str">
            <v/>
          </cell>
          <cell r="G39" t="str">
            <v/>
          </cell>
          <cell r="H39">
            <v>0</v>
          </cell>
        </row>
        <row r="40">
          <cell r="A40" t="str">
            <v>FRAUDES</v>
          </cell>
          <cell r="B40">
            <v>2</v>
          </cell>
          <cell r="C40">
            <v>1</v>
          </cell>
          <cell r="F40" t="str">
            <v/>
          </cell>
          <cell r="G40" t="str">
            <v/>
          </cell>
          <cell r="H40">
            <v>0.33333333333333331</v>
          </cell>
        </row>
        <row r="41">
          <cell r="A41" t="str">
            <v>GARANTIAS INSTALACIONES</v>
          </cell>
          <cell r="B41">
            <v>12</v>
          </cell>
          <cell r="C41">
            <v>4</v>
          </cell>
          <cell r="D41">
            <v>1</v>
          </cell>
          <cell r="E41">
            <v>21</v>
          </cell>
          <cell r="F41">
            <v>0.6</v>
          </cell>
          <cell r="G41">
            <v>0.8</v>
          </cell>
          <cell r="H41">
            <v>0.25</v>
          </cell>
        </row>
        <row r="42">
          <cell r="A42" t="str">
            <v>INSTALACIONES ACUEDUCTO</v>
          </cell>
          <cell r="B42">
            <v>336</v>
          </cell>
          <cell r="C42">
            <v>5</v>
          </cell>
          <cell r="D42">
            <v>5</v>
          </cell>
          <cell r="E42">
            <v>21</v>
          </cell>
          <cell r="F42">
            <v>3.2</v>
          </cell>
          <cell r="G42">
            <v>3.2</v>
          </cell>
          <cell r="H42">
            <v>1.466275659824047E-2</v>
          </cell>
        </row>
        <row r="43">
          <cell r="A43" t="str">
            <v>MEDIDORES 1/2 Y 1"</v>
          </cell>
          <cell r="B43">
            <v>216</v>
          </cell>
          <cell r="C43">
            <v>1</v>
          </cell>
          <cell r="D43">
            <v>4</v>
          </cell>
          <cell r="E43">
            <v>21</v>
          </cell>
          <cell r="F43">
            <v>2.6</v>
          </cell>
          <cell r="G43">
            <v>2.6</v>
          </cell>
          <cell r="H43">
            <v>4.608294930875576E-3</v>
          </cell>
        </row>
        <row r="44">
          <cell r="A44" t="str">
            <v>MMTO VALVULAS E HIDRANTES</v>
          </cell>
          <cell r="B44">
            <v>33</v>
          </cell>
          <cell r="C44">
            <v>0</v>
          </cell>
          <cell r="D44">
            <v>3</v>
          </cell>
          <cell r="E44">
            <v>21</v>
          </cell>
          <cell r="F44">
            <v>0.5</v>
          </cell>
          <cell r="G44">
            <v>0.5</v>
          </cell>
          <cell r="H44">
            <v>0</v>
          </cell>
        </row>
        <row r="45">
          <cell r="A45" t="str">
            <v>OBRAS ACCESORIAS DAÑOS ACUEDUCTO</v>
          </cell>
          <cell r="B45">
            <v>133</v>
          </cell>
          <cell r="C45">
            <v>0</v>
          </cell>
          <cell r="D45">
            <v>3</v>
          </cell>
          <cell r="E45">
            <v>21</v>
          </cell>
          <cell r="F45">
            <v>2.1</v>
          </cell>
          <cell r="G45">
            <v>2.1</v>
          </cell>
          <cell r="H45">
            <v>0</v>
          </cell>
        </row>
        <row r="46">
          <cell r="A46" t="str">
            <v>OBRAS ACCESORIAS INSTALACIONES</v>
          </cell>
          <cell r="B46">
            <v>5</v>
          </cell>
          <cell r="C46">
            <v>0</v>
          </cell>
          <cell r="D46">
            <v>1</v>
          </cell>
          <cell r="E46">
            <v>21</v>
          </cell>
          <cell r="F46">
            <v>0.2</v>
          </cell>
          <cell r="G46">
            <v>0.2</v>
          </cell>
          <cell r="H46">
            <v>0</v>
          </cell>
        </row>
        <row r="47">
          <cell r="A47" t="str">
            <v>PROYECTOS ACUEDUCTO</v>
          </cell>
          <cell r="B47">
            <v>2</v>
          </cell>
          <cell r="C47">
            <v>0</v>
          </cell>
          <cell r="F47" t="str">
            <v/>
          </cell>
          <cell r="G47" t="str">
            <v/>
          </cell>
          <cell r="H47">
            <v>0</v>
          </cell>
        </row>
        <row r="48">
          <cell r="A48" t="str">
            <v>REFERENCIACIÓN ACUEDUCTO</v>
          </cell>
          <cell r="B48">
            <v>1</v>
          </cell>
          <cell r="C48">
            <v>0</v>
          </cell>
          <cell r="F48" t="str">
            <v/>
          </cell>
          <cell r="G48" t="str">
            <v/>
          </cell>
          <cell r="H48">
            <v>0</v>
          </cell>
        </row>
        <row r="49">
          <cell r="F49" t="str">
            <v/>
          </cell>
          <cell r="G49" t="str">
            <v/>
          </cell>
          <cell r="H49" t="str">
            <v/>
          </cell>
        </row>
        <row r="51">
          <cell r="A51" t="str">
            <v>Total general</v>
          </cell>
          <cell r="B51">
            <v>1360</v>
          </cell>
          <cell r="C51">
            <v>110</v>
          </cell>
          <cell r="F51" t="str">
            <v/>
          </cell>
          <cell r="G51" t="str">
            <v/>
          </cell>
          <cell r="H51">
            <v>7.4829931972789115E-2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ne-Feb"/>
      <sheetName val="Mar-Abr"/>
      <sheetName val="May-Jun"/>
      <sheetName val="Jul-Ago"/>
      <sheetName val="Sep-Oct"/>
      <sheetName val="Nov-Dic"/>
      <sheetName val="Ene-Dic EEPPM"/>
      <sheetName val="May-Dic Contrato"/>
      <sheetName val="ENE"/>
      <sheetName val="FEB"/>
      <sheetName val="MAR"/>
      <sheetName val="Ene-Dic_EEPPM2"/>
      <sheetName val="May-Dic_Contrato2"/>
      <sheetName val="Ene-Dic_EEPPM"/>
      <sheetName val="May-Dic_Contrato"/>
      <sheetName val="Ene-Dic_EEPPM1"/>
      <sheetName val="May-Dic_Contrato1"/>
      <sheetName val="GRUPO 3"/>
      <sheetName val="Liquidación de Obra x Administr"/>
    </sheetNames>
    <sheetDataSet>
      <sheetData sheetId="0" refreshError="1">
        <row r="12">
          <cell r="A12" t="str">
            <v>CARROTANQUE</v>
          </cell>
          <cell r="B12">
            <v>57</v>
          </cell>
          <cell r="C12">
            <v>2</v>
          </cell>
          <cell r="D12">
            <v>1</v>
          </cell>
          <cell r="E12">
            <v>43</v>
          </cell>
          <cell r="F12">
            <v>1.3</v>
          </cell>
          <cell r="G12">
            <v>1.4</v>
          </cell>
          <cell r="H12">
            <v>3.3898305084745763E-2</v>
          </cell>
        </row>
        <row r="13">
          <cell r="A13" t="str">
            <v>CASAS SIN AGUA</v>
          </cell>
          <cell r="B13">
            <v>573</v>
          </cell>
          <cell r="C13">
            <v>548</v>
          </cell>
          <cell r="D13">
            <v>1</v>
          </cell>
          <cell r="E13">
            <v>59</v>
          </cell>
          <cell r="F13">
            <v>9.6999999999999993</v>
          </cell>
          <cell r="G13">
            <v>19</v>
          </cell>
          <cell r="H13">
            <v>0.48884924174843891</v>
          </cell>
        </row>
        <row r="14">
          <cell r="A14" t="str">
            <v>CORTE Y RECONEXION</v>
          </cell>
          <cell r="B14">
            <v>37</v>
          </cell>
          <cell r="C14">
            <v>65</v>
          </cell>
          <cell r="F14" t="str">
            <v/>
          </cell>
          <cell r="G14" t="str">
            <v/>
          </cell>
          <cell r="H14">
            <v>0.63725490196078427</v>
          </cell>
        </row>
        <row r="15">
          <cell r="A15" t="str">
            <v>DAÑOS ACUEDUCTO</v>
          </cell>
          <cell r="B15">
            <v>591</v>
          </cell>
          <cell r="C15">
            <v>205</v>
          </cell>
          <cell r="D15">
            <v>7.3050847457627119</v>
          </cell>
          <cell r="E15">
            <v>59</v>
          </cell>
          <cell r="F15">
            <v>1.4</v>
          </cell>
          <cell r="G15">
            <v>1.8</v>
          </cell>
          <cell r="H15">
            <v>0.25753768844221103</v>
          </cell>
        </row>
        <row r="16">
          <cell r="A16" t="str">
            <v>ESCOMBROS DAÑOS ACUEDUCTO</v>
          </cell>
          <cell r="B16">
            <v>271</v>
          </cell>
          <cell r="C16">
            <v>8</v>
          </cell>
          <cell r="D16">
            <v>1</v>
          </cell>
          <cell r="E16">
            <v>59</v>
          </cell>
          <cell r="F16">
            <v>4.5999999999999996</v>
          </cell>
          <cell r="G16">
            <v>4.7</v>
          </cell>
          <cell r="H16">
            <v>2.8673835125448029E-2</v>
          </cell>
        </row>
        <row r="17">
          <cell r="A17" t="str">
            <v>FRAUDES</v>
          </cell>
          <cell r="B17">
            <v>13</v>
          </cell>
          <cell r="C17">
            <v>103</v>
          </cell>
          <cell r="D17">
            <v>1</v>
          </cell>
          <cell r="E17">
            <v>11</v>
          </cell>
          <cell r="F17">
            <v>10.5</v>
          </cell>
          <cell r="G17">
            <v>10.5</v>
          </cell>
          <cell r="H17">
            <v>0.88793103448275867</v>
          </cell>
        </row>
        <row r="18">
          <cell r="A18" t="str">
            <v>GARANTIAS INSTALACIONES</v>
          </cell>
          <cell r="B18">
            <v>25</v>
          </cell>
          <cell r="C18">
            <v>40</v>
          </cell>
          <cell r="F18" t="str">
            <v/>
          </cell>
          <cell r="G18" t="str">
            <v/>
          </cell>
          <cell r="H18">
            <v>0.61538461538461542</v>
          </cell>
        </row>
        <row r="19">
          <cell r="A19" t="str">
            <v>INSTALACIONES ACUEDUCTO</v>
          </cell>
          <cell r="B19">
            <v>5</v>
          </cell>
          <cell r="C19">
            <v>81</v>
          </cell>
          <cell r="F19" t="str">
            <v/>
          </cell>
          <cell r="G19" t="str">
            <v/>
          </cell>
          <cell r="H19">
            <v>0.94186046511627908</v>
          </cell>
        </row>
        <row r="20">
          <cell r="A20" t="str">
            <v>INSTALACIONES ALCANTARILLADO</v>
          </cell>
          <cell r="B20">
            <v>5</v>
          </cell>
          <cell r="C20">
            <v>0</v>
          </cell>
          <cell r="F20" t="str">
            <v/>
          </cell>
          <cell r="G20" t="str">
            <v/>
          </cell>
          <cell r="H20">
            <v>0</v>
          </cell>
        </row>
        <row r="21">
          <cell r="A21" t="str">
            <v>MEDIDORES 1/2 Y 1"</v>
          </cell>
          <cell r="B21">
            <v>19</v>
          </cell>
          <cell r="C21">
            <v>16</v>
          </cell>
          <cell r="F21" t="str">
            <v/>
          </cell>
          <cell r="G21" t="str">
            <v/>
          </cell>
          <cell r="H21">
            <v>0.45714285714285713</v>
          </cell>
        </row>
        <row r="22">
          <cell r="A22" t="str">
            <v>MMTO VALVULAS E HIDRANTES</v>
          </cell>
          <cell r="B22">
            <v>12</v>
          </cell>
          <cell r="C22">
            <v>26</v>
          </cell>
          <cell r="D22">
            <v>1</v>
          </cell>
          <cell r="E22">
            <v>59</v>
          </cell>
          <cell r="F22">
            <v>0.2</v>
          </cell>
          <cell r="G22">
            <v>0.6</v>
          </cell>
          <cell r="H22">
            <v>0.68421052631578949</v>
          </cell>
        </row>
        <row r="23">
          <cell r="A23" t="str">
            <v>OBRAS ACCESORIAS DAÑOS ACUEDUCTO</v>
          </cell>
          <cell r="B23">
            <v>18</v>
          </cell>
          <cell r="C23">
            <v>0</v>
          </cell>
          <cell r="F23" t="str">
            <v/>
          </cell>
          <cell r="G23" t="str">
            <v/>
          </cell>
          <cell r="H23">
            <v>0</v>
          </cell>
        </row>
        <row r="24">
          <cell r="A24" t="str">
            <v>OBRAS ACCESORIAS INSTALACIONES</v>
          </cell>
          <cell r="B24">
            <v>653</v>
          </cell>
          <cell r="C24">
            <v>0</v>
          </cell>
          <cell r="F24" t="str">
            <v/>
          </cell>
          <cell r="G24" t="str">
            <v/>
          </cell>
          <cell r="H24">
            <v>0</v>
          </cell>
        </row>
        <row r="25">
          <cell r="A25" t="str">
            <v>PITOMETRÍA</v>
          </cell>
          <cell r="B25">
            <v>82</v>
          </cell>
          <cell r="C25">
            <v>95</v>
          </cell>
          <cell r="D25">
            <v>1</v>
          </cell>
          <cell r="E25">
            <v>17</v>
          </cell>
          <cell r="F25">
            <v>4.8</v>
          </cell>
          <cell r="G25">
            <v>10.4</v>
          </cell>
          <cell r="H25">
            <v>0.53672316384180796</v>
          </cell>
        </row>
        <row r="26">
          <cell r="A26" t="str">
            <v>PROYECTOS ACUEDUCTO</v>
          </cell>
          <cell r="B26">
            <v>47</v>
          </cell>
          <cell r="C26">
            <v>62</v>
          </cell>
          <cell r="F26" t="str">
            <v/>
          </cell>
          <cell r="G26" t="str">
            <v/>
          </cell>
          <cell r="H26">
            <v>0.56880733944954132</v>
          </cell>
        </row>
        <row r="27">
          <cell r="A27" t="str">
            <v>REFERENCIACIÓN ACUEDUCTO</v>
          </cell>
          <cell r="B27">
            <v>3</v>
          </cell>
          <cell r="C27">
            <v>3</v>
          </cell>
          <cell r="F27" t="str">
            <v/>
          </cell>
          <cell r="G27" t="str">
            <v/>
          </cell>
          <cell r="H27">
            <v>0.5</v>
          </cell>
        </row>
        <row r="28">
          <cell r="A28" t="str">
            <v>REPARACION CAJAS DE MEDIDORES</v>
          </cell>
          <cell r="B28">
            <v>1</v>
          </cell>
          <cell r="C28">
            <v>19</v>
          </cell>
          <cell r="F28" t="str">
            <v/>
          </cell>
          <cell r="G28" t="str">
            <v/>
          </cell>
          <cell r="H28">
            <v>0.95</v>
          </cell>
        </row>
        <row r="29">
          <cell r="A29" t="str">
            <v>RETIRO MEDIDOR</v>
          </cell>
          <cell r="B29">
            <v>113</v>
          </cell>
          <cell r="C29">
            <v>65</v>
          </cell>
          <cell r="F29" t="str">
            <v/>
          </cell>
          <cell r="G29" t="str">
            <v/>
          </cell>
          <cell r="H29">
            <v>0.3651685393258427</v>
          </cell>
        </row>
        <row r="30">
          <cell r="A30" t="str">
            <v>TAPONADAS</v>
          </cell>
          <cell r="B30">
            <v>1</v>
          </cell>
          <cell r="C30">
            <v>7</v>
          </cell>
          <cell r="F30" t="str">
            <v/>
          </cell>
          <cell r="G30" t="str">
            <v/>
          </cell>
          <cell r="H30">
            <v>0.875</v>
          </cell>
        </row>
        <row r="31">
          <cell r="A31" t="str">
            <v>TRASLADO MEDIDOR</v>
          </cell>
          <cell r="B31">
            <v>0</v>
          </cell>
          <cell r="C31">
            <v>6</v>
          </cell>
          <cell r="F31" t="str">
            <v/>
          </cell>
          <cell r="G31" t="str">
            <v/>
          </cell>
          <cell r="H31">
            <v>1</v>
          </cell>
        </row>
        <row r="32">
          <cell r="F32" t="str">
            <v/>
          </cell>
          <cell r="G32" t="str">
            <v/>
          </cell>
          <cell r="H32" t="str">
            <v/>
          </cell>
        </row>
        <row r="33">
          <cell r="A33" t="str">
            <v>Total general</v>
          </cell>
          <cell r="B33">
            <v>2526</v>
          </cell>
          <cell r="C33">
            <v>1351</v>
          </cell>
          <cell r="F33" t="str">
            <v/>
          </cell>
          <cell r="G33" t="str">
            <v/>
          </cell>
          <cell r="H33">
            <v>0.34846530822801136</v>
          </cell>
        </row>
        <row r="34">
          <cell r="F34" t="str">
            <v/>
          </cell>
          <cell r="G34" t="str">
            <v/>
          </cell>
          <cell r="H34" t="str">
            <v/>
          </cell>
        </row>
      </sheetData>
      <sheetData sheetId="1" refreshError="1">
        <row r="12">
          <cell r="A12" t="str">
            <v>CARROTANQUE</v>
          </cell>
          <cell r="B12">
            <v>104</v>
          </cell>
          <cell r="C12">
            <v>14</v>
          </cell>
          <cell r="D12">
            <v>1</v>
          </cell>
          <cell r="E12">
            <v>46</v>
          </cell>
          <cell r="F12">
            <v>2.2999999999999998</v>
          </cell>
          <cell r="G12">
            <v>2.6</v>
          </cell>
          <cell r="H12">
            <v>0.11864406779661017</v>
          </cell>
        </row>
        <row r="13">
          <cell r="A13" t="str">
            <v>CASAS SIN AGUA</v>
          </cell>
          <cell r="B13">
            <v>546</v>
          </cell>
          <cell r="C13">
            <v>609</v>
          </cell>
          <cell r="D13">
            <v>1</v>
          </cell>
          <cell r="E13">
            <v>61</v>
          </cell>
          <cell r="F13">
            <v>9</v>
          </cell>
          <cell r="G13">
            <v>18.899999999999999</v>
          </cell>
          <cell r="H13">
            <v>0.52727272727272723</v>
          </cell>
        </row>
        <row r="14">
          <cell r="A14" t="str">
            <v>CORTE Y RECONEXION</v>
          </cell>
          <cell r="B14">
            <v>122</v>
          </cell>
          <cell r="C14">
            <v>138</v>
          </cell>
          <cell r="D14">
            <v>1</v>
          </cell>
          <cell r="E14">
            <v>61</v>
          </cell>
          <cell r="F14" t="str">
            <v/>
          </cell>
          <cell r="G14" t="str">
            <v/>
          </cell>
          <cell r="H14">
            <v>0.53076923076923077</v>
          </cell>
        </row>
        <row r="15">
          <cell r="A15" t="str">
            <v>DAÑOS ACUEDUCTO</v>
          </cell>
          <cell r="B15">
            <v>666</v>
          </cell>
          <cell r="C15">
            <v>234</v>
          </cell>
          <cell r="D15">
            <v>7.442622950819672</v>
          </cell>
          <cell r="E15">
            <v>61</v>
          </cell>
          <cell r="F15">
            <v>1.5</v>
          </cell>
          <cell r="G15">
            <v>2</v>
          </cell>
          <cell r="H15">
            <v>0.26</v>
          </cell>
        </row>
        <row r="16">
          <cell r="A16" t="str">
            <v>ESCOMBROS DAÑOS ACUEDUCTO</v>
          </cell>
          <cell r="B16">
            <v>221</v>
          </cell>
          <cell r="C16">
            <v>9</v>
          </cell>
          <cell r="D16">
            <v>1</v>
          </cell>
          <cell r="E16">
            <v>61</v>
          </cell>
          <cell r="F16">
            <v>3.6</v>
          </cell>
          <cell r="G16">
            <v>3.8</v>
          </cell>
          <cell r="H16">
            <v>3.9130434782608699E-2</v>
          </cell>
        </row>
        <row r="17">
          <cell r="A17" t="str">
            <v>FRAUDES</v>
          </cell>
          <cell r="B17">
            <v>62</v>
          </cell>
          <cell r="C17">
            <v>249</v>
          </cell>
          <cell r="D17">
            <v>1</v>
          </cell>
          <cell r="E17">
            <v>14</v>
          </cell>
          <cell r="F17">
            <v>22.2</v>
          </cell>
          <cell r="G17">
            <v>22.2</v>
          </cell>
          <cell r="H17">
            <v>0.80064308681672025</v>
          </cell>
        </row>
        <row r="18">
          <cell r="A18" t="str">
            <v>GARANTIAS INSTALACIONES</v>
          </cell>
          <cell r="B18">
            <v>70</v>
          </cell>
          <cell r="C18">
            <v>23</v>
          </cell>
          <cell r="D18">
            <v>1</v>
          </cell>
          <cell r="E18">
            <v>18</v>
          </cell>
          <cell r="F18" t="str">
            <v/>
          </cell>
          <cell r="G18" t="str">
            <v/>
          </cell>
          <cell r="H18">
            <v>0.24731182795698925</v>
          </cell>
        </row>
        <row r="19">
          <cell r="A19" t="str">
            <v>INSTALACIONES ACUEDUCTO</v>
          </cell>
          <cell r="B19">
            <v>13</v>
          </cell>
          <cell r="C19">
            <v>39</v>
          </cell>
          <cell r="F19" t="str">
            <v/>
          </cell>
          <cell r="G19" t="str">
            <v/>
          </cell>
          <cell r="H19">
            <v>0.75</v>
          </cell>
        </row>
        <row r="20">
          <cell r="A20" t="str">
            <v>INSTALACIONES ALCANTARILLADO</v>
          </cell>
          <cell r="B20">
            <v>3</v>
          </cell>
          <cell r="C20">
            <v>3</v>
          </cell>
          <cell r="F20" t="str">
            <v/>
          </cell>
          <cell r="G20" t="str">
            <v/>
          </cell>
          <cell r="H20">
            <v>0.5</v>
          </cell>
        </row>
        <row r="21">
          <cell r="A21" t="str">
            <v>MEDIDORES 1/2 Y 1"</v>
          </cell>
          <cell r="B21">
            <v>7</v>
          </cell>
          <cell r="C21">
            <v>18</v>
          </cell>
          <cell r="F21" t="str">
            <v/>
          </cell>
          <cell r="G21" t="str">
            <v/>
          </cell>
          <cell r="H21">
            <v>0.72</v>
          </cell>
        </row>
        <row r="22">
          <cell r="A22" t="str">
            <v>MMTO VALVULAS E HIDRANTES</v>
          </cell>
          <cell r="B22">
            <v>10</v>
          </cell>
          <cell r="C22">
            <v>19</v>
          </cell>
          <cell r="D22">
            <v>1</v>
          </cell>
          <cell r="E22">
            <v>61</v>
          </cell>
          <cell r="F22">
            <v>0.2</v>
          </cell>
          <cell r="G22">
            <v>0.5</v>
          </cell>
          <cell r="H22">
            <v>0.65517241379310343</v>
          </cell>
        </row>
        <row r="23">
          <cell r="A23" t="str">
            <v>OBRAS ACCESORIAS DAÑOS ACUEDUCTO</v>
          </cell>
          <cell r="B23">
            <v>2</v>
          </cell>
          <cell r="C23">
            <v>14</v>
          </cell>
          <cell r="D23">
            <v>1</v>
          </cell>
          <cell r="E23">
            <v>61</v>
          </cell>
          <cell r="F23" t="str">
            <v/>
          </cell>
          <cell r="G23" t="str">
            <v/>
          </cell>
          <cell r="H23">
            <v>0.875</v>
          </cell>
        </row>
        <row r="24">
          <cell r="A24" t="str">
            <v>OBRAS ACCESORIAS INSTALACIONES</v>
          </cell>
          <cell r="B24">
            <v>544</v>
          </cell>
          <cell r="C24">
            <v>1</v>
          </cell>
          <cell r="F24" t="str">
            <v/>
          </cell>
          <cell r="G24" t="str">
            <v/>
          </cell>
          <cell r="H24">
            <v>1.834862385321101E-3</v>
          </cell>
        </row>
        <row r="25">
          <cell r="A25" t="str">
            <v>PITOMETRÍA</v>
          </cell>
          <cell r="B25">
            <v>72</v>
          </cell>
          <cell r="C25">
            <v>75</v>
          </cell>
          <cell r="D25">
            <v>1</v>
          </cell>
          <cell r="E25">
            <v>21</v>
          </cell>
          <cell r="F25">
            <v>3.4</v>
          </cell>
          <cell r="G25">
            <v>7</v>
          </cell>
          <cell r="H25">
            <v>0.51020408163265307</v>
          </cell>
        </row>
        <row r="26">
          <cell r="A26" t="str">
            <v>PROYECTOS ACUEDUCTO</v>
          </cell>
          <cell r="B26">
            <v>52</v>
          </cell>
          <cell r="C26">
            <v>4</v>
          </cell>
          <cell r="D26">
            <v>1</v>
          </cell>
          <cell r="E26">
            <v>20</v>
          </cell>
          <cell r="F26" t="str">
            <v/>
          </cell>
          <cell r="G26" t="str">
            <v/>
          </cell>
          <cell r="H26">
            <v>7.1428571428571425E-2</v>
          </cell>
        </row>
        <row r="27">
          <cell r="A27" t="str">
            <v>REFERENCIACIÓN ACUEDUCTO</v>
          </cell>
          <cell r="B27">
            <v>1</v>
          </cell>
          <cell r="C27">
            <v>0</v>
          </cell>
          <cell r="F27" t="str">
            <v/>
          </cell>
          <cell r="G27" t="str">
            <v/>
          </cell>
          <cell r="H27">
            <v>0</v>
          </cell>
        </row>
        <row r="28">
          <cell r="A28" t="str">
            <v>REPARACION CAJAS DE MEDIDORES</v>
          </cell>
          <cell r="B28">
            <v>1</v>
          </cell>
          <cell r="C28">
            <v>6</v>
          </cell>
          <cell r="F28" t="str">
            <v/>
          </cell>
          <cell r="G28" t="str">
            <v/>
          </cell>
          <cell r="H28">
            <v>0.8571428571428571</v>
          </cell>
        </row>
        <row r="29">
          <cell r="A29" t="str">
            <v>RETIRO MEDIDOR</v>
          </cell>
          <cell r="B29">
            <v>121</v>
          </cell>
          <cell r="C29">
            <v>52</v>
          </cell>
          <cell r="F29" t="str">
            <v/>
          </cell>
          <cell r="G29" t="str">
            <v/>
          </cell>
          <cell r="H29">
            <v>0.30057803468208094</v>
          </cell>
        </row>
        <row r="30">
          <cell r="A30" t="str">
            <v>TAPONADAS</v>
          </cell>
          <cell r="B30">
            <v>2</v>
          </cell>
          <cell r="C30">
            <v>20</v>
          </cell>
          <cell r="F30" t="str">
            <v/>
          </cell>
          <cell r="G30" t="str">
            <v/>
          </cell>
          <cell r="H30">
            <v>0.90909090909090906</v>
          </cell>
        </row>
        <row r="31">
          <cell r="A31" t="str">
            <v>TRASLADO MEDIDOR</v>
          </cell>
          <cell r="B31">
            <v>1</v>
          </cell>
          <cell r="C31">
            <v>0</v>
          </cell>
          <cell r="F31" t="str">
            <v/>
          </cell>
          <cell r="G31" t="str">
            <v/>
          </cell>
          <cell r="H31">
            <v>0</v>
          </cell>
        </row>
        <row r="32">
          <cell r="F32" t="str">
            <v/>
          </cell>
          <cell r="G32" t="str">
            <v/>
          </cell>
          <cell r="H32" t="str">
            <v/>
          </cell>
        </row>
        <row r="33">
          <cell r="A33" t="str">
            <v>Total general</v>
          </cell>
          <cell r="B33">
            <v>2620</v>
          </cell>
          <cell r="C33">
            <v>1527</v>
          </cell>
          <cell r="F33" t="str">
            <v/>
          </cell>
          <cell r="G33" t="str">
            <v/>
          </cell>
          <cell r="H33">
            <v>0.36821798890764407</v>
          </cell>
        </row>
        <row r="34">
          <cell r="F34" t="str">
            <v/>
          </cell>
          <cell r="G34" t="str">
            <v/>
          </cell>
          <cell r="H34" t="str">
            <v/>
          </cell>
        </row>
      </sheetData>
      <sheetData sheetId="2" refreshError="1">
        <row r="12">
          <cell r="A12" t="str">
            <v>CAMBIO ACOMETIDAS CONTRATO</v>
          </cell>
          <cell r="B12">
            <v>2</v>
          </cell>
          <cell r="C12">
            <v>5</v>
          </cell>
          <cell r="D12">
            <v>1</v>
          </cell>
          <cell r="E12">
            <v>46</v>
          </cell>
          <cell r="F12" t="str">
            <v/>
          </cell>
          <cell r="G12" t="str">
            <v/>
          </cell>
          <cell r="H12">
            <v>0.7142857142857143</v>
          </cell>
        </row>
        <row r="13">
          <cell r="A13" t="str">
            <v>CARROTANQUE</v>
          </cell>
          <cell r="B13">
            <v>80</v>
          </cell>
          <cell r="C13">
            <v>2</v>
          </cell>
          <cell r="D13">
            <v>1</v>
          </cell>
          <cell r="E13">
            <v>44</v>
          </cell>
          <cell r="F13">
            <v>1.8</v>
          </cell>
          <cell r="G13">
            <v>1.9</v>
          </cell>
          <cell r="H13">
            <v>2.4390243902439025E-2</v>
          </cell>
        </row>
        <row r="14">
          <cell r="A14" t="str">
            <v>CASAS SIN AGUA</v>
          </cell>
          <cell r="B14">
            <v>500</v>
          </cell>
          <cell r="C14">
            <v>535</v>
          </cell>
          <cell r="D14">
            <v>1</v>
          </cell>
          <cell r="E14">
            <v>61</v>
          </cell>
          <cell r="F14">
            <v>8.1999999999999993</v>
          </cell>
          <cell r="G14">
            <v>17</v>
          </cell>
          <cell r="H14">
            <v>0.51690821256038644</v>
          </cell>
        </row>
        <row r="15">
          <cell r="A15" t="str">
            <v>CORTE Y RECONEXION</v>
          </cell>
          <cell r="B15">
            <v>19</v>
          </cell>
          <cell r="C15">
            <v>17</v>
          </cell>
          <cell r="D15">
            <v>7.442622950819672</v>
          </cell>
          <cell r="E15">
            <v>61</v>
          </cell>
          <cell r="F15" t="str">
            <v/>
          </cell>
          <cell r="G15" t="str">
            <v/>
          </cell>
          <cell r="H15">
            <v>0.47222222222222221</v>
          </cell>
        </row>
        <row r="16">
          <cell r="A16" t="str">
            <v>DAÑOS ACUEDUCTO</v>
          </cell>
          <cell r="B16">
            <v>598</v>
          </cell>
          <cell r="C16">
            <v>259</v>
          </cell>
          <cell r="D16">
            <v>7.278688524590164</v>
          </cell>
          <cell r="E16">
            <v>61</v>
          </cell>
          <cell r="F16">
            <v>1.3</v>
          </cell>
          <cell r="G16">
            <v>1.9</v>
          </cell>
          <cell r="H16">
            <v>0.30221703617269546</v>
          </cell>
        </row>
        <row r="17">
          <cell r="A17" t="str">
            <v>ESCOMBROS DAÑOS ACUEDUCTO</v>
          </cell>
          <cell r="B17">
            <v>188</v>
          </cell>
          <cell r="C17">
            <v>9</v>
          </cell>
          <cell r="D17">
            <v>1</v>
          </cell>
          <cell r="E17">
            <v>61</v>
          </cell>
          <cell r="F17">
            <v>3.1</v>
          </cell>
          <cell r="G17">
            <v>3.2</v>
          </cell>
          <cell r="H17">
            <v>4.5685279187817257E-2</v>
          </cell>
        </row>
        <row r="18">
          <cell r="A18" t="str">
            <v>FRAUDES</v>
          </cell>
          <cell r="B18">
            <v>234</v>
          </cell>
          <cell r="C18">
            <v>222</v>
          </cell>
          <cell r="D18">
            <v>1</v>
          </cell>
          <cell r="E18">
            <v>18</v>
          </cell>
          <cell r="F18">
            <v>13</v>
          </cell>
          <cell r="G18">
            <v>25.3</v>
          </cell>
          <cell r="H18">
            <v>0.48684210526315791</v>
          </cell>
        </row>
        <row r="19">
          <cell r="A19" t="str">
            <v>GARANTIAS INSTALACIONES</v>
          </cell>
          <cell r="B19">
            <v>13</v>
          </cell>
          <cell r="C19">
            <v>7</v>
          </cell>
          <cell r="F19" t="str">
            <v/>
          </cell>
          <cell r="G19" t="str">
            <v/>
          </cell>
          <cell r="H19">
            <v>0.35</v>
          </cell>
        </row>
        <row r="20">
          <cell r="A20" t="str">
            <v>INSTALACIONES ACUEDUCTO</v>
          </cell>
          <cell r="B20">
            <v>48</v>
          </cell>
          <cell r="C20">
            <v>104</v>
          </cell>
          <cell r="F20" t="str">
            <v/>
          </cell>
          <cell r="G20" t="str">
            <v/>
          </cell>
          <cell r="H20">
            <v>0.68421052631578949</v>
          </cell>
        </row>
        <row r="21">
          <cell r="A21" t="str">
            <v>INSTALACIONES ALCANTARILLADO</v>
          </cell>
          <cell r="B21">
            <v>8</v>
          </cell>
          <cell r="C21">
            <v>0</v>
          </cell>
          <cell r="F21" t="str">
            <v/>
          </cell>
          <cell r="G21" t="str">
            <v/>
          </cell>
          <cell r="H21">
            <v>0</v>
          </cell>
        </row>
        <row r="22">
          <cell r="A22" t="str">
            <v>MEDIDORES 1/2 Y 1"</v>
          </cell>
          <cell r="B22">
            <v>3</v>
          </cell>
          <cell r="C22">
            <v>4</v>
          </cell>
          <cell r="D22">
            <v>1</v>
          </cell>
          <cell r="E22">
            <v>62</v>
          </cell>
          <cell r="F22" t="str">
            <v/>
          </cell>
          <cell r="G22" t="str">
            <v/>
          </cell>
          <cell r="H22">
            <v>0.5714285714285714</v>
          </cell>
        </row>
        <row r="23">
          <cell r="A23" t="str">
            <v>MMTO VALVULAS E HIDRANTES</v>
          </cell>
          <cell r="B23">
            <v>2</v>
          </cell>
          <cell r="C23">
            <v>1</v>
          </cell>
          <cell r="D23">
            <v>1</v>
          </cell>
          <cell r="E23">
            <v>61</v>
          </cell>
          <cell r="F23">
            <v>0</v>
          </cell>
          <cell r="G23">
            <v>0</v>
          </cell>
          <cell r="H23">
            <v>0.33333333333333331</v>
          </cell>
        </row>
        <row r="24">
          <cell r="A24" t="str">
            <v>OBRAS ACCESORIAS DAÑOS ACUEDUCTO</v>
          </cell>
          <cell r="B24">
            <v>4</v>
          </cell>
          <cell r="C24">
            <v>23</v>
          </cell>
          <cell r="F24" t="str">
            <v/>
          </cell>
          <cell r="G24" t="str">
            <v/>
          </cell>
          <cell r="H24">
            <v>0.85185185185185186</v>
          </cell>
        </row>
        <row r="25">
          <cell r="A25" t="str">
            <v>OBRAS ACCESORIAS INSTALACIONES</v>
          </cell>
          <cell r="B25">
            <v>1107</v>
          </cell>
          <cell r="C25">
            <v>0</v>
          </cell>
          <cell r="D25">
            <v>1</v>
          </cell>
          <cell r="E25">
            <v>20</v>
          </cell>
          <cell r="F25" t="str">
            <v/>
          </cell>
          <cell r="G25" t="str">
            <v/>
          </cell>
          <cell r="H25">
            <v>0</v>
          </cell>
        </row>
        <row r="26">
          <cell r="A26" t="str">
            <v>PITOMETRÍA</v>
          </cell>
          <cell r="B26">
            <v>150</v>
          </cell>
          <cell r="C26">
            <v>65</v>
          </cell>
          <cell r="D26">
            <v>1</v>
          </cell>
          <cell r="E26">
            <v>20</v>
          </cell>
          <cell r="F26">
            <v>7.5</v>
          </cell>
          <cell r="G26">
            <v>10.8</v>
          </cell>
          <cell r="H26">
            <v>0.30232558139534882</v>
          </cell>
        </row>
        <row r="27">
          <cell r="A27" t="str">
            <v>PROYECTOS ACUEDUCTO</v>
          </cell>
          <cell r="B27">
            <v>62</v>
          </cell>
          <cell r="C27">
            <v>1</v>
          </cell>
          <cell r="F27" t="str">
            <v/>
          </cell>
          <cell r="G27" t="str">
            <v/>
          </cell>
          <cell r="H27">
            <v>1.5873015873015872E-2</v>
          </cell>
        </row>
        <row r="28">
          <cell r="A28" t="str">
            <v>REFERENCIACIÓN ACUEDUCTO</v>
          </cell>
          <cell r="B28">
            <v>1</v>
          </cell>
          <cell r="C28">
            <v>3</v>
          </cell>
          <cell r="F28" t="str">
            <v/>
          </cell>
          <cell r="G28" t="str">
            <v/>
          </cell>
          <cell r="H28">
            <v>0.75</v>
          </cell>
        </row>
        <row r="29">
          <cell r="A29" t="str">
            <v>TRASLADO MEDIDOR</v>
          </cell>
          <cell r="B29">
            <v>1</v>
          </cell>
          <cell r="C29">
            <v>0</v>
          </cell>
          <cell r="F29" t="str">
            <v/>
          </cell>
          <cell r="G29" t="str">
            <v/>
          </cell>
          <cell r="H29">
            <v>0</v>
          </cell>
        </row>
        <row r="30">
          <cell r="A30" t="str">
            <v>TAPONADAS</v>
          </cell>
          <cell r="B30">
            <v>2</v>
          </cell>
          <cell r="C30">
            <v>20</v>
          </cell>
          <cell r="F30" t="str">
            <v/>
          </cell>
          <cell r="G30" t="str">
            <v/>
          </cell>
          <cell r="H30" t="str">
            <v/>
          </cell>
        </row>
        <row r="31">
          <cell r="A31" t="str">
            <v>Total general</v>
          </cell>
          <cell r="B31">
            <v>3020</v>
          </cell>
          <cell r="C31">
            <v>1257</v>
          </cell>
          <cell r="F31" t="str">
            <v/>
          </cell>
          <cell r="G31" t="str">
            <v/>
          </cell>
          <cell r="H31">
            <v>0.29389759176993219</v>
          </cell>
        </row>
        <row r="32">
          <cell r="F32" t="str">
            <v/>
          </cell>
          <cell r="G32" t="str">
            <v/>
          </cell>
          <cell r="H32" t="str">
            <v/>
          </cell>
        </row>
      </sheetData>
      <sheetData sheetId="3" refreshError="1">
        <row r="12">
          <cell r="A12" t="str">
            <v>CAMBIO ACOMETIDAS CONTRATO</v>
          </cell>
          <cell r="B12">
            <v>6</v>
          </cell>
          <cell r="C12">
            <v>4</v>
          </cell>
          <cell r="D12">
            <v>1</v>
          </cell>
          <cell r="E12">
            <v>46</v>
          </cell>
          <cell r="F12" t="str">
            <v/>
          </cell>
          <cell r="G12" t="str">
            <v/>
          </cell>
          <cell r="H12">
            <v>0.4</v>
          </cell>
        </row>
        <row r="13">
          <cell r="A13" t="str">
            <v>CARROTANQUE</v>
          </cell>
          <cell r="B13">
            <v>65</v>
          </cell>
          <cell r="C13">
            <v>1</v>
          </cell>
          <cell r="D13">
            <v>1</v>
          </cell>
          <cell r="E13">
            <v>45</v>
          </cell>
          <cell r="F13">
            <v>1.4</v>
          </cell>
          <cell r="G13">
            <v>1.5</v>
          </cell>
          <cell r="H13">
            <v>1.5151515151515152E-2</v>
          </cell>
        </row>
        <row r="14">
          <cell r="A14" t="str">
            <v>CASAS SIN AGUA</v>
          </cell>
          <cell r="B14">
            <v>477</v>
          </cell>
          <cell r="C14">
            <v>610</v>
          </cell>
          <cell r="D14">
            <v>1</v>
          </cell>
          <cell r="E14">
            <v>62</v>
          </cell>
          <cell r="F14">
            <v>7.7</v>
          </cell>
          <cell r="G14">
            <v>17.5</v>
          </cell>
          <cell r="H14">
            <v>0.56117755289788407</v>
          </cell>
        </row>
        <row r="15">
          <cell r="A15" t="str">
            <v>CORTE Y RECONEXION</v>
          </cell>
          <cell r="B15">
            <v>8</v>
          </cell>
          <cell r="C15">
            <v>4</v>
          </cell>
          <cell r="D15">
            <v>7.442622950819672</v>
          </cell>
          <cell r="E15">
            <v>61</v>
          </cell>
          <cell r="F15" t="str">
            <v/>
          </cell>
          <cell r="G15" t="str">
            <v/>
          </cell>
          <cell r="H15">
            <v>0.33333333333333331</v>
          </cell>
        </row>
        <row r="16">
          <cell r="A16" t="str">
            <v>DAÑOS ACUEDUCTO</v>
          </cell>
          <cell r="B16">
            <v>572</v>
          </cell>
          <cell r="C16">
            <v>218</v>
          </cell>
          <cell r="D16">
            <v>7.306451612903226</v>
          </cell>
          <cell r="E16">
            <v>62</v>
          </cell>
          <cell r="F16">
            <v>1.3</v>
          </cell>
          <cell r="G16">
            <v>1.7</v>
          </cell>
          <cell r="H16">
            <v>0.27594936708860762</v>
          </cell>
        </row>
        <row r="17">
          <cell r="A17" t="str">
            <v>ESCOMBROS DAÑOS ACUEDUCTO</v>
          </cell>
          <cell r="B17">
            <v>226</v>
          </cell>
          <cell r="C17">
            <v>9</v>
          </cell>
          <cell r="D17">
            <v>1</v>
          </cell>
          <cell r="E17">
            <v>62</v>
          </cell>
          <cell r="F17">
            <v>3.6</v>
          </cell>
          <cell r="G17">
            <v>3.8</v>
          </cell>
          <cell r="H17">
            <v>3.8297872340425532E-2</v>
          </cell>
        </row>
        <row r="18">
          <cell r="A18" t="str">
            <v>FRAUDES</v>
          </cell>
          <cell r="B18">
            <v>213</v>
          </cell>
          <cell r="C18">
            <v>103</v>
          </cell>
          <cell r="D18">
            <v>1</v>
          </cell>
          <cell r="E18">
            <v>16</v>
          </cell>
          <cell r="F18">
            <v>13.3</v>
          </cell>
          <cell r="G18">
            <v>19.8</v>
          </cell>
          <cell r="H18">
            <v>0.32594936708860761</v>
          </cell>
        </row>
        <row r="19">
          <cell r="A19" t="str">
            <v>GARANTIAS INSTALACIONES</v>
          </cell>
          <cell r="B19">
            <v>13</v>
          </cell>
          <cell r="C19">
            <v>5</v>
          </cell>
          <cell r="F19" t="str">
            <v/>
          </cell>
          <cell r="G19" t="str">
            <v/>
          </cell>
          <cell r="H19">
            <v>0.27777777777777779</v>
          </cell>
        </row>
        <row r="20">
          <cell r="A20" t="str">
            <v>INSTALACIONES ACUEDUCTO</v>
          </cell>
          <cell r="B20">
            <v>27</v>
          </cell>
          <cell r="C20">
            <v>42</v>
          </cell>
          <cell r="F20" t="str">
            <v/>
          </cell>
          <cell r="G20" t="str">
            <v/>
          </cell>
          <cell r="H20">
            <v>0.60869565217391308</v>
          </cell>
        </row>
        <row r="21">
          <cell r="A21" t="str">
            <v>MEDIDORES 1/2 Y 1"</v>
          </cell>
          <cell r="B21">
            <v>8</v>
          </cell>
          <cell r="C21">
            <v>1</v>
          </cell>
          <cell r="F21" t="str">
            <v/>
          </cell>
          <cell r="G21" t="str">
            <v/>
          </cell>
          <cell r="H21">
            <v>0.1111111111111111</v>
          </cell>
        </row>
        <row r="22">
          <cell r="A22" t="str">
            <v>MMTO VALVULAS E HIDRANTES</v>
          </cell>
          <cell r="B22">
            <v>6</v>
          </cell>
          <cell r="C22">
            <v>7</v>
          </cell>
          <cell r="D22">
            <v>1</v>
          </cell>
          <cell r="E22">
            <v>62</v>
          </cell>
          <cell r="F22">
            <v>0.1</v>
          </cell>
          <cell r="G22">
            <v>0.2</v>
          </cell>
          <cell r="H22">
            <v>0.53846153846153844</v>
          </cell>
        </row>
        <row r="23">
          <cell r="A23" t="str">
            <v>OBRAS ACCESORIAS DAÑOS ACUEDUCTO</v>
          </cell>
          <cell r="B23">
            <v>9</v>
          </cell>
          <cell r="C23">
            <v>16</v>
          </cell>
          <cell r="D23">
            <v>1</v>
          </cell>
          <cell r="E23">
            <v>61</v>
          </cell>
          <cell r="F23" t="str">
            <v/>
          </cell>
          <cell r="G23" t="str">
            <v/>
          </cell>
          <cell r="H23">
            <v>0.64</v>
          </cell>
        </row>
        <row r="24">
          <cell r="A24" t="str">
            <v>OBRAS ACCESORIAS INSTALACIONES</v>
          </cell>
          <cell r="B24">
            <v>1223</v>
          </cell>
          <cell r="C24">
            <v>0</v>
          </cell>
          <cell r="F24" t="str">
            <v/>
          </cell>
          <cell r="G24" t="str">
            <v/>
          </cell>
          <cell r="H24">
            <v>0</v>
          </cell>
        </row>
        <row r="25">
          <cell r="A25" t="str">
            <v>PITOMETRÍA</v>
          </cell>
          <cell r="B25">
            <v>83</v>
          </cell>
          <cell r="C25">
            <v>48</v>
          </cell>
          <cell r="D25">
            <v>1</v>
          </cell>
          <cell r="E25">
            <v>20</v>
          </cell>
          <cell r="F25">
            <v>4.2</v>
          </cell>
          <cell r="G25">
            <v>6.6</v>
          </cell>
          <cell r="H25">
            <v>0.36641221374045801</v>
          </cell>
        </row>
        <row r="26">
          <cell r="A26" t="str">
            <v>PROYECTOS ACUEDUCTO</v>
          </cell>
          <cell r="B26">
            <v>70</v>
          </cell>
          <cell r="C26">
            <v>17</v>
          </cell>
          <cell r="D26">
            <v>1</v>
          </cell>
          <cell r="E26">
            <v>20</v>
          </cell>
          <cell r="F26" t="str">
            <v/>
          </cell>
          <cell r="G26" t="str">
            <v/>
          </cell>
          <cell r="H26">
            <v>0.19540229885057472</v>
          </cell>
        </row>
        <row r="27">
          <cell r="A27" t="str">
            <v>REFERENCIACIÓN ACUEDUCTO</v>
          </cell>
          <cell r="B27">
            <v>1</v>
          </cell>
          <cell r="C27">
            <v>0</v>
          </cell>
          <cell r="F27" t="str">
            <v/>
          </cell>
          <cell r="G27" t="str">
            <v/>
          </cell>
          <cell r="H27" t="str">
            <v/>
          </cell>
        </row>
        <row r="28">
          <cell r="A28" t="str">
            <v>Total general</v>
          </cell>
          <cell r="B28">
            <v>3006</v>
          </cell>
          <cell r="C28">
            <v>1085</v>
          </cell>
          <cell r="F28" t="str">
            <v/>
          </cell>
          <cell r="G28" t="str">
            <v/>
          </cell>
          <cell r="H28">
            <v>0.26521632852603277</v>
          </cell>
        </row>
        <row r="29">
          <cell r="A29" t="str">
            <v>RETIRO MEDIDOR</v>
          </cell>
          <cell r="B29">
            <v>121</v>
          </cell>
          <cell r="C29">
            <v>52</v>
          </cell>
          <cell r="F29" t="str">
            <v/>
          </cell>
          <cell r="G29" t="str">
            <v/>
          </cell>
          <cell r="H29" t="str">
            <v/>
          </cell>
        </row>
      </sheetData>
      <sheetData sheetId="4" refreshError="1">
        <row r="12">
          <cell r="A12" t="str">
            <v>CAMBIO ACOMETIDAS CONTRATO</v>
          </cell>
          <cell r="B12">
            <v>3</v>
          </cell>
          <cell r="C12">
            <v>2</v>
          </cell>
          <cell r="F12" t="str">
            <v/>
          </cell>
          <cell r="G12" t="str">
            <v/>
          </cell>
          <cell r="H12">
            <v>0.4</v>
          </cell>
        </row>
        <row r="13">
          <cell r="A13" t="str">
            <v>CARROTANQUE</v>
          </cell>
          <cell r="B13">
            <v>21</v>
          </cell>
          <cell r="C13">
            <v>1</v>
          </cell>
          <cell r="D13">
            <v>1</v>
          </cell>
          <cell r="E13">
            <v>46</v>
          </cell>
          <cell r="F13">
            <v>0.5</v>
          </cell>
          <cell r="G13">
            <v>0.5</v>
          </cell>
          <cell r="H13">
            <v>4.5454545454545456E-2</v>
          </cell>
        </row>
        <row r="14">
          <cell r="A14" t="str">
            <v>CASAS SIN AGUA</v>
          </cell>
          <cell r="B14">
            <v>419</v>
          </cell>
          <cell r="C14">
            <v>603</v>
          </cell>
          <cell r="D14">
            <v>1</v>
          </cell>
          <cell r="E14">
            <v>61</v>
          </cell>
          <cell r="F14">
            <v>6.9</v>
          </cell>
          <cell r="G14">
            <v>16.8</v>
          </cell>
          <cell r="H14">
            <v>0.59001956947162426</v>
          </cell>
        </row>
        <row r="15">
          <cell r="A15" t="str">
            <v>CORTE Y RECONEXION</v>
          </cell>
          <cell r="B15">
            <v>7</v>
          </cell>
          <cell r="C15">
            <v>8</v>
          </cell>
          <cell r="F15" t="str">
            <v/>
          </cell>
          <cell r="G15" t="str">
            <v/>
          </cell>
          <cell r="H15">
            <v>0.53333333333333333</v>
          </cell>
        </row>
        <row r="16">
          <cell r="A16" t="str">
            <v>DAÑOS ACUEDUCTO</v>
          </cell>
          <cell r="B16">
            <v>537</v>
          </cell>
          <cell r="C16">
            <v>199</v>
          </cell>
          <cell r="D16">
            <v>7.32258064516129</v>
          </cell>
          <cell r="E16">
            <v>61</v>
          </cell>
          <cell r="F16">
            <v>1.2</v>
          </cell>
          <cell r="G16">
            <v>1.6</v>
          </cell>
          <cell r="H16">
            <v>0.2703804347826087</v>
          </cell>
        </row>
        <row r="17">
          <cell r="A17" t="str">
            <v>ESCOMBROS DAÑOS ACUEDUCTO</v>
          </cell>
          <cell r="B17">
            <v>220</v>
          </cell>
          <cell r="C17">
            <v>6</v>
          </cell>
          <cell r="D17">
            <v>1</v>
          </cell>
          <cell r="E17">
            <v>61</v>
          </cell>
          <cell r="F17">
            <v>3.6</v>
          </cell>
          <cell r="G17">
            <v>3.7</v>
          </cell>
          <cell r="H17">
            <v>2.6548672566371681E-2</v>
          </cell>
        </row>
        <row r="18">
          <cell r="A18" t="str">
            <v>FRAUDES</v>
          </cell>
          <cell r="B18">
            <v>314</v>
          </cell>
          <cell r="C18">
            <v>45</v>
          </cell>
          <cell r="D18">
            <v>1</v>
          </cell>
          <cell r="E18">
            <v>21</v>
          </cell>
          <cell r="F18">
            <v>15</v>
          </cell>
          <cell r="G18">
            <v>17.100000000000001</v>
          </cell>
          <cell r="H18">
            <v>0.12534818941504178</v>
          </cell>
        </row>
        <row r="19">
          <cell r="A19" t="str">
            <v>GARANTIAS INSTALACIONES</v>
          </cell>
          <cell r="B19">
            <v>11</v>
          </cell>
          <cell r="C19">
            <v>4</v>
          </cell>
          <cell r="F19" t="str">
            <v/>
          </cell>
          <cell r="G19" t="str">
            <v/>
          </cell>
          <cell r="H19">
            <v>0.26666666666666666</v>
          </cell>
        </row>
        <row r="20">
          <cell r="A20" t="str">
            <v>INSTALACIONES ACUEDUCTO</v>
          </cell>
          <cell r="B20">
            <v>6</v>
          </cell>
          <cell r="C20">
            <v>73</v>
          </cell>
          <cell r="F20" t="str">
            <v/>
          </cell>
          <cell r="G20" t="str">
            <v/>
          </cell>
          <cell r="H20">
            <v>0.92405063291139244</v>
          </cell>
        </row>
        <row r="21">
          <cell r="A21" t="str">
            <v>MEDIDORES 1/2 Y 1"</v>
          </cell>
          <cell r="B21">
            <v>2</v>
          </cell>
          <cell r="C21">
            <v>3</v>
          </cell>
          <cell r="F21" t="str">
            <v/>
          </cell>
          <cell r="G21" t="str">
            <v/>
          </cell>
          <cell r="H21">
            <v>0.6</v>
          </cell>
        </row>
        <row r="22">
          <cell r="A22" t="str">
            <v>MMTO VALVULAS E HIDRANTES</v>
          </cell>
          <cell r="B22">
            <v>49</v>
          </cell>
          <cell r="C22">
            <v>4</v>
          </cell>
          <cell r="D22">
            <v>1</v>
          </cell>
          <cell r="E22">
            <v>61</v>
          </cell>
          <cell r="F22">
            <v>0.8</v>
          </cell>
          <cell r="G22">
            <v>0.9</v>
          </cell>
          <cell r="H22">
            <v>7.5471698113207544E-2</v>
          </cell>
        </row>
        <row r="23">
          <cell r="A23" t="str">
            <v>OBRAS ACCESORIAS DAÑOS ACUEDUCTO</v>
          </cell>
          <cell r="B23">
            <v>42</v>
          </cell>
          <cell r="C23">
            <v>1</v>
          </cell>
          <cell r="F23" t="str">
            <v/>
          </cell>
          <cell r="G23" t="str">
            <v/>
          </cell>
          <cell r="H23">
            <v>2.3255813953488372E-2</v>
          </cell>
        </row>
        <row r="24">
          <cell r="A24" t="str">
            <v>OBRAS ACCESORIAS INSTALACIONES</v>
          </cell>
          <cell r="B24">
            <v>927</v>
          </cell>
          <cell r="C24">
            <v>0</v>
          </cell>
          <cell r="F24" t="str">
            <v/>
          </cell>
          <cell r="G24" t="str">
            <v/>
          </cell>
          <cell r="H24">
            <v>0</v>
          </cell>
        </row>
        <row r="25">
          <cell r="A25" t="str">
            <v>PITOMETRÍA</v>
          </cell>
          <cell r="B25">
            <v>47</v>
          </cell>
          <cell r="C25">
            <v>39</v>
          </cell>
          <cell r="D25">
            <v>1</v>
          </cell>
          <cell r="E25">
            <v>21</v>
          </cell>
          <cell r="F25">
            <v>2.2000000000000002</v>
          </cell>
          <cell r="G25">
            <v>4.0999999999999996</v>
          </cell>
          <cell r="H25">
            <v>0.45348837209302323</v>
          </cell>
        </row>
        <row r="26">
          <cell r="A26" t="str">
            <v>PROYECTOS ACUEDUCTO</v>
          </cell>
          <cell r="B26">
            <v>74</v>
          </cell>
          <cell r="C26">
            <v>15</v>
          </cell>
          <cell r="F26" t="str">
            <v/>
          </cell>
          <cell r="G26" t="str">
            <v/>
          </cell>
          <cell r="H26">
            <v>0.16853932584269662</v>
          </cell>
        </row>
        <row r="27">
          <cell r="A27" t="str">
            <v>REFERENCIACIÓN ACUEDUCTO</v>
          </cell>
          <cell r="B27">
            <v>0</v>
          </cell>
          <cell r="C27">
            <v>3</v>
          </cell>
          <cell r="F27" t="str">
            <v/>
          </cell>
          <cell r="G27" t="str">
            <v/>
          </cell>
          <cell r="H27">
            <v>1</v>
          </cell>
        </row>
        <row r="28">
          <cell r="A28" t="str">
            <v>#N/A</v>
          </cell>
          <cell r="B28">
            <v>3</v>
          </cell>
          <cell r="C28">
            <v>1</v>
          </cell>
          <cell r="F28" t="str">
            <v/>
          </cell>
          <cell r="G28" t="str">
            <v/>
          </cell>
          <cell r="H28" t="str">
            <v/>
          </cell>
        </row>
        <row r="29">
          <cell r="A29" t="str">
            <v>Total general</v>
          </cell>
          <cell r="B29">
            <v>2679</v>
          </cell>
          <cell r="C29">
            <v>1006</v>
          </cell>
          <cell r="F29" t="str">
            <v/>
          </cell>
          <cell r="G29" t="str">
            <v/>
          </cell>
          <cell r="H29">
            <v>0.2729986431478969</v>
          </cell>
        </row>
        <row r="30">
          <cell r="F30" t="str">
            <v/>
          </cell>
          <cell r="G30" t="str">
            <v/>
          </cell>
          <cell r="H30" t="str">
            <v/>
          </cell>
        </row>
      </sheetData>
      <sheetData sheetId="5" refreshError="1">
        <row r="12">
          <cell r="A12" t="str">
            <v>CAMBIO ACOMETIDAS CONTRATO</v>
          </cell>
          <cell r="B12">
            <v>8</v>
          </cell>
          <cell r="C12">
            <v>8</v>
          </cell>
          <cell r="F12" t="str">
            <v/>
          </cell>
          <cell r="G12" t="str">
            <v/>
          </cell>
          <cell r="H12">
            <v>0.5</v>
          </cell>
        </row>
        <row r="13">
          <cell r="A13" t="str">
            <v>CARROTANQUE</v>
          </cell>
          <cell r="B13">
            <v>123</v>
          </cell>
          <cell r="C13">
            <v>1</v>
          </cell>
          <cell r="D13">
            <v>1</v>
          </cell>
          <cell r="E13">
            <v>63</v>
          </cell>
          <cell r="F13">
            <v>2</v>
          </cell>
          <cell r="G13">
            <v>2</v>
          </cell>
          <cell r="H13">
            <v>8.0645161290322578E-3</v>
          </cell>
        </row>
        <row r="14">
          <cell r="A14" t="str">
            <v>CASAS SIN AGUA</v>
          </cell>
          <cell r="B14">
            <v>465</v>
          </cell>
          <cell r="C14">
            <v>735</v>
          </cell>
          <cell r="D14">
            <v>1</v>
          </cell>
          <cell r="E14">
            <v>63</v>
          </cell>
          <cell r="F14">
            <v>7.4</v>
          </cell>
          <cell r="G14">
            <v>19</v>
          </cell>
          <cell r="H14">
            <v>0.61250000000000004</v>
          </cell>
        </row>
        <row r="15">
          <cell r="A15" t="str">
            <v>CORTE Y RECONEXION</v>
          </cell>
          <cell r="B15">
            <v>15</v>
          </cell>
          <cell r="C15">
            <v>32</v>
          </cell>
          <cell r="F15" t="str">
            <v/>
          </cell>
          <cell r="G15" t="str">
            <v/>
          </cell>
          <cell r="H15">
            <v>0.68085106382978722</v>
          </cell>
        </row>
        <row r="16">
          <cell r="A16" t="str">
            <v>DAÑOS ACUEDUCTO</v>
          </cell>
          <cell r="B16">
            <v>640</v>
          </cell>
          <cell r="C16">
            <v>287</v>
          </cell>
          <cell r="D16">
            <v>7</v>
          </cell>
          <cell r="E16">
            <v>55.285714285714285</v>
          </cell>
          <cell r="F16">
            <v>1.7</v>
          </cell>
          <cell r="G16">
            <v>2.4</v>
          </cell>
          <cell r="H16">
            <v>0.30960086299892126</v>
          </cell>
        </row>
        <row r="17">
          <cell r="A17" t="str">
            <v>ESCOMBROS DAÑOS ACUEDUCTO</v>
          </cell>
          <cell r="B17">
            <v>205</v>
          </cell>
          <cell r="C17">
            <v>9</v>
          </cell>
          <cell r="D17">
            <v>1</v>
          </cell>
          <cell r="E17">
            <v>63</v>
          </cell>
          <cell r="F17">
            <v>3.3</v>
          </cell>
          <cell r="G17">
            <v>3.4</v>
          </cell>
          <cell r="H17">
            <v>4.2056074766355138E-2</v>
          </cell>
        </row>
        <row r="18">
          <cell r="A18" t="str">
            <v>FRAUDES</v>
          </cell>
          <cell r="B18">
            <v>356</v>
          </cell>
          <cell r="C18">
            <v>255</v>
          </cell>
          <cell r="D18">
            <v>1</v>
          </cell>
          <cell r="E18">
            <v>25</v>
          </cell>
          <cell r="F18">
            <v>14.2</v>
          </cell>
          <cell r="G18">
            <v>24.4</v>
          </cell>
          <cell r="H18">
            <v>0.41734860883797054</v>
          </cell>
        </row>
        <row r="19">
          <cell r="A19" t="str">
            <v>GARANTIAS INSTALACIONES</v>
          </cell>
          <cell r="B19">
            <v>32</v>
          </cell>
          <cell r="C19">
            <v>7</v>
          </cell>
          <cell r="F19" t="str">
            <v/>
          </cell>
          <cell r="G19" t="str">
            <v/>
          </cell>
          <cell r="H19">
            <v>0.17948717948717949</v>
          </cell>
        </row>
        <row r="20">
          <cell r="A20" t="str">
            <v>INSTALACIONES ACUEDUCTO</v>
          </cell>
          <cell r="B20">
            <v>4</v>
          </cell>
          <cell r="C20">
            <v>91</v>
          </cell>
          <cell r="F20" t="str">
            <v/>
          </cell>
          <cell r="G20" t="str">
            <v/>
          </cell>
          <cell r="H20">
            <v>0.95789473684210524</v>
          </cell>
        </row>
        <row r="21">
          <cell r="A21" t="str">
            <v>MEDIDORES 1/2 Y 1"</v>
          </cell>
          <cell r="B21">
            <v>2</v>
          </cell>
          <cell r="C21">
            <v>3</v>
          </cell>
          <cell r="F21" t="str">
            <v/>
          </cell>
          <cell r="G21" t="str">
            <v/>
          </cell>
          <cell r="H21">
            <v>0.6</v>
          </cell>
        </row>
        <row r="22">
          <cell r="A22" t="str">
            <v>MMTO VALVULAS E HIDRANTES</v>
          </cell>
          <cell r="B22">
            <v>36</v>
          </cell>
          <cell r="C22">
            <v>12</v>
          </cell>
          <cell r="D22">
            <v>2</v>
          </cell>
          <cell r="E22">
            <v>44</v>
          </cell>
          <cell r="F22">
            <v>0.4</v>
          </cell>
          <cell r="G22">
            <v>0.5</v>
          </cell>
          <cell r="H22">
            <v>0.25</v>
          </cell>
        </row>
        <row r="23">
          <cell r="A23" t="str">
            <v>OBRAS ACCESORIAS DAÑOS ACUEDUCTO</v>
          </cell>
          <cell r="B23">
            <v>9</v>
          </cell>
          <cell r="C23">
            <v>22</v>
          </cell>
          <cell r="F23" t="str">
            <v/>
          </cell>
          <cell r="G23" t="str">
            <v/>
          </cell>
          <cell r="H23">
            <v>0.70967741935483875</v>
          </cell>
        </row>
        <row r="24">
          <cell r="A24" t="str">
            <v>OBRAS ACCESORIAS INSTALACIONES</v>
          </cell>
          <cell r="B24">
            <v>1132</v>
          </cell>
          <cell r="C24">
            <v>0</v>
          </cell>
          <cell r="F24" t="str">
            <v/>
          </cell>
          <cell r="G24" t="str">
            <v/>
          </cell>
          <cell r="H24">
            <v>0</v>
          </cell>
        </row>
        <row r="25">
          <cell r="A25" t="str">
            <v>PITOMETRÍA</v>
          </cell>
          <cell r="B25">
            <v>44</v>
          </cell>
          <cell r="C25">
            <v>71</v>
          </cell>
          <cell r="D25">
            <v>3</v>
          </cell>
          <cell r="E25">
            <v>31.333333333333332</v>
          </cell>
          <cell r="F25">
            <v>0.5</v>
          </cell>
          <cell r="G25">
            <v>1.2</v>
          </cell>
          <cell r="H25">
            <v>0.61739130434782608</v>
          </cell>
        </row>
        <row r="26">
          <cell r="A26" t="str">
            <v>PROYECTOS ACUEDUCTO</v>
          </cell>
          <cell r="B26">
            <v>51</v>
          </cell>
          <cell r="C26">
            <v>7</v>
          </cell>
          <cell r="F26" t="str">
            <v/>
          </cell>
          <cell r="G26" t="str">
            <v/>
          </cell>
          <cell r="H26">
            <v>0.1206896551724138</v>
          </cell>
        </row>
        <row r="27">
          <cell r="A27" t="str">
            <v>SECTOR SIN AGUA</v>
          </cell>
          <cell r="B27">
            <v>0</v>
          </cell>
          <cell r="C27">
            <v>1</v>
          </cell>
          <cell r="F27" t="str">
            <v/>
          </cell>
          <cell r="G27" t="str">
            <v/>
          </cell>
          <cell r="H27">
            <v>1</v>
          </cell>
        </row>
        <row r="28">
          <cell r="A28" t="str">
            <v>#N/A</v>
          </cell>
          <cell r="B28">
            <v>3</v>
          </cell>
          <cell r="C28">
            <v>1</v>
          </cell>
          <cell r="F28" t="str">
            <v/>
          </cell>
          <cell r="G28" t="str">
            <v/>
          </cell>
          <cell r="H28">
            <v>0.25</v>
          </cell>
        </row>
        <row r="29">
          <cell r="A29" t="str">
            <v>Total general</v>
          </cell>
          <cell r="B29">
            <v>2679</v>
          </cell>
          <cell r="C29">
            <v>1006</v>
          </cell>
          <cell r="F29" t="str">
            <v/>
          </cell>
          <cell r="G29" t="str">
            <v/>
          </cell>
          <cell r="H29" t="str">
            <v/>
          </cell>
        </row>
        <row r="30">
          <cell r="F30" t="str">
            <v/>
          </cell>
          <cell r="G30" t="str">
            <v/>
          </cell>
          <cell r="H30" t="str">
            <v/>
          </cell>
        </row>
        <row r="31">
          <cell r="F31" t="str">
            <v/>
          </cell>
          <cell r="G31" t="str">
            <v/>
          </cell>
          <cell r="H31" t="str">
            <v/>
          </cell>
        </row>
        <row r="32">
          <cell r="F32" t="str">
            <v/>
          </cell>
          <cell r="G32" t="str">
            <v/>
          </cell>
          <cell r="H32" t="str">
            <v/>
          </cell>
        </row>
        <row r="33">
          <cell r="A33" t="str">
            <v>Total general</v>
          </cell>
          <cell r="B33">
            <v>3125</v>
          </cell>
          <cell r="C33">
            <v>1542</v>
          </cell>
          <cell r="F33" t="str">
            <v/>
          </cell>
          <cell r="G33" t="str">
            <v/>
          </cell>
          <cell r="H33">
            <v>0.33040497107349476</v>
          </cell>
        </row>
        <row r="34">
          <cell r="F34" t="str">
            <v/>
          </cell>
          <cell r="G34" t="str">
            <v/>
          </cell>
          <cell r="H34" t="str">
            <v/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UNITARIOS"/>
      <sheetName val="MATERIAL"/>
      <sheetName val="EQUIPO"/>
      <sheetName val="TRANSPORTE"/>
      <sheetName val="MANO OBRA"/>
      <sheetName val="MEMORIAS"/>
    </sheetNames>
    <sheetDataSet>
      <sheetData sheetId="0"/>
      <sheetData sheetId="1"/>
      <sheetData sheetId="2">
        <row r="2">
          <cell r="B2">
            <v>0</v>
          </cell>
          <cell r="C2" t="str">
            <v xml:space="preserve"> </v>
          </cell>
        </row>
        <row r="3">
          <cell r="B3" t="str">
            <v>ACCESORIOS ACERO INOXIDABLE</v>
          </cell>
          <cell r="C3" t="str">
            <v>m2</v>
          </cell>
          <cell r="D3">
            <v>150000</v>
          </cell>
        </row>
        <row r="4">
          <cell r="B4" t="str">
            <v>ABRAZADERAS 4"</v>
          </cell>
          <cell r="C4" t="str">
            <v>un</v>
          </cell>
          <cell r="D4">
            <v>2000</v>
          </cell>
        </row>
        <row r="5">
          <cell r="B5" t="str">
            <v>ACCESORIO PVC P 1/2"</v>
          </cell>
          <cell r="C5" t="str">
            <v>un</v>
          </cell>
          <cell r="D5">
            <v>550</v>
          </cell>
        </row>
        <row r="6">
          <cell r="B6" t="str">
            <v>ACCESORIO PVC S 2"</v>
          </cell>
          <cell r="C6" t="str">
            <v>un</v>
          </cell>
          <cell r="D6">
            <v>4100</v>
          </cell>
        </row>
        <row r="7">
          <cell r="B7" t="str">
            <v>ACCESORIO PVC S 3"</v>
          </cell>
          <cell r="C7" t="str">
            <v>un</v>
          </cell>
          <cell r="D7">
            <v>6850</v>
          </cell>
        </row>
        <row r="8">
          <cell r="B8" t="str">
            <v>ACCESORIO PVC S 4"</v>
          </cell>
          <cell r="C8" t="str">
            <v>un</v>
          </cell>
          <cell r="D8">
            <v>12600</v>
          </cell>
        </row>
        <row r="9">
          <cell r="B9" t="str">
            <v>ACCESORIOS</v>
          </cell>
          <cell r="C9" t="str">
            <v>un</v>
          </cell>
          <cell r="D9">
            <v>18000</v>
          </cell>
        </row>
        <row r="10">
          <cell r="B10" t="str">
            <v>ACCESORIOS CONEXIÓN Y DERIVACION CABLE COAXIAL</v>
          </cell>
          <cell r="C10" t="str">
            <v>gb</v>
          </cell>
          <cell r="D10">
            <v>190</v>
          </cell>
        </row>
        <row r="11">
          <cell r="B11" t="str">
            <v>Accesorios de conexion por atras SanitarioDO-TCDIC</v>
          </cell>
          <cell r="C11" t="str">
            <v>un</v>
          </cell>
          <cell r="D11">
            <v>5000</v>
          </cell>
        </row>
        <row r="12">
          <cell r="B12" t="str">
            <v>ACCESORIOS DE CONEXIÓN Y SUJECION PARA CABLE AMTIFRAU</v>
          </cell>
          <cell r="C12" t="str">
            <v>gb</v>
          </cell>
          <cell r="D12">
            <v>6500</v>
          </cell>
        </row>
        <row r="13">
          <cell r="B13" t="str">
            <v>ACCESORIOS DE SUJECION</v>
          </cell>
          <cell r="C13" t="str">
            <v>gb</v>
          </cell>
          <cell r="D13">
            <v>400</v>
          </cell>
        </row>
        <row r="14">
          <cell r="B14" t="str">
            <v>ACCESORIOS EMT</v>
          </cell>
          <cell r="C14" t="str">
            <v>un</v>
          </cell>
          <cell r="D14">
            <v>500</v>
          </cell>
        </row>
        <row r="15">
          <cell r="B15" t="str">
            <v xml:space="preserve">ACCESORIOS GALVANIZADOS PARA CONEXIÓN EQUIPO DE PRESION </v>
          </cell>
          <cell r="C15" t="str">
            <v>gl</v>
          </cell>
          <cell r="D15">
            <v>150000</v>
          </cell>
        </row>
        <row r="16">
          <cell r="B16" t="str">
            <v>ACCESORIOS CPVC-P 1/2" ( Codo , unión y tapón )</v>
          </cell>
          <cell r="C16" t="str">
            <v>un</v>
          </cell>
          <cell r="D16">
            <v>1200</v>
          </cell>
        </row>
        <row r="17">
          <cell r="B17" t="str">
            <v>ACCESORIOS PVC P 21/2"</v>
          </cell>
          <cell r="C17" t="str">
            <v>un</v>
          </cell>
          <cell r="D17">
            <v>15000</v>
          </cell>
        </row>
        <row r="18">
          <cell r="B18" t="str">
            <v>ACCESORIOS PVC-P 1 1/2" ( Codo , unión y tapón )</v>
          </cell>
          <cell r="C18" t="str">
            <v>un</v>
          </cell>
          <cell r="D18">
            <v>2650</v>
          </cell>
        </row>
        <row r="19">
          <cell r="B19" t="str">
            <v>ACCESORIOS PVC-P 1 1/4" ( Codo , unión y tapón )</v>
          </cell>
          <cell r="C19" t="str">
            <v>un</v>
          </cell>
          <cell r="D19">
            <v>2500</v>
          </cell>
        </row>
        <row r="20">
          <cell r="B20" t="str">
            <v>ACCESORIOS PVC-P 1/2" ( Codo , unión y tapón )</v>
          </cell>
          <cell r="C20" t="str">
            <v>un</v>
          </cell>
          <cell r="D20">
            <v>450</v>
          </cell>
        </row>
        <row r="21">
          <cell r="B21" t="str">
            <v>ACCESORIOS PVC-P 2" ( Codo , unión y tapón )</v>
          </cell>
          <cell r="C21" t="str">
            <v>un</v>
          </cell>
          <cell r="D21">
            <v>5000</v>
          </cell>
        </row>
        <row r="22">
          <cell r="B22" t="str">
            <v>ACCESORIOS PVC-P 3/4" ( Codo, unión y tapón )</v>
          </cell>
          <cell r="C22" t="str">
            <v>un</v>
          </cell>
          <cell r="D22">
            <v>1200</v>
          </cell>
        </row>
        <row r="23">
          <cell r="B23" t="str">
            <v>ACCESORIOS SUJECION TRANFORMADOR</v>
          </cell>
          <cell r="C23" t="str">
            <v>un</v>
          </cell>
          <cell r="D23">
            <v>50000</v>
          </cell>
        </row>
        <row r="24">
          <cell r="B24" t="str">
            <v>ACERO 37.000 PSI</v>
          </cell>
          <cell r="C24" t="str">
            <v>kg</v>
          </cell>
          <cell r="D24">
            <v>1900</v>
          </cell>
        </row>
        <row r="25">
          <cell r="B25" t="str">
            <v xml:space="preserve">ACERO 60.000 PSI </v>
          </cell>
          <cell r="C25" t="str">
            <v>kg</v>
          </cell>
          <cell r="D25">
            <v>1900</v>
          </cell>
        </row>
        <row r="26">
          <cell r="B26" t="str">
            <v>ACERO ESTRUCTURAL ACESCO PHR Cal. 12</v>
          </cell>
          <cell r="C26" t="str">
            <v>kg</v>
          </cell>
          <cell r="D26">
            <v>4500</v>
          </cell>
        </row>
        <row r="27">
          <cell r="B27" t="str">
            <v>ACIDO FLORIDRICO</v>
          </cell>
          <cell r="C27" t="str">
            <v>lt</v>
          </cell>
          <cell r="D27">
            <v>15500</v>
          </cell>
        </row>
        <row r="28">
          <cell r="B28" t="str">
            <v>ACIDO NITRICO</v>
          </cell>
          <cell r="C28" t="str">
            <v>lt</v>
          </cell>
          <cell r="D28">
            <v>4500</v>
          </cell>
        </row>
        <row r="29">
          <cell r="B29" t="str">
            <v>ACONDICIONADOR NOVAFORT 250ML  Pavco</v>
          </cell>
          <cell r="C29" t="str">
            <v>un</v>
          </cell>
          <cell r="D29">
            <v>15000</v>
          </cell>
        </row>
        <row r="30">
          <cell r="B30" t="str">
            <v>ACPM</v>
          </cell>
          <cell r="C30" t="str">
            <v>gl</v>
          </cell>
          <cell r="D30">
            <v>8500</v>
          </cell>
        </row>
        <row r="31">
          <cell r="B31" t="str">
            <v>ADAPTADOR CONDUIT PVC 1/2"</v>
          </cell>
          <cell r="C31" t="str">
            <v>un</v>
          </cell>
          <cell r="D31">
            <v>500</v>
          </cell>
        </row>
        <row r="32">
          <cell r="B32" t="str">
            <v>ADAPTADOR MACHO   3/4"</v>
          </cell>
          <cell r="C32" t="str">
            <v>un</v>
          </cell>
          <cell r="D32">
            <v>600</v>
          </cell>
        </row>
        <row r="33">
          <cell r="B33" t="str">
            <v>ADAPTADOR TERMINAL CONDUIT 3/4"</v>
          </cell>
          <cell r="C33" t="str">
            <v>un</v>
          </cell>
          <cell r="D33">
            <v>300</v>
          </cell>
        </row>
        <row r="34">
          <cell r="B34" t="str">
            <v>ADAPTADORES MACHO 1/2"</v>
          </cell>
          <cell r="C34" t="str">
            <v>un</v>
          </cell>
          <cell r="D34">
            <v>300</v>
          </cell>
        </row>
        <row r="35">
          <cell r="B35" t="str">
            <v>ADHESIVO EPOXICO G5 DE 651 ml</v>
          </cell>
          <cell r="C35" t="str">
            <v>un</v>
          </cell>
          <cell r="D35">
            <v>55000</v>
          </cell>
        </row>
        <row r="36">
          <cell r="B36" t="str">
            <v>ADHESIVO NOVAFORT 310 ML  Pavco</v>
          </cell>
          <cell r="C36" t="str">
            <v>un</v>
          </cell>
          <cell r="D36">
            <v>15000</v>
          </cell>
        </row>
        <row r="37">
          <cell r="B37" t="str">
            <v>AGUA</v>
          </cell>
          <cell r="C37" t="str">
            <v>lt</v>
          </cell>
          <cell r="D37">
            <v>500</v>
          </cell>
        </row>
        <row r="38">
          <cell r="B38" t="str">
            <v>AISLADORES</v>
          </cell>
          <cell r="C38" t="str">
            <v>un</v>
          </cell>
          <cell r="D38">
            <v>4500</v>
          </cell>
        </row>
        <row r="39">
          <cell r="B39" t="str">
            <v>AISLADORES DE PIN CON ESPIGO</v>
          </cell>
          <cell r="C39" t="str">
            <v>un</v>
          </cell>
          <cell r="D39">
            <v>42000</v>
          </cell>
        </row>
        <row r="40">
          <cell r="B40" t="str">
            <v>AISLADORES DE RETENCION</v>
          </cell>
          <cell r="C40" t="str">
            <v>un</v>
          </cell>
          <cell r="D40">
            <v>72500</v>
          </cell>
        </row>
        <row r="41">
          <cell r="B41" t="str">
            <v>AISLADORES EMISORES</v>
          </cell>
          <cell r="C41" t="str">
            <v>un</v>
          </cell>
          <cell r="D41">
            <v>85000</v>
          </cell>
        </row>
        <row r="42">
          <cell r="B42" t="str">
            <v>ALAMBRE COBRE DESNUDO AWG  12</v>
          </cell>
          <cell r="C42" t="str">
            <v>ml</v>
          </cell>
          <cell r="D42">
            <v>1700</v>
          </cell>
        </row>
        <row r="43">
          <cell r="B43" t="str">
            <v>ALAMBRE COBRE THHN 12 AWG</v>
          </cell>
          <cell r="C43" t="str">
            <v>ml</v>
          </cell>
          <cell r="D43">
            <v>1900</v>
          </cell>
        </row>
        <row r="44">
          <cell r="B44" t="str">
            <v>ALAMBRE NEGRO       No.18</v>
          </cell>
          <cell r="C44" t="str">
            <v>kg</v>
          </cell>
          <cell r="D44">
            <v>3000</v>
          </cell>
        </row>
        <row r="45">
          <cell r="B45" t="str">
            <v>ALFACOLOR 3-15</v>
          </cell>
          <cell r="C45" t="str">
            <v>kg</v>
          </cell>
          <cell r="D45">
            <v>2000</v>
          </cell>
        </row>
        <row r="46">
          <cell r="B46" t="str">
            <v>ALFAJIAS CONCRETO     .25</v>
          </cell>
          <cell r="C46" t="str">
            <v>ml</v>
          </cell>
          <cell r="D46">
            <v>25000</v>
          </cell>
        </row>
        <row r="47">
          <cell r="B47" t="str">
            <v>ALUMINIO PARA CIELO RASO INC ESTRUCTURA</v>
          </cell>
          <cell r="C47" t="str">
            <v>m2</v>
          </cell>
          <cell r="D47">
            <v>10500</v>
          </cell>
        </row>
        <row r="48">
          <cell r="B48" t="str">
            <v>ALUMINIO PARA DIVISION BAÑO</v>
          </cell>
          <cell r="C48" t="str">
            <v>m2</v>
          </cell>
          <cell r="D48">
            <v>40000</v>
          </cell>
        </row>
        <row r="49">
          <cell r="B49" t="str">
            <v>AMPLIFICADOR TV CON 20 SALIDAS</v>
          </cell>
          <cell r="C49" t="str">
            <v>un</v>
          </cell>
          <cell r="D49">
            <v>450000</v>
          </cell>
        </row>
        <row r="50">
          <cell r="B50" t="str">
            <v>ANCLAJE CAMISA DE 3/8"</v>
          </cell>
          <cell r="C50" t="str">
            <v>un</v>
          </cell>
          <cell r="D50">
            <v>1200</v>
          </cell>
        </row>
        <row r="51">
          <cell r="B51" t="str">
            <v>ÁNGULO     1 x 1 x 1/8" de 6 mts</v>
          </cell>
          <cell r="C51" t="str">
            <v>un</v>
          </cell>
          <cell r="D51">
            <v>17500</v>
          </cell>
        </row>
        <row r="52">
          <cell r="B52" t="str">
            <v>ÁNGULO     1 x 1 x 3/16" de 6 mts</v>
          </cell>
          <cell r="C52" t="str">
            <v>un</v>
          </cell>
          <cell r="D52">
            <v>20450</v>
          </cell>
        </row>
        <row r="53">
          <cell r="B53" t="str">
            <v>ANGULO 1 1/2X3/16</v>
          </cell>
          <cell r="C53" t="str">
            <v>un</v>
          </cell>
          <cell r="D53">
            <v>42000</v>
          </cell>
        </row>
        <row r="54">
          <cell r="B54" t="str">
            <v>ANGULO 1"X1/8"</v>
          </cell>
          <cell r="C54" t="str">
            <v>ml</v>
          </cell>
          <cell r="D54">
            <v>3500</v>
          </cell>
        </row>
        <row r="55">
          <cell r="B55" t="str">
            <v xml:space="preserve">ANGULO 2" * 2" * 1/8" </v>
          </cell>
          <cell r="C55" t="str">
            <v>kg</v>
          </cell>
          <cell r="D55">
            <v>2800</v>
          </cell>
        </row>
        <row r="56">
          <cell r="B56" t="str">
            <v xml:space="preserve">ANGULO 2" * 2" * 3/16" </v>
          </cell>
          <cell r="C56" t="str">
            <v>un</v>
          </cell>
          <cell r="D56">
            <v>50000</v>
          </cell>
        </row>
        <row r="57">
          <cell r="B57" t="str">
            <v>ANGULO 3/4"</v>
          </cell>
          <cell r="C57" t="str">
            <v>ml</v>
          </cell>
          <cell r="D57">
            <v>2000</v>
          </cell>
        </row>
        <row r="58">
          <cell r="B58" t="str">
            <v>ANGULO DE 1"x1/8"</v>
          </cell>
          <cell r="C58" t="str">
            <v>ml</v>
          </cell>
          <cell r="D58">
            <v>4250</v>
          </cell>
        </row>
        <row r="59">
          <cell r="B59" t="str">
            <v>ANGULOS DE ENSAMBLE</v>
          </cell>
          <cell r="C59" t="str">
            <v>gb</v>
          </cell>
          <cell r="D59">
            <v>20000</v>
          </cell>
        </row>
        <row r="60">
          <cell r="B60" t="str">
            <v>ANGULOS EN ALUMINIO BLANCO DE 3m</v>
          </cell>
          <cell r="C60" t="str">
            <v>un</v>
          </cell>
          <cell r="D60">
            <v>7000</v>
          </cell>
        </row>
        <row r="61">
          <cell r="B61" t="str">
            <v xml:space="preserve">ANTENA EXTERNA COMUNAL TV </v>
          </cell>
          <cell r="C61" t="str">
            <v>un</v>
          </cell>
          <cell r="D61">
            <v>75000</v>
          </cell>
        </row>
        <row r="62">
          <cell r="B62" t="str">
            <v>ANTICORROSIVO</v>
          </cell>
          <cell r="C62" t="str">
            <v>gl</v>
          </cell>
          <cell r="D62">
            <v>28500</v>
          </cell>
        </row>
        <row r="63">
          <cell r="B63" t="str">
            <v xml:space="preserve">ANTICORROSIVO </v>
          </cell>
          <cell r="C63" t="str">
            <v>gl</v>
          </cell>
          <cell r="D63">
            <v>28500</v>
          </cell>
        </row>
        <row r="64">
          <cell r="B64" t="str">
            <v>ARENA DE RIO</v>
          </cell>
          <cell r="C64" t="str">
            <v>m3</v>
          </cell>
          <cell r="D64">
            <v>110000</v>
          </cell>
        </row>
        <row r="65">
          <cell r="B65" t="str">
            <v>ARENA LAVADA DE PEÑA</v>
          </cell>
          <cell r="C65" t="str">
            <v>m3</v>
          </cell>
          <cell r="D65">
            <v>35000</v>
          </cell>
        </row>
        <row r="66">
          <cell r="B66" t="str">
            <v>ARBOL</v>
          </cell>
          <cell r="C66" t="str">
            <v>un</v>
          </cell>
          <cell r="D66">
            <v>352000</v>
          </cell>
        </row>
        <row r="67">
          <cell r="B67" t="str">
            <v>ASFALTO TIPO 190/220 200 kg</v>
          </cell>
          <cell r="C67" t="str">
            <v>kg</v>
          </cell>
          <cell r="D67">
            <v>2500</v>
          </cell>
        </row>
        <row r="68">
          <cell r="B68" t="str">
            <v>BALA DULUX 2X20W, REFLECTOR EN ALUMINIO BRILLADO. DIAMETRO 20,5 CMS, ACABADO BLANCO. INCLUYE 2 BOMBILLOS DULUX 20W ROSCA, LUZ 6500K</v>
          </cell>
          <cell r="C68" t="str">
            <v>un</v>
          </cell>
          <cell r="D68">
            <v>37000</v>
          </cell>
        </row>
        <row r="69">
          <cell r="B69" t="str">
            <v>BALA FLUORESCENTE 2X26 CON BOMBILLOS AHORRADORES</v>
          </cell>
          <cell r="C69" t="str">
            <v>un</v>
          </cell>
          <cell r="D69">
            <v>95000</v>
          </cell>
        </row>
        <row r="70">
          <cell r="B70" t="str">
            <v>BALDOSA EN GRANITO ALFA</v>
          </cell>
          <cell r="C70" t="str">
            <v>m2</v>
          </cell>
          <cell r="D70">
            <v>40000</v>
          </cell>
        </row>
        <row r="71">
          <cell r="B71" t="str">
            <v>BALDOSA PORCELANATICO</v>
          </cell>
          <cell r="C71" t="str">
            <v>m2</v>
          </cell>
          <cell r="D71">
            <v>50000</v>
          </cell>
        </row>
        <row r="72">
          <cell r="B72" t="str">
            <v>BARNIZ</v>
          </cell>
          <cell r="C72" t="str">
            <v>gl</v>
          </cell>
          <cell r="D72">
            <v>60000</v>
          </cell>
        </row>
        <row r="73">
          <cell r="B73" t="str">
            <v>BANDEJA PORTACABLES 60X8</v>
          </cell>
          <cell r="C73" t="str">
            <v>ML</v>
          </cell>
          <cell r="D73">
            <v>95000</v>
          </cell>
        </row>
        <row r="74">
          <cell r="B74" t="str">
            <v>BASE PARA FOTOCELDA CON SOPORTE</v>
          </cell>
          <cell r="C74" t="str">
            <v>un</v>
          </cell>
          <cell r="D74">
            <v>5000</v>
          </cell>
        </row>
        <row r="75">
          <cell r="B75" t="str">
            <v>BISAGRAS</v>
          </cell>
          <cell r="C75" t="str">
            <v>un</v>
          </cell>
          <cell r="D75">
            <v>3500</v>
          </cell>
        </row>
        <row r="76">
          <cell r="B76" t="str">
            <v>BISAGRAS PARA VENTANAS METALICAS</v>
          </cell>
          <cell r="C76" t="str">
            <v>par</v>
          </cell>
          <cell r="D76">
            <v>2000</v>
          </cell>
        </row>
        <row r="77">
          <cell r="B77" t="str">
            <v>BISAGRAS PUERTAS COCINA</v>
          </cell>
          <cell r="C77" t="str">
            <v>un</v>
          </cell>
          <cell r="D77">
            <v>1250</v>
          </cell>
        </row>
        <row r="78">
          <cell r="B78" t="str">
            <v>BISEL PARA VIDRIO ESPEJO</v>
          </cell>
          <cell r="C78" t="str">
            <v>ml</v>
          </cell>
          <cell r="D78">
            <v>5000</v>
          </cell>
        </row>
        <row r="79">
          <cell r="B79" t="str">
            <v>BLOQUE No. 3</v>
          </cell>
          <cell r="C79" t="str">
            <v>un</v>
          </cell>
          <cell r="D79">
            <v>850</v>
          </cell>
        </row>
        <row r="80">
          <cell r="B80" t="str">
            <v xml:space="preserve">BLOQUE No. 4 </v>
          </cell>
          <cell r="C80" t="str">
            <v>un</v>
          </cell>
          <cell r="D80">
            <v>800</v>
          </cell>
        </row>
        <row r="81">
          <cell r="B81" t="str">
            <v xml:space="preserve">BLOQUE No. 5 </v>
          </cell>
          <cell r="C81" t="str">
            <v>un</v>
          </cell>
          <cell r="D81">
            <v>850</v>
          </cell>
        </row>
        <row r="82">
          <cell r="B82" t="str">
            <v xml:space="preserve">Boca puerta en mármol,  incluye nariz redonda </v>
          </cell>
          <cell r="C82" t="str">
            <v>ml</v>
          </cell>
          <cell r="D82">
            <v>40000</v>
          </cell>
        </row>
        <row r="83">
          <cell r="B83" t="str">
            <v>BOQUILLA TERMINAL PVC 1"</v>
          </cell>
          <cell r="C83" t="str">
            <v>un</v>
          </cell>
          <cell r="D83">
            <v>2000</v>
          </cell>
        </row>
        <row r="84">
          <cell r="B84" t="str">
            <v>BOSEL</v>
          </cell>
          <cell r="C84" t="str">
            <v>ml</v>
          </cell>
          <cell r="D84">
            <v>500</v>
          </cell>
        </row>
        <row r="85">
          <cell r="B85" t="str">
            <v>BOMBAS PARA SISTEMA DE PLANTA TRATAMIENTO</v>
          </cell>
          <cell r="C85" t="str">
            <v>un</v>
          </cell>
          <cell r="D85">
            <v>9500000</v>
          </cell>
        </row>
        <row r="86">
          <cell r="B86" t="str">
            <v>BRAZO HIDRAULICO</v>
          </cell>
          <cell r="C86" t="str">
            <v>un</v>
          </cell>
          <cell r="D86">
            <v>220000</v>
          </cell>
        </row>
        <row r="87">
          <cell r="B87" t="str">
            <v>BROCA DE 5/8"</v>
          </cell>
          <cell r="C87" t="str">
            <v>un</v>
          </cell>
          <cell r="D87">
            <v>70000</v>
          </cell>
        </row>
        <row r="88">
          <cell r="B88" t="str">
            <v>BROCAS 1/2"</v>
          </cell>
          <cell r="C88" t="str">
            <v>un</v>
          </cell>
          <cell r="D88">
            <v>60000</v>
          </cell>
        </row>
        <row r="89">
          <cell r="B89" t="str">
            <v>BROCAS 1/4"</v>
          </cell>
          <cell r="C89" t="str">
            <v>un</v>
          </cell>
          <cell r="D89">
            <v>4500</v>
          </cell>
        </row>
        <row r="90">
          <cell r="B90" t="str">
            <v>BROCAS, GRAPAS, CHAZOS Y TORNILLOS</v>
          </cell>
          <cell r="C90" t="str">
            <v>global</v>
          </cell>
          <cell r="D90">
            <v>10000</v>
          </cell>
        </row>
        <row r="91">
          <cell r="B91" t="str">
            <v>BUSHING 4"X2" A.C.</v>
          </cell>
          <cell r="C91" t="str">
            <v>un</v>
          </cell>
          <cell r="D91">
            <v>32480</v>
          </cell>
        </row>
        <row r="92">
          <cell r="B92" t="str">
            <v>CABALLETE ETERNIT</v>
          </cell>
          <cell r="C92" t="str">
            <v>un</v>
          </cell>
          <cell r="D92">
            <v>14500</v>
          </cell>
        </row>
        <row r="93">
          <cell r="B93" t="str">
            <v>CABALLETE THERMOACUSTICA DE 2.00X0.70</v>
          </cell>
          <cell r="C93" t="str">
            <v>un</v>
          </cell>
          <cell r="D93">
            <v>55000</v>
          </cell>
        </row>
        <row r="94">
          <cell r="B94" t="str">
            <v>CABLE #4 COBRE DESNUDO</v>
          </cell>
          <cell r="C94" t="str">
            <v>ml</v>
          </cell>
          <cell r="D94">
            <v>8500</v>
          </cell>
        </row>
        <row r="95">
          <cell r="B95" t="str">
            <v>Cable 10 THWN/THHN Cu-AWG 600V</v>
          </cell>
          <cell r="C95" t="str">
            <v>ml</v>
          </cell>
          <cell r="D95">
            <v>6500</v>
          </cell>
        </row>
        <row r="96">
          <cell r="B96" t="str">
            <v>cable 2/0</v>
          </cell>
          <cell r="C96" t="str">
            <v>ml</v>
          </cell>
          <cell r="D96">
            <v>23500</v>
          </cell>
        </row>
        <row r="97">
          <cell r="B97" t="str">
            <v>Cable 8 THWN/THHN Cu-AWG 600V</v>
          </cell>
          <cell r="C97" t="str">
            <v>ml</v>
          </cell>
          <cell r="D97">
            <v>3800</v>
          </cell>
        </row>
        <row r="98">
          <cell r="B98" t="str">
            <v>CABLE ANTIFRAUDE #8</v>
          </cell>
          <cell r="C98" t="str">
            <v>ml</v>
          </cell>
          <cell r="D98">
            <v>4500</v>
          </cell>
        </row>
        <row r="99">
          <cell r="B99" t="str">
            <v xml:space="preserve">CABLE BLINDADO COAXIAL RG59 U TV </v>
          </cell>
          <cell r="C99" t="str">
            <v>ml</v>
          </cell>
          <cell r="D99">
            <v>1500</v>
          </cell>
        </row>
        <row r="100">
          <cell r="B100" t="str">
            <v>CABLE DUPLEX DE 2X16</v>
          </cell>
          <cell r="C100" t="str">
            <v>ml</v>
          </cell>
          <cell r="D100">
            <v>2500</v>
          </cell>
        </row>
        <row r="101">
          <cell r="B101" t="str">
            <v>Cable 12 THWN/THHN Cu-AWG 600V</v>
          </cell>
          <cell r="C101" t="str">
            <v>ml</v>
          </cell>
          <cell r="D101">
            <v>2500</v>
          </cell>
        </row>
        <row r="102">
          <cell r="B102" t="str">
            <v>Cable 14 THWN/THHN Cu-AWG 600V</v>
          </cell>
          <cell r="C102" t="str">
            <v>ml</v>
          </cell>
          <cell r="D102">
            <v>1500</v>
          </cell>
        </row>
        <row r="103">
          <cell r="B103" t="str">
            <v>Cable 8 THWN/THHN Cu-AWG 600V</v>
          </cell>
          <cell r="C103" t="str">
            <v>ml</v>
          </cell>
          <cell r="D103">
            <v>3800</v>
          </cell>
        </row>
        <row r="104">
          <cell r="B104" t="str">
            <v>CABLE ENCAUCHETADO 3#4+1#6 T</v>
          </cell>
          <cell r="C104" t="str">
            <v>ml</v>
          </cell>
          <cell r="D104">
            <v>55500</v>
          </cell>
        </row>
        <row r="105">
          <cell r="B105" t="str">
            <v>CABLE DE COBRE DESNUDO No.12 AWG</v>
          </cell>
          <cell r="C105" t="str">
            <v>ml</v>
          </cell>
          <cell r="D105">
            <v>2600</v>
          </cell>
        </row>
        <row r="106">
          <cell r="B106" t="str">
            <v>CABLE No. 12 T</v>
          </cell>
          <cell r="C106" t="str">
            <v>ml</v>
          </cell>
          <cell r="D106">
            <v>3000</v>
          </cell>
        </row>
        <row r="107">
          <cell r="B107" t="str">
            <v>CABLE PARA SEÑALES SISTEMA CONTRA INCENDIO  2 PARES (2X22AWG) NPLF AISLAMIENTO EN PVC DE ACUERDO A LAS NORMAS IEC189, IEC708</v>
          </cell>
          <cell r="C107" t="str">
            <v>m</v>
          </cell>
          <cell r="D107">
            <v>3950</v>
          </cell>
        </row>
        <row r="108">
          <cell r="B108" t="str">
            <v>CABLE TELEFONICO 2 PARES</v>
          </cell>
          <cell r="C108" t="str">
            <v>ml</v>
          </cell>
          <cell r="D108">
            <v>1200</v>
          </cell>
        </row>
        <row r="109">
          <cell r="B109" t="str">
            <v>CAJA 2400</v>
          </cell>
          <cell r="C109" t="str">
            <v>un</v>
          </cell>
          <cell r="D109">
            <v>2000</v>
          </cell>
        </row>
        <row r="110">
          <cell r="B110" t="str">
            <v>CAJA 5800</v>
          </cell>
          <cell r="C110" t="str">
            <v>un</v>
          </cell>
          <cell r="D110">
            <v>1500</v>
          </cell>
        </row>
        <row r="111">
          <cell r="B111" t="str">
            <v>CAJA MEDIDOR ACUEDUCTO CON TAPA Y CERRADURA</v>
          </cell>
          <cell r="C111" t="str">
            <v>un</v>
          </cell>
          <cell r="D111">
            <v>70000</v>
          </cell>
        </row>
        <row r="112">
          <cell r="B112" t="str">
            <v>CAJA MEDIDOR DE AGUA 60*28*14</v>
          </cell>
          <cell r="C112" t="str">
            <v>un</v>
          </cell>
          <cell r="D112">
            <v>50000</v>
          </cell>
        </row>
        <row r="113">
          <cell r="B113" t="str">
            <v>CAJA MONOFASICA DE 4 CIRCUITOS CON TACOS</v>
          </cell>
          <cell r="C113" t="str">
            <v>un</v>
          </cell>
          <cell r="D113">
            <v>100000</v>
          </cell>
        </row>
        <row r="114">
          <cell r="B114" t="str">
            <v>CAJA OCTOGONAL GALVANIZADA (CAJA EMP GALV.OCTAGONAL 4")</v>
          </cell>
          <cell r="C114" t="str">
            <v>un</v>
          </cell>
          <cell r="D114">
            <v>2500</v>
          </cell>
        </row>
        <row r="115">
          <cell r="B115" t="str">
            <v>CAJA METALICA AMPLIFICADOR TV</v>
          </cell>
          <cell r="C115" t="str">
            <v>un</v>
          </cell>
          <cell r="D115">
            <v>220000</v>
          </cell>
        </row>
        <row r="116">
          <cell r="B116" t="str">
            <v>CAJA SENCILLA CONDUIT (CAJA EMP GALV.RECTANG. 2X4")</v>
          </cell>
          <cell r="C116" t="str">
            <v>un</v>
          </cell>
          <cell r="D116">
            <v>2000</v>
          </cell>
        </row>
        <row r="117">
          <cell r="B117" t="str">
            <v xml:space="preserve">CAJAS DE 20X25X10 CM PARA CONEXIÓN </v>
          </cell>
          <cell r="C117" t="str">
            <v>un</v>
          </cell>
          <cell r="D117">
            <v>49500</v>
          </cell>
        </row>
        <row r="118">
          <cell r="B118" t="str">
            <v>CALENTADOR ELECTRICO 20 GL 120 V HACEB</v>
          </cell>
          <cell r="C118" t="str">
            <v>un</v>
          </cell>
          <cell r="D118">
            <v>579900</v>
          </cell>
        </row>
        <row r="119">
          <cell r="B119" t="str">
            <v>CARBURO BLANCO</v>
          </cell>
          <cell r="C119" t="str">
            <v>gl</v>
          </cell>
          <cell r="D119">
            <v>55000</v>
          </cell>
        </row>
        <row r="120">
          <cell r="B120" t="str">
            <v>CAOLÍN</v>
          </cell>
          <cell r="C120" t="str">
            <v>bt</v>
          </cell>
          <cell r="D120">
            <v>12000</v>
          </cell>
        </row>
        <row r="121">
          <cell r="B121" t="str">
            <v>CAPACETE 1"</v>
          </cell>
          <cell r="C121" t="str">
            <v>un</v>
          </cell>
          <cell r="D121">
            <v>53333.333333333336</v>
          </cell>
        </row>
        <row r="122">
          <cell r="B122" t="str">
            <v>CASETÓN DE GUADUA h=0.42</v>
          </cell>
          <cell r="C122" t="str">
            <v>ml</v>
          </cell>
          <cell r="D122">
            <v>15000</v>
          </cell>
        </row>
        <row r="124">
          <cell r="B124" t="str">
            <v>CEDRO CAQUETA</v>
          </cell>
          <cell r="C124" t="str">
            <v>pieza</v>
          </cell>
          <cell r="D124">
            <v>35000</v>
          </cell>
        </row>
        <row r="125">
          <cell r="B125" t="str">
            <v xml:space="preserve">CELDA METÁLICA -LÁMINA COLD-ROLLED PARA  TRANSFORMADOR </v>
          </cell>
          <cell r="C125" t="str">
            <v>un</v>
          </cell>
          <cell r="D125">
            <v>2300000</v>
          </cell>
        </row>
        <row r="126">
          <cell r="B126" t="str">
            <v>CEMENTO MARINO</v>
          </cell>
          <cell r="C126" t="str">
            <v>gl</v>
          </cell>
          <cell r="D126">
            <v>38000</v>
          </cell>
        </row>
        <row r="127">
          <cell r="B127" t="str">
            <v>CEMENTO BLANCO</v>
          </cell>
          <cell r="C127" t="str">
            <v>kg</v>
          </cell>
          <cell r="D127">
            <v>1200</v>
          </cell>
        </row>
        <row r="128">
          <cell r="B128" t="str">
            <v>CEMENTO GRIS</v>
          </cell>
          <cell r="C128" t="str">
            <v>bt</v>
          </cell>
          <cell r="D128">
            <v>25000</v>
          </cell>
        </row>
        <row r="129">
          <cell r="B129" t="str">
            <v xml:space="preserve">CERAMICA </v>
          </cell>
          <cell r="C129" t="str">
            <v>m2</v>
          </cell>
          <cell r="D129">
            <v>25000</v>
          </cell>
        </row>
        <row r="130">
          <cell r="B130" t="str">
            <v>CERRADURA INAFER</v>
          </cell>
          <cell r="C130" t="str">
            <v>un</v>
          </cell>
          <cell r="D130">
            <v>22000</v>
          </cell>
        </row>
        <row r="131">
          <cell r="B131" t="str">
            <v>CERRADURA POMA MADERA ALCOBA</v>
          </cell>
          <cell r="C131" t="str">
            <v>un</v>
          </cell>
          <cell r="D131">
            <v>28500</v>
          </cell>
        </row>
        <row r="132">
          <cell r="B132" t="str">
            <v>CERRADURA POMA PUERTAS</v>
          </cell>
          <cell r="C132" t="str">
            <v>un</v>
          </cell>
          <cell r="D132">
            <v>15000</v>
          </cell>
        </row>
        <row r="133">
          <cell r="B133" t="str">
            <v>CENEFA EN MADERA DE 0.12 TINTADA</v>
          </cell>
          <cell r="C133" t="str">
            <v>ml</v>
          </cell>
          <cell r="D133">
            <v>45000</v>
          </cell>
        </row>
        <row r="134">
          <cell r="B134" t="str">
            <v>CERROJO EN ACERO INOXIDABLE</v>
          </cell>
          <cell r="C134" t="str">
            <v>un</v>
          </cell>
          <cell r="D134">
            <v>60000</v>
          </cell>
        </row>
        <row r="135">
          <cell r="B135" t="str">
            <v>CERRADURA SCHLAGE BAÑO  A40S Cromado Mate</v>
          </cell>
          <cell r="C135" t="str">
            <v>un</v>
          </cell>
          <cell r="D135">
            <v>36000</v>
          </cell>
        </row>
        <row r="136">
          <cell r="B136" t="str">
            <v>CHEQUE HORIZONTAL 1/2"</v>
          </cell>
          <cell r="C136" t="str">
            <v>un</v>
          </cell>
          <cell r="D136">
            <v>10000</v>
          </cell>
        </row>
        <row r="137">
          <cell r="B137" t="str">
            <v>CHEQUE R&amp;W Roscado 3/4" Ref. 236</v>
          </cell>
          <cell r="C137" t="str">
            <v>un</v>
          </cell>
          <cell r="D137">
            <v>37000</v>
          </cell>
        </row>
        <row r="138">
          <cell r="B138" t="str">
            <v>CIELO RASO Star Orion ( perfileria aluminio 1" )</v>
          </cell>
          <cell r="C138" t="str">
            <v>m2</v>
          </cell>
          <cell r="D138">
            <v>25000</v>
          </cell>
        </row>
        <row r="139">
          <cell r="B139" t="str">
            <v>CILINDRO DE GAS PROPANO</v>
          </cell>
          <cell r="C139" t="str">
            <v>un</v>
          </cell>
          <cell r="D139">
            <v>25000</v>
          </cell>
        </row>
        <row r="140">
          <cell r="B140" t="str">
            <v>CINTA BANDIT 1/2" CON GRAPAS</v>
          </cell>
          <cell r="C140" t="str">
            <v>un</v>
          </cell>
          <cell r="D140">
            <v>105000</v>
          </cell>
        </row>
        <row r="141">
          <cell r="B141" t="str">
            <v>CINTA PAPEL</v>
          </cell>
          <cell r="C141" t="str">
            <v>rl</v>
          </cell>
          <cell r="D141">
            <v>8000</v>
          </cell>
        </row>
        <row r="142">
          <cell r="B142" t="str">
            <v>CINTA TEFLÓN 10 m 1/2"</v>
          </cell>
          <cell r="C142" t="str">
            <v>un</v>
          </cell>
          <cell r="D142">
            <v>2000</v>
          </cell>
        </row>
        <row r="143">
          <cell r="B143" t="str">
            <v>CLOSET</v>
          </cell>
          <cell r="C143" t="str">
            <v>m2</v>
          </cell>
          <cell r="D143">
            <v>170000</v>
          </cell>
        </row>
        <row r="144">
          <cell r="B144" t="str">
            <v>COCINA INTEGRAL</v>
          </cell>
          <cell r="C144" t="str">
            <v>ml</v>
          </cell>
          <cell r="D144">
            <v>1180000</v>
          </cell>
        </row>
        <row r="145">
          <cell r="B145" t="str">
            <v>CODO 90° 1/4 CxC SANITARIO 3" Pavco</v>
          </cell>
          <cell r="C145" t="str">
            <v>un</v>
          </cell>
          <cell r="D145">
            <v>15000</v>
          </cell>
        </row>
        <row r="146">
          <cell r="B146" t="str">
            <v>CODO 90° 1/4 CxC SANITARIO 4" Pavco</v>
          </cell>
          <cell r="C146" t="str">
            <v>un</v>
          </cell>
          <cell r="D146">
            <v>16500</v>
          </cell>
        </row>
        <row r="147">
          <cell r="B147" t="str">
            <v>CODO 90° 1/4 CxE SANITARIO 2"</v>
          </cell>
          <cell r="C147" t="str">
            <v>un</v>
          </cell>
          <cell r="D147">
            <v>190000</v>
          </cell>
        </row>
        <row r="148">
          <cell r="B148" t="str">
            <v>CODO 90° 4" EXTREMO BRIDADO</v>
          </cell>
          <cell r="C148" t="str">
            <v>un</v>
          </cell>
          <cell r="D148">
            <v>190000</v>
          </cell>
        </row>
        <row r="149">
          <cell r="B149" t="str">
            <v>CODO 90° PRESIÓN PVC   3/4" Pavco</v>
          </cell>
          <cell r="C149" t="str">
            <v>un</v>
          </cell>
          <cell r="D149">
            <v>1850</v>
          </cell>
        </row>
        <row r="150">
          <cell r="B150" t="str">
            <v>CODO 90° PRESIÓN PVC 1 1/2" Pavco</v>
          </cell>
          <cell r="C150" t="str">
            <v>un</v>
          </cell>
          <cell r="D150">
            <v>3500</v>
          </cell>
        </row>
        <row r="151">
          <cell r="B151" t="str">
            <v>CODO PRESIÓN           1"</v>
          </cell>
          <cell r="C151" t="str">
            <v>un</v>
          </cell>
          <cell r="D151">
            <v>2500</v>
          </cell>
        </row>
        <row r="152">
          <cell r="B152" t="str">
            <v>COMBO SANITARIO BLANCO AHORRADOR</v>
          </cell>
          <cell r="C152" t="str">
            <v>un</v>
          </cell>
          <cell r="D152">
            <v>310000</v>
          </cell>
        </row>
        <row r="153">
          <cell r="B153" t="str">
            <v>CONCERTINA EN ACERO INOXIDABLE DE 18"</v>
          </cell>
          <cell r="C153" t="str">
            <v>ml</v>
          </cell>
          <cell r="D153">
            <v>16500</v>
          </cell>
        </row>
        <row r="154">
          <cell r="B154" t="str">
            <v>CONCRETO DE 1500 PSI</v>
          </cell>
          <cell r="C154" t="str">
            <v>m3</v>
          </cell>
          <cell r="D154">
            <v>270000</v>
          </cell>
        </row>
        <row r="155">
          <cell r="B155" t="str">
            <v>CONCRETO DE 2000 PSI</v>
          </cell>
          <cell r="C155" t="str">
            <v>m3</v>
          </cell>
          <cell r="D155">
            <v>280000</v>
          </cell>
        </row>
        <row r="156">
          <cell r="B156" t="str">
            <v>CONCRETO DE 2500 PSI</v>
          </cell>
          <cell r="C156" t="str">
            <v>m3</v>
          </cell>
          <cell r="D156">
            <v>290000</v>
          </cell>
        </row>
        <row r="157">
          <cell r="B157" t="str">
            <v>CONCRETO DE 3000 PSI</v>
          </cell>
          <cell r="C157" t="str">
            <v>m3</v>
          </cell>
          <cell r="D157">
            <v>320000</v>
          </cell>
        </row>
        <row r="158">
          <cell r="B158" t="str">
            <v>CONCRETO DE 3500 PSI</v>
          </cell>
          <cell r="C158" t="str">
            <v>m3</v>
          </cell>
          <cell r="D158">
            <v>330000</v>
          </cell>
        </row>
        <row r="159">
          <cell r="B159" t="str">
            <v>CONCRETO DE 4000 PSI</v>
          </cell>
          <cell r="C159" t="str">
            <v>m3</v>
          </cell>
          <cell r="D159">
            <v>360000</v>
          </cell>
        </row>
        <row r="160">
          <cell r="B160" t="str">
            <v>CONCRETO TREMIE TORNILLO DE 3000 PSI</v>
          </cell>
          <cell r="C160" t="str">
            <v>m3</v>
          </cell>
          <cell r="D160">
            <v>350000</v>
          </cell>
        </row>
        <row r="161">
          <cell r="B161" t="str">
            <v>CONCRETO TREMIE TORNILLO DE 4000 PSI</v>
          </cell>
          <cell r="C161" t="str">
            <v>m3</v>
          </cell>
          <cell r="D161">
            <v>380000</v>
          </cell>
        </row>
        <row r="162">
          <cell r="B162" t="str">
            <v>CONCRETO DE 3500 PSI BAJA PERMEABILIDAD</v>
          </cell>
          <cell r="C162" t="str">
            <v>m3</v>
          </cell>
          <cell r="D162">
            <v>350000</v>
          </cell>
        </row>
        <row r="163">
          <cell r="B163" t="str">
            <v>COPA ESMERIL</v>
          </cell>
          <cell r="C163" t="str">
            <v>un</v>
          </cell>
          <cell r="D163">
            <v>60000</v>
          </cell>
        </row>
        <row r="164">
          <cell r="B164" t="str">
            <v>COPA SIERRA</v>
          </cell>
          <cell r="C164" t="str">
            <v>un</v>
          </cell>
          <cell r="D164">
            <v>14500</v>
          </cell>
        </row>
        <row r="165">
          <cell r="B165" t="str">
            <v>CORREA EN MADERA</v>
          </cell>
          <cell r="C165" t="str">
            <v>ml</v>
          </cell>
          <cell r="D165">
            <v>35000</v>
          </cell>
        </row>
        <row r="166">
          <cell r="B166" t="str">
            <v>CORREA METALICA</v>
          </cell>
          <cell r="C166" t="str">
            <v>ml</v>
          </cell>
          <cell r="D166">
            <v>12500</v>
          </cell>
        </row>
        <row r="167">
          <cell r="B167" t="str">
            <v>CORTACIRCUITOS 15 KV-100 AMPERIOS-</v>
          </cell>
          <cell r="C167" t="str">
            <v>un</v>
          </cell>
          <cell r="D167">
            <v>550000</v>
          </cell>
        </row>
        <row r="168">
          <cell r="B168" t="str">
            <v xml:space="preserve">Cortina corrida Automática tipo Blackout, h= 1.10 m </v>
          </cell>
          <cell r="C168" t="str">
            <v>ml</v>
          </cell>
          <cell r="D168">
            <v>180000</v>
          </cell>
        </row>
        <row r="169">
          <cell r="B169" t="str">
            <v>CURVA 90º PVC 1/2"</v>
          </cell>
          <cell r="C169" t="str">
            <v>un</v>
          </cell>
          <cell r="D169">
            <v>500</v>
          </cell>
        </row>
        <row r="170">
          <cell r="B170" t="str">
            <v>DESAGUE LAVAMANOS SENCILLO Gerfor GF-581084</v>
          </cell>
          <cell r="C170" t="str">
            <v>un</v>
          </cell>
          <cell r="D170">
            <v>15000</v>
          </cell>
        </row>
        <row r="171">
          <cell r="B171" t="str">
            <v>DESAGUE ORINAL 1 1/2"</v>
          </cell>
          <cell r="C171" t="str">
            <v>un</v>
          </cell>
          <cell r="D171">
            <v>14500</v>
          </cell>
        </row>
        <row r="172">
          <cell r="B172" t="str">
            <v>DESCARGADOR DE SOBRETENSION TIPO  LINEA 12 KV- 10 KA-</v>
          </cell>
          <cell r="C172" t="str">
            <v>un</v>
          </cell>
          <cell r="D172">
            <v>480000</v>
          </cell>
        </row>
        <row r="173">
          <cell r="B173" t="str">
            <v xml:space="preserve">DESCARGADOR FRANKLIN DE 5 PUNTAS </v>
          </cell>
          <cell r="C173" t="str">
            <v>un</v>
          </cell>
          <cell r="D173">
            <v>950000</v>
          </cell>
        </row>
        <row r="174">
          <cell r="B174" t="str">
            <v>DIAGONALES</v>
          </cell>
          <cell r="C174" t="str">
            <v>un</v>
          </cell>
          <cell r="D174">
            <v>8500</v>
          </cell>
        </row>
        <row r="175">
          <cell r="B175" t="str">
            <v>DILATACION BRONCE</v>
          </cell>
          <cell r="C175" t="str">
            <v>ml</v>
          </cell>
          <cell r="D175">
            <v>4500</v>
          </cell>
        </row>
        <row r="176">
          <cell r="B176" t="str">
            <v>DILATACIÓN EN BRONCE PC13</v>
          </cell>
          <cell r="C176" t="str">
            <v>ml</v>
          </cell>
          <cell r="D176">
            <v>18500</v>
          </cell>
        </row>
        <row r="177">
          <cell r="B177" t="str">
            <v>DINTELES EN CONCRETO h=0.15m x 0.2m (2500 PSI Mezcla 1:3:3)</v>
          </cell>
          <cell r="C177" t="str">
            <v>ml</v>
          </cell>
          <cell r="D177">
            <v>25000</v>
          </cell>
        </row>
        <row r="178">
          <cell r="B178" t="str">
            <v>DISCO CORTE LADRILLO Y7O CONCRETO</v>
          </cell>
          <cell r="C178" t="str">
            <v>un</v>
          </cell>
          <cell r="D178">
            <v>12500</v>
          </cell>
        </row>
        <row r="179">
          <cell r="B179" t="str">
            <v>DISCO PARA CORTE METAL</v>
          </cell>
          <cell r="C179" t="str">
            <v>un</v>
          </cell>
          <cell r="D179">
            <v>7500</v>
          </cell>
        </row>
        <row r="180">
          <cell r="B180" t="str">
            <v>DISPENSADOR JABON</v>
          </cell>
          <cell r="C180" t="str">
            <v>un</v>
          </cell>
          <cell r="D180">
            <v>32000</v>
          </cell>
        </row>
        <row r="181">
          <cell r="B181" t="str">
            <v>DUCHA Antivandalica Docol DO-17125106</v>
          </cell>
          <cell r="C181" t="str">
            <v>un</v>
          </cell>
          <cell r="D181">
            <v>150000</v>
          </cell>
        </row>
        <row r="182">
          <cell r="B182" t="str">
            <v>DUCHA CON MEZCLADOR</v>
          </cell>
          <cell r="C182" t="str">
            <v>un</v>
          </cell>
          <cell r="D182">
            <v>60000</v>
          </cell>
        </row>
        <row r="183">
          <cell r="B183" t="str">
            <v>DUCHA CON REGISTRO</v>
          </cell>
          <cell r="C183" t="str">
            <v>un</v>
          </cell>
          <cell r="D183">
            <v>35000</v>
          </cell>
        </row>
        <row r="184">
          <cell r="B184" t="str">
            <v>DUCHA ELECTRICA</v>
          </cell>
          <cell r="C184" t="str">
            <v>un</v>
          </cell>
          <cell r="D184">
            <v>55000</v>
          </cell>
        </row>
        <row r="185">
          <cell r="B185" t="str">
            <v>DURMIENTE ABARCO 4 m</v>
          </cell>
          <cell r="C185" t="str">
            <v>ml</v>
          </cell>
          <cell r="D185">
            <v>4200</v>
          </cell>
        </row>
        <row r="186">
          <cell r="B186" t="str">
            <v>DURMIENTE ORDINARIO DE 3 MTS</v>
          </cell>
          <cell r="C186" t="str">
            <v>un</v>
          </cell>
          <cell r="D186">
            <v>4500</v>
          </cell>
        </row>
        <row r="187">
          <cell r="B187" t="str">
            <v>ELEMENTOS FIJACION MANTO</v>
          </cell>
          <cell r="C187" t="str">
            <v>m2</v>
          </cell>
          <cell r="D187">
            <v>1000</v>
          </cell>
        </row>
        <row r="188">
          <cell r="B188" t="str">
            <v>EMPAQUES</v>
          </cell>
          <cell r="C188" t="str">
            <v>ml</v>
          </cell>
          <cell r="D188">
            <v>500</v>
          </cell>
        </row>
        <row r="189">
          <cell r="B189" t="str">
            <v>EMULSION ASFALTICA</v>
          </cell>
          <cell r="C189" t="str">
            <v>caneca</v>
          </cell>
          <cell r="D189">
            <v>75000</v>
          </cell>
        </row>
        <row r="190">
          <cell r="B190" t="str">
            <v>ENCHAPE  DE 20X30</v>
          </cell>
          <cell r="C190" t="str">
            <v>m2</v>
          </cell>
          <cell r="D190">
            <v>28500</v>
          </cell>
        </row>
        <row r="191">
          <cell r="B191" t="str">
            <v>ENCHAPE CERAMICA BLANCO</v>
          </cell>
          <cell r="C191" t="str">
            <v>m2</v>
          </cell>
          <cell r="D191">
            <v>27500</v>
          </cell>
        </row>
        <row r="192">
          <cell r="B192" t="str">
            <v>Enchape paredes interiores Triplex Cedro Tintillad</v>
          </cell>
          <cell r="C192" t="str">
            <v>m2</v>
          </cell>
          <cell r="D192">
            <v>60000</v>
          </cell>
        </row>
        <row r="193">
          <cell r="B193" t="str">
            <v xml:space="preserve">EQUIPO AUTOMÁTICO PARA ALUMBRADO DE EMERGENCIA REFERENCIA ILURAM IL3-2H  </v>
          </cell>
          <cell r="C193" t="str">
            <v>un</v>
          </cell>
          <cell r="D193">
            <v>340000</v>
          </cell>
        </row>
        <row r="194">
          <cell r="B194" t="str">
            <v xml:space="preserve">EQUIPO DE MEDICION  EN MEDIA TENSION </v>
          </cell>
          <cell r="C194" t="str">
            <v>un</v>
          </cell>
          <cell r="D194">
            <v>15500000</v>
          </cell>
        </row>
        <row r="195">
          <cell r="B195" t="str">
            <v>ESGRAFIADO PINTUCO 4 GALONES 30 KG</v>
          </cell>
          <cell r="C195" t="str">
            <v>un</v>
          </cell>
          <cell r="D195">
            <v>65000</v>
          </cell>
        </row>
        <row r="196">
          <cell r="B196" t="str">
            <v>ESMALTE  Sobre lamina lineal Tipo pintulx anoloc verde bronce.</v>
          </cell>
          <cell r="C196" t="str">
            <v>ml</v>
          </cell>
          <cell r="D196">
            <v>4500</v>
          </cell>
        </row>
        <row r="197">
          <cell r="B197" t="str">
            <v>ESMALTE  Sobre lamina llena Tipo pintulx</v>
          </cell>
          <cell r="C197" t="str">
            <v>m2</v>
          </cell>
          <cell r="D197">
            <v>8000</v>
          </cell>
        </row>
        <row r="198">
          <cell r="B198" t="str">
            <v>ESMALTE ANTIHUMEDAD LAVABLE</v>
          </cell>
          <cell r="C198" t="str">
            <v>gl</v>
          </cell>
          <cell r="D198">
            <v>65000</v>
          </cell>
        </row>
        <row r="199">
          <cell r="B199" t="str">
            <v>ESMALTE SINTÉTICO PINTULUX</v>
          </cell>
          <cell r="C199" t="str">
            <v>gl</v>
          </cell>
          <cell r="D199">
            <v>65000</v>
          </cell>
        </row>
        <row r="200">
          <cell r="B200" t="str">
            <v>ESPEJO BORDE BISELADO DE 0.70X1.00</v>
          </cell>
          <cell r="C200" t="str">
            <v>un</v>
          </cell>
          <cell r="D200">
            <v>75000</v>
          </cell>
        </row>
        <row r="201">
          <cell r="B201" t="str">
            <v>ESPEJO DE SEGURIDAD DE 40 CM</v>
          </cell>
          <cell r="C201" t="str">
            <v>un</v>
          </cell>
          <cell r="D201">
            <v>40000</v>
          </cell>
        </row>
        <row r="202">
          <cell r="B202" t="str">
            <v>ESTACAS</v>
          </cell>
          <cell r="C202" t="str">
            <v>un</v>
          </cell>
          <cell r="D202">
            <v>50</v>
          </cell>
        </row>
        <row r="203">
          <cell r="B203" t="str">
            <v>ESTACIUON MANUAL DE APERTURA REF. BDS121/e SIEMENS o similar en marca reconocida</v>
          </cell>
          <cell r="C203" t="str">
            <v>un</v>
          </cell>
          <cell r="D203">
            <v>120000</v>
          </cell>
        </row>
        <row r="204">
          <cell r="B204" t="str">
            <v>ESTRUCTURA CIELORASO DRYWALL(OMEGA-ANGULO-PARAL-TORNILLOS)</v>
          </cell>
          <cell r="C204" t="str">
            <v>m2</v>
          </cell>
          <cell r="D204">
            <v>15000</v>
          </cell>
        </row>
        <row r="205">
          <cell r="B205" t="str">
            <v>ESTRUCTURA CONEXIÓN RED TRENZADA CONJUNTO LA 320</v>
          </cell>
          <cell r="C205" t="str">
            <v>un</v>
          </cell>
          <cell r="D205">
            <v>115000</v>
          </cell>
        </row>
        <row r="206">
          <cell r="B206" t="str">
            <v>ESTRUCTURA CONEXIÓN RED TRENZADA CONJUNTO LA 321</v>
          </cell>
          <cell r="C206" t="str">
            <v>un</v>
          </cell>
          <cell r="D206">
            <v>200000</v>
          </cell>
        </row>
        <row r="207">
          <cell r="B207" t="str">
            <v>ESTRUCTURA CONEXIÓN RED TRENZADA CONJUNTO LA 324</v>
          </cell>
          <cell r="C207" t="str">
            <v>un</v>
          </cell>
          <cell r="D207">
            <v>263500</v>
          </cell>
        </row>
        <row r="208">
          <cell r="B208" t="str">
            <v>ESQUINERO PLASTICO 2m</v>
          </cell>
          <cell r="C208" t="str">
            <v>un</v>
          </cell>
          <cell r="D208">
            <v>3500</v>
          </cell>
        </row>
        <row r="209">
          <cell r="B209" t="str">
            <v>ESTUCO PLASTICO</v>
          </cell>
          <cell r="C209" t="str">
            <v>caneca</v>
          </cell>
          <cell r="D209">
            <v>50000</v>
          </cell>
        </row>
        <row r="210">
          <cell r="B210" t="str">
            <v>ESTUFA CHALLENGER DE EMPOTRAR 4 PUESTOS ELECTRICA</v>
          </cell>
          <cell r="C210" t="str">
            <v>un</v>
          </cell>
          <cell r="D210">
            <v>527684</v>
          </cell>
        </row>
        <row r="211">
          <cell r="B211" t="str">
            <v>ESTUFA DE EMPOTRAR MIXTA 4 PUESTOS</v>
          </cell>
          <cell r="C211" t="str">
            <v>un</v>
          </cell>
          <cell r="D211">
            <v>775000</v>
          </cell>
        </row>
        <row r="212">
          <cell r="B212" t="str">
            <v>ESTUFA ELECTRICA 2 PUESTOS</v>
          </cell>
          <cell r="C212" t="str">
            <v>un</v>
          </cell>
          <cell r="D212">
            <v>285000</v>
          </cell>
        </row>
        <row r="213">
          <cell r="B213" t="str">
            <v>EXTRAXTOR DE OLOR DE 20X20</v>
          </cell>
          <cell r="C213" t="str">
            <v>un</v>
          </cell>
          <cell r="D213">
            <v>162284</v>
          </cell>
        </row>
        <row r="214">
          <cell r="B214" t="str">
            <v>Fachada Closet 4 Ptas Cedro ( Tintillado )</v>
          </cell>
          <cell r="C214" t="str">
            <v>m2</v>
          </cell>
          <cell r="D214">
            <v>300000</v>
          </cell>
        </row>
        <row r="215">
          <cell r="B215" t="str">
            <v>FIJADORES DE ALA</v>
          </cell>
          <cell r="C215" t="str">
            <v>un</v>
          </cell>
          <cell r="D215">
            <v>1200</v>
          </cell>
        </row>
        <row r="216">
          <cell r="B216" t="str">
            <v>FILTRO AEROBICO CON ACC.</v>
          </cell>
          <cell r="C216" t="str">
            <v>un</v>
          </cell>
          <cell r="D216">
            <v>35000</v>
          </cell>
        </row>
        <row r="217">
          <cell r="B217" t="str">
            <v>FILTRO DE DRENAJE 0.5 x 0.5 CON RELLENO EN GRAVILLA DE RIO 3/4" - 1" (SIN EXCAVACIÓN)</v>
          </cell>
          <cell r="C217" t="str">
            <v>ml</v>
          </cell>
          <cell r="D217">
            <v>65000</v>
          </cell>
        </row>
        <row r="218">
          <cell r="B218" t="str">
            <v>FORMALETA ENTREPISOS, con camilla</v>
          </cell>
          <cell r="C218" t="str">
            <v>ms</v>
          </cell>
          <cell r="D218">
            <v>2500</v>
          </cell>
        </row>
        <row r="219">
          <cell r="B219" t="str">
            <v>GANCHOS ANCLAJES TEJA THERMOACUSTICA</v>
          </cell>
          <cell r="C219" t="str">
            <v>M2</v>
          </cell>
          <cell r="D219">
            <v>2000</v>
          </cell>
        </row>
        <row r="220">
          <cell r="B220" t="str">
            <v>GANCHO TEJA ETERNIT 55 mm</v>
          </cell>
          <cell r="C220" t="str">
            <v>un</v>
          </cell>
          <cell r="D220">
            <v>1500</v>
          </cell>
        </row>
        <row r="221">
          <cell r="B221" t="str">
            <v>GEOTEXTIL NO TEJIDO</v>
          </cell>
          <cell r="C221" t="str">
            <v>m2</v>
          </cell>
          <cell r="D221">
            <v>8000</v>
          </cell>
        </row>
        <row r="222">
          <cell r="B222" t="str">
            <v>GEOTEXTIL TR 4000</v>
          </cell>
          <cell r="C222" t="str">
            <v>m2</v>
          </cell>
          <cell r="D222">
            <v>9500</v>
          </cell>
        </row>
        <row r="223">
          <cell r="B223" t="str">
            <v>GRANITO TRAVERTINO</v>
          </cell>
          <cell r="C223" t="str">
            <v>bto</v>
          </cell>
          <cell r="D223">
            <v>18500</v>
          </cell>
        </row>
        <row r="224">
          <cell r="B224" t="str">
            <v xml:space="preserve">GRAVILLA </v>
          </cell>
          <cell r="C224" t="str">
            <v>m3</v>
          </cell>
          <cell r="D224">
            <v>75000</v>
          </cell>
        </row>
        <row r="225">
          <cell r="B225" t="str">
            <v>GRIFERIA AHORRADORA TIPO PUSH</v>
          </cell>
          <cell r="C225" t="str">
            <v>un</v>
          </cell>
          <cell r="D225">
            <v>125000</v>
          </cell>
        </row>
        <row r="226">
          <cell r="B226" t="str">
            <v>GRIFERIA LAVAMANOS LINEA FENIX 4"</v>
          </cell>
          <cell r="C226" t="str">
            <v>un</v>
          </cell>
          <cell r="D226">
            <v>115000</v>
          </cell>
        </row>
        <row r="227">
          <cell r="B227" t="str">
            <v>GUARDAESCOBA EN CERAMICA</v>
          </cell>
          <cell r="C227" t="str">
            <v>ml</v>
          </cell>
          <cell r="D227">
            <v>7500</v>
          </cell>
        </row>
        <row r="228">
          <cell r="B228" t="str">
            <v>GUARDAESCOBA EN GRANADILLO</v>
          </cell>
          <cell r="C228" t="str">
            <v>ml</v>
          </cell>
          <cell r="D228">
            <v>13000</v>
          </cell>
        </row>
        <row r="229">
          <cell r="B229" t="str">
            <v>GRIFERIA LAVAPLATOS GRIVAL LINEA AMARETO</v>
          </cell>
          <cell r="C229" t="str">
            <v>un</v>
          </cell>
          <cell r="D229">
            <v>105000</v>
          </cell>
        </row>
        <row r="230">
          <cell r="B230" t="str">
            <v>GUARDAESCOBA PORCELANATO</v>
          </cell>
          <cell r="C230" t="str">
            <v>ml</v>
          </cell>
          <cell r="D230">
            <v>10000</v>
          </cell>
        </row>
        <row r="231">
          <cell r="B231" t="str">
            <v>IGAS GRIS - Masilla plastica 25210351</v>
          </cell>
          <cell r="C231" t="str">
            <v>kg</v>
          </cell>
          <cell r="D231">
            <v>800</v>
          </cell>
        </row>
        <row r="232">
          <cell r="B232" t="str">
            <v>IMPRIMANTE DE VINILO</v>
          </cell>
          <cell r="C232" t="str">
            <v>gl</v>
          </cell>
          <cell r="D232">
            <v>25000</v>
          </cell>
        </row>
        <row r="233">
          <cell r="B233" t="str">
            <v>HERRAJES MUEBLES MADERA</v>
          </cell>
          <cell r="C233" t="str">
            <v>un</v>
          </cell>
          <cell r="D233">
            <v>8500</v>
          </cell>
        </row>
        <row r="234">
          <cell r="B234" t="str">
            <v>Interior Closet en triplex cedro (Tintillado )</v>
          </cell>
          <cell r="C234" t="str">
            <v>m2</v>
          </cell>
          <cell r="D234">
            <v>65000</v>
          </cell>
        </row>
        <row r="235">
          <cell r="B235" t="str">
            <v>INTERRUPTOR CAJA MOLDEADA 3X40A / 25KA. CALIDAD MERLIN GERIN, SIEMENS O SUPERIOR</v>
          </cell>
          <cell r="C235" t="str">
            <v>un</v>
          </cell>
          <cell r="D235">
            <v>140000</v>
          </cell>
        </row>
        <row r="236">
          <cell r="B236" t="str">
            <v>INTERRUPTOR CAJA MOLDEADA 3X80A / 50KA - 240V.</v>
          </cell>
          <cell r="C236" t="str">
            <v>un</v>
          </cell>
          <cell r="D236">
            <v>410000</v>
          </cell>
        </row>
        <row r="237">
          <cell r="B237" t="str">
            <v>INTERRUPTOR DE TRANSFERENCIA TIPO SECCIONADOR TRIPOLAR</v>
          </cell>
          <cell r="C237" t="str">
            <v>un</v>
          </cell>
          <cell r="D237">
            <v>12900000</v>
          </cell>
        </row>
        <row r="238">
          <cell r="B238" t="str">
            <v xml:space="preserve">INTERRUPTOR DOBLE </v>
          </cell>
          <cell r="C238" t="str">
            <v>un</v>
          </cell>
          <cell r="D238">
            <v>5500</v>
          </cell>
        </row>
        <row r="239">
          <cell r="B239" t="str">
            <v>INTERRUPTOR DOBLE CONMUTABLE</v>
          </cell>
          <cell r="C239" t="str">
            <v>un</v>
          </cell>
          <cell r="D239">
            <v>6500</v>
          </cell>
        </row>
        <row r="240">
          <cell r="B240" t="str">
            <v>INTERRUPTOR ENCHUFABLE DE 2X20  A - 240 v - 10 ka</v>
          </cell>
          <cell r="C240" t="str">
            <v>un</v>
          </cell>
          <cell r="D240">
            <v>18000</v>
          </cell>
        </row>
        <row r="241">
          <cell r="B241" t="str">
            <v>INTERRUPTOR ENCHUFABLE DE 2X30  A - 240 v - 10 ka</v>
          </cell>
          <cell r="C241" t="str">
            <v>un</v>
          </cell>
          <cell r="D241">
            <v>18000</v>
          </cell>
        </row>
        <row r="242">
          <cell r="B242" t="str">
            <v xml:space="preserve">INTERRUPTOR SENCILLO </v>
          </cell>
          <cell r="C242" t="str">
            <v>un</v>
          </cell>
          <cell r="D242">
            <v>7500</v>
          </cell>
        </row>
        <row r="243">
          <cell r="B243" t="str">
            <v>INTERRUPTOR SENCILLO CONMUTABLE CON LUZ PILOTO</v>
          </cell>
          <cell r="C243" t="str">
            <v>un</v>
          </cell>
          <cell r="D243">
            <v>12500</v>
          </cell>
        </row>
        <row r="244">
          <cell r="B244" t="str">
            <v>INTERRUPTOR SENCILLOCON LUZ PILOTO</v>
          </cell>
          <cell r="C244" t="str">
            <v>un</v>
          </cell>
          <cell r="D244">
            <v>8500</v>
          </cell>
        </row>
        <row r="245">
          <cell r="B245" t="str">
            <v>INTERRUPTORES ENCHUFABLES DE 1X15  A - 240 v - 10 ka</v>
          </cell>
          <cell r="C245" t="str">
            <v>un</v>
          </cell>
          <cell r="D245">
            <v>8100</v>
          </cell>
        </row>
        <row r="246">
          <cell r="B246" t="str">
            <v>INTERRUPTORES ENCHUFABLES DE 1X20  A - 240 v - 10 kA</v>
          </cell>
          <cell r="C246" t="str">
            <v>un</v>
          </cell>
          <cell r="D246">
            <v>8100</v>
          </cell>
        </row>
        <row r="247">
          <cell r="B247" t="str">
            <v>INTERRUPTORES ENCHUFABLES DE 3X30  A - 240 v - 10 ka</v>
          </cell>
          <cell r="C247" t="str">
            <v>un</v>
          </cell>
          <cell r="D247">
            <v>50000</v>
          </cell>
        </row>
        <row r="248">
          <cell r="B248" t="str">
            <v>Jabonera - GRIVAL</v>
          </cell>
          <cell r="C248" t="str">
            <v>un</v>
          </cell>
          <cell r="D248">
            <v>70000</v>
          </cell>
        </row>
        <row r="249">
          <cell r="B249" t="str">
            <v>Jabonera Ducha - GRIVAL</v>
          </cell>
          <cell r="C249" t="str">
            <v>un</v>
          </cell>
          <cell r="D249">
            <v>65000</v>
          </cell>
        </row>
        <row r="250">
          <cell r="B250" t="str">
            <v>KORAZA Pintuco</v>
          </cell>
          <cell r="C250" t="str">
            <v>gl</v>
          </cell>
          <cell r="D250">
            <v>30000</v>
          </cell>
        </row>
        <row r="251">
          <cell r="B251" t="str">
            <v>LACA</v>
          </cell>
          <cell r="C251" t="str">
            <v>gl</v>
          </cell>
          <cell r="D251">
            <v>45000</v>
          </cell>
        </row>
        <row r="252">
          <cell r="B252" t="str">
            <v>LACA PARA MADERA</v>
          </cell>
          <cell r="C252" t="str">
            <v>gl</v>
          </cell>
          <cell r="D252">
            <v>50000</v>
          </cell>
        </row>
        <row r="253">
          <cell r="B253" t="str">
            <v>LADRILLO PORTANTE 12X29X9</v>
          </cell>
          <cell r="C253" t="str">
            <v>un</v>
          </cell>
          <cell r="D253">
            <v>1050</v>
          </cell>
        </row>
        <row r="254">
          <cell r="B254" t="str">
            <v>Ladrillo Prensado</v>
          </cell>
          <cell r="C254" t="str">
            <v>un</v>
          </cell>
          <cell r="D254">
            <v>650</v>
          </cell>
        </row>
        <row r="255">
          <cell r="B255" t="str">
            <v>LADRILLO RECOCIDO</v>
          </cell>
          <cell r="C255" t="str">
            <v>un</v>
          </cell>
          <cell r="D255">
            <v>450</v>
          </cell>
        </row>
        <row r="256">
          <cell r="B256" t="str">
            <v>LADRILLO TOLETE COMUN RECOCIDO</v>
          </cell>
          <cell r="C256" t="str">
            <v>un</v>
          </cell>
          <cell r="D256">
            <v>350</v>
          </cell>
        </row>
        <row r="257">
          <cell r="B257" t="str">
            <v>LÁMINA COLD ROLLED Cal.16 (1.22x 2.44 )</v>
          </cell>
          <cell r="C257" t="str">
            <v>un</v>
          </cell>
          <cell r="D257">
            <v>170000</v>
          </cell>
        </row>
        <row r="258">
          <cell r="B258" t="str">
            <v xml:space="preserve">LÁMINA COLD ROLLED Cal.18 </v>
          </cell>
          <cell r="C258" t="str">
            <v>un</v>
          </cell>
          <cell r="D258">
            <v>105000</v>
          </cell>
        </row>
        <row r="259">
          <cell r="B259" t="str">
            <v>LÁMINA COLD ROLLED Cal.18 (1.22x 2.44 )</v>
          </cell>
          <cell r="C259" t="str">
            <v>un</v>
          </cell>
          <cell r="D259">
            <v>56000</v>
          </cell>
        </row>
        <row r="260">
          <cell r="B260" t="str">
            <v>LÁMINA COLD ROLLED Cal.20 (1.00x 2.00 )</v>
          </cell>
          <cell r="C260" t="str">
            <v>un</v>
          </cell>
          <cell r="D260">
            <v>30100</v>
          </cell>
        </row>
        <row r="261">
          <cell r="B261" t="str">
            <v>LÁMINA COLD ROLLED Cal.20 (1.22x 2.44 )</v>
          </cell>
          <cell r="C261" t="str">
            <v>un</v>
          </cell>
          <cell r="D261">
            <v>40600</v>
          </cell>
        </row>
        <row r="262">
          <cell r="B262" t="str">
            <v>LAMINA DE ACRILICO DE 0.60X2.44 DE 1.80 mm</v>
          </cell>
          <cell r="C262" t="str">
            <v>un</v>
          </cell>
          <cell r="D262">
            <v>30100</v>
          </cell>
        </row>
        <row r="263">
          <cell r="B263" t="str">
            <v>LAMINA COLABORANTE METALDECK 2" GRADO 40 CAL 22</v>
          </cell>
          <cell r="C263" t="str">
            <v>m2</v>
          </cell>
          <cell r="D263">
            <v>26000</v>
          </cell>
        </row>
        <row r="264">
          <cell r="B264" t="str">
            <v>LAMINA DE ACRILICO DE 1.20X1.80 DE 3.0 mm con color</v>
          </cell>
          <cell r="C264" t="str">
            <v>un</v>
          </cell>
          <cell r="D264">
            <v>45000</v>
          </cell>
        </row>
        <row r="265">
          <cell r="B265" t="str">
            <v>LAMINA DE ACRILICO DE 1.20X1.80 DE 3.0 mm sin color</v>
          </cell>
          <cell r="C265" t="str">
            <v>un</v>
          </cell>
          <cell r="D265">
            <v>64000</v>
          </cell>
        </row>
        <row r="266">
          <cell r="B266" t="str">
            <v>LAMINA DE ACRILICO DE 1.20X1.80 DE 3.00 mm</v>
          </cell>
          <cell r="C266" t="str">
            <v>un</v>
          </cell>
          <cell r="D266">
            <v>100000</v>
          </cell>
        </row>
        <row r="267">
          <cell r="B267" t="str">
            <v>LAMINA DRY WALL 1.22X2.44</v>
          </cell>
          <cell r="C267" t="str">
            <v>un</v>
          </cell>
          <cell r="D267">
            <v>22500</v>
          </cell>
        </row>
        <row r="268">
          <cell r="B268" t="str">
            <v>LAMINA EN ACRILICO DE 0.61X2,44 DE 1,8 mm</v>
          </cell>
          <cell r="C268" t="str">
            <v>un</v>
          </cell>
          <cell r="D268">
            <v>28000</v>
          </cell>
        </row>
        <row r="269">
          <cell r="B269" t="str">
            <v>LAMINA GALVANIZADA DE 1.00X2.00 CAL  22</v>
          </cell>
          <cell r="C269" t="str">
            <v>un</v>
          </cell>
          <cell r="D269">
            <v>32900</v>
          </cell>
        </row>
        <row r="270">
          <cell r="B270" t="str">
            <v>LAMINA GALVANIZADA DE 1.00X2.00 CAL  24</v>
          </cell>
          <cell r="C270" t="str">
            <v>un</v>
          </cell>
          <cell r="D270">
            <v>25500</v>
          </cell>
        </row>
        <row r="271">
          <cell r="B271" t="str">
            <v>LAMINA GALVANIZADA DE 1.00X2.00 CAL  26</v>
          </cell>
          <cell r="C271" t="str">
            <v>un</v>
          </cell>
          <cell r="D271">
            <v>19500</v>
          </cell>
        </row>
        <row r="272">
          <cell r="B272" t="str">
            <v>LAMINA GALVANIZADA DE 1.22X2.44 CAL  22</v>
          </cell>
          <cell r="C272" t="str">
            <v>un</v>
          </cell>
          <cell r="D272">
            <v>60000</v>
          </cell>
        </row>
        <row r="273">
          <cell r="B273" t="str">
            <v>LAMINA SUPERBOARD 1.22X2.44</v>
          </cell>
          <cell r="C273" t="str">
            <v>un</v>
          </cell>
          <cell r="D273">
            <v>38500</v>
          </cell>
        </row>
        <row r="274">
          <cell r="B274" t="str">
            <v>LIMATESA ETERNIT P7 L=1.14</v>
          </cell>
          <cell r="C274" t="str">
            <v>un</v>
          </cell>
          <cell r="D274">
            <v>15000</v>
          </cell>
        </row>
        <row r="275">
          <cell r="B275" t="str">
            <v>LAMINAS DURACUSTIC</v>
          </cell>
          <cell r="C275" t="str">
            <v>m2</v>
          </cell>
          <cell r="D275">
            <v>25000</v>
          </cell>
        </row>
        <row r="276">
          <cell r="B276" t="str">
            <v>LAMINAS EN ACRILICO DE 60X60</v>
          </cell>
          <cell r="C276" t="str">
            <v>un</v>
          </cell>
          <cell r="D276">
            <v>9500</v>
          </cell>
        </row>
        <row r="277">
          <cell r="B277" t="str">
            <v>LAMPARA DE 2x32</v>
          </cell>
          <cell r="C277" t="str">
            <v>un</v>
          </cell>
          <cell r="D277">
            <v>125000</v>
          </cell>
        </row>
        <row r="278">
          <cell r="B278" t="str">
            <v xml:space="preserve">Lampara para luminaria - sodio 150 WATTS. </v>
          </cell>
          <cell r="C278" t="str">
            <v>un</v>
          </cell>
          <cell r="D278">
            <v>40000</v>
          </cell>
        </row>
        <row r="279">
          <cell r="B279" t="str">
            <v>LAMPARA TIPO INCANDESCENTE DE 32 W</v>
          </cell>
          <cell r="C279" t="str">
            <v>un</v>
          </cell>
          <cell r="D279">
            <v>45000</v>
          </cell>
        </row>
        <row r="280">
          <cell r="B280" t="str">
            <v>LAMPARA OJO DE BUEY</v>
          </cell>
          <cell r="C280" t="str">
            <v>un</v>
          </cell>
          <cell r="D280">
            <v>45000</v>
          </cell>
        </row>
        <row r="281">
          <cell r="B281" t="str">
            <v>LAVAMANOS DE INCRUSTAR LINEA SAN LORENZO</v>
          </cell>
          <cell r="C281" t="str">
            <v>un</v>
          </cell>
          <cell r="D281">
            <v>160000</v>
          </cell>
        </row>
        <row r="282">
          <cell r="B282" t="str">
            <v>LAVAPLATOS EN ACERO</v>
          </cell>
          <cell r="C282" t="str">
            <v>un</v>
          </cell>
          <cell r="D282">
            <v>95000</v>
          </cell>
        </row>
        <row r="283">
          <cell r="B283" t="str">
            <v>LIJA</v>
          </cell>
          <cell r="C283" t="str">
            <v>un</v>
          </cell>
          <cell r="D283">
            <v>2000</v>
          </cell>
        </row>
        <row r="284">
          <cell r="B284" t="str">
            <v xml:space="preserve">LIJA </v>
          </cell>
          <cell r="C284" t="str">
            <v>un</v>
          </cell>
          <cell r="D284">
            <v>2000</v>
          </cell>
        </row>
        <row r="285">
          <cell r="B285" t="str">
            <v>LIMPIADOR PVC DE 1/4</v>
          </cell>
          <cell r="C285" t="str">
            <v>un</v>
          </cell>
          <cell r="D285">
            <v>25000</v>
          </cell>
        </row>
        <row r="286">
          <cell r="B286" t="str">
            <v>LISTON ORDINARIO</v>
          </cell>
          <cell r="C286" t="str">
            <v>ml</v>
          </cell>
          <cell r="D286">
            <v>1500</v>
          </cell>
        </row>
        <row r="287">
          <cell r="B287" t="str">
            <v>LISTÓN CEDRO MACHO 5x2 cm.</v>
          </cell>
          <cell r="C287" t="str">
            <v>ml</v>
          </cell>
          <cell r="D287">
            <v>3500</v>
          </cell>
        </row>
        <row r="288">
          <cell r="B288" t="str">
            <v>LISTON EN OTOBO PARA CIELORRASO</v>
          </cell>
          <cell r="C288" t="str">
            <v>m2</v>
          </cell>
          <cell r="D288">
            <v>55000</v>
          </cell>
        </row>
        <row r="289">
          <cell r="B289" t="str">
            <v>LLAVE MANGUERA DE 1/2"</v>
          </cell>
          <cell r="C289" t="str">
            <v>un</v>
          </cell>
          <cell r="D289">
            <v>20000</v>
          </cell>
        </row>
        <row r="290">
          <cell r="B290" t="str">
            <v>LLAVE PARA URINARIO</v>
          </cell>
          <cell r="C290" t="str">
            <v>un</v>
          </cell>
          <cell r="D290">
            <v>65000</v>
          </cell>
        </row>
        <row r="291">
          <cell r="B291" t="str">
            <v>LOCKER METALICO DE 0.45X2.00</v>
          </cell>
          <cell r="C291" t="str">
            <v>un</v>
          </cell>
          <cell r="D291">
            <v>225000</v>
          </cell>
        </row>
        <row r="292">
          <cell r="B292" t="str">
            <v>LOGO ACUEDUCTO EN ACERO DE 2.00X0.80</v>
          </cell>
          <cell r="C292" t="str">
            <v>un</v>
          </cell>
          <cell r="D292">
            <v>2500000</v>
          </cell>
        </row>
        <row r="293">
          <cell r="B293" t="str">
            <v>Luminaria abierta tipo INDULUX AA Sodio 400 WATTS.Pantalla de aluminio o policarbonato prismático, 633mmX482mm</v>
          </cell>
          <cell r="C293" t="str">
            <v>un</v>
          </cell>
          <cell r="D293">
            <v>265000</v>
          </cell>
        </row>
        <row r="294">
          <cell r="B294" t="str">
            <v xml:space="preserve">Luminaria completa fluorescente  TMS028 2xTL-D36W HFS 20 CMx 120 cm 120 voltios. </v>
          </cell>
          <cell r="C294" t="str">
            <v>un</v>
          </cell>
          <cell r="D294">
            <v>110000</v>
          </cell>
        </row>
        <row r="295">
          <cell r="B295" t="str">
            <v>Luminaria horizontal cerrada carcaza enteriza Sodio de alta presion  Potencia: 150W 208/220 Voltios . Incluye lampara y fotocelda</v>
          </cell>
          <cell r="C295" t="str">
            <v>un</v>
          </cell>
          <cell r="D295">
            <v>265000</v>
          </cell>
        </row>
        <row r="296">
          <cell r="B296" t="str">
            <v>LUMINARIA HORIZONTAL CERRADA DE 150 VATIOS-BOMBILLO SODIO ALTA PRESION</v>
          </cell>
          <cell r="C296" t="str">
            <v>un</v>
          </cell>
          <cell r="D296">
            <v>287500</v>
          </cell>
        </row>
        <row r="297">
          <cell r="B297" t="str">
            <v>LUMINARIA HORIZONTAL CERRADA DE 70 VATIOS-BOMBILLO SODIO ALTA PRESION</v>
          </cell>
          <cell r="C297" t="str">
            <v>un</v>
          </cell>
          <cell r="D297">
            <v>248000</v>
          </cell>
        </row>
        <row r="298">
          <cell r="B298" t="str">
            <v xml:space="preserve">Luminaria tipo reflector ROY ALHPA Ref: QUIMBAYA 70 WATTS 208 V. </v>
          </cell>
          <cell r="C298" t="str">
            <v>un</v>
          </cell>
          <cell r="D298">
            <v>120000</v>
          </cell>
        </row>
        <row r="299">
          <cell r="B299" t="str">
            <v>MADERA GRANADILLO</v>
          </cell>
          <cell r="C299" t="str">
            <v>m2</v>
          </cell>
          <cell r="D299">
            <v>85000</v>
          </cell>
        </row>
        <row r="300">
          <cell r="B300" t="str">
            <v xml:space="preserve">MALLA ELECTROSOLDADA </v>
          </cell>
          <cell r="C300" t="str">
            <v>kg</v>
          </cell>
          <cell r="D300">
            <v>2700</v>
          </cell>
        </row>
        <row r="301">
          <cell r="B301" t="str">
            <v>MALLA ELECTROSOLDADA M-084</v>
          </cell>
          <cell r="C301" t="str">
            <v>m2</v>
          </cell>
          <cell r="D301">
            <v>3900</v>
          </cell>
        </row>
        <row r="302">
          <cell r="B302" t="str">
            <v xml:space="preserve">MALLA ELECTROSOLDADA  6mm 15X15  6.00X2.35  42.20 KG </v>
          </cell>
          <cell r="C302" t="str">
            <v>un</v>
          </cell>
          <cell r="D302">
            <v>120000</v>
          </cell>
        </row>
        <row r="303">
          <cell r="B303" t="str">
            <v>MALLA PROTECCION Ancho = 4 m</v>
          </cell>
          <cell r="C303" t="str">
            <v>ml</v>
          </cell>
          <cell r="D303">
            <v>4500</v>
          </cell>
        </row>
        <row r="304">
          <cell r="B304" t="str">
            <v>MALLA GALLINERO</v>
          </cell>
          <cell r="C304" t="str">
            <v>m2</v>
          </cell>
          <cell r="D304">
            <v>1200</v>
          </cell>
        </row>
        <row r="305">
          <cell r="B305" t="str">
            <v>MALLA ONDULADA CAL 10 DE 1 1/2" x 1 1/2"</v>
          </cell>
          <cell r="C305" t="str">
            <v>m2</v>
          </cell>
          <cell r="D305">
            <v>30000</v>
          </cell>
        </row>
        <row r="306">
          <cell r="B306" t="str">
            <v>MALLA ONDULADA Cal. 12 1 1/2" (Alambre galv.)</v>
          </cell>
          <cell r="C306" t="str">
            <v>m2</v>
          </cell>
          <cell r="D306">
            <v>35000</v>
          </cell>
        </row>
        <row r="307">
          <cell r="B307" t="str">
            <v>MALLA ONDULADA Cal. 8 1 3/4" (Alambre galv.)</v>
          </cell>
          <cell r="C307" t="str">
            <v>m2</v>
          </cell>
          <cell r="D307">
            <v>32500</v>
          </cell>
        </row>
        <row r="308">
          <cell r="B308" t="str">
            <v>MANGUERA FLEXIBLE DE CONEXIÓN</v>
          </cell>
          <cell r="C308" t="str">
            <v>un</v>
          </cell>
          <cell r="D308">
            <v>15000</v>
          </cell>
        </row>
        <row r="309">
          <cell r="B309" t="str">
            <v>MANGUERAS DE LUCES TIPO AMERICANA</v>
          </cell>
          <cell r="C309" t="str">
            <v>ml</v>
          </cell>
          <cell r="D309">
            <v>30000</v>
          </cell>
        </row>
        <row r="310">
          <cell r="B310" t="str">
            <v>MANIJA VENTANA METALICA</v>
          </cell>
          <cell r="C310" t="str">
            <v>un</v>
          </cell>
          <cell r="D310">
            <v>1500</v>
          </cell>
        </row>
        <row r="311">
          <cell r="B311" t="str">
            <v>MANIOBRA DE TRANSFORMADOR</v>
          </cell>
          <cell r="C311" t="str">
            <v>un</v>
          </cell>
          <cell r="D311">
            <v>200000</v>
          </cell>
        </row>
        <row r="313">
          <cell r="B313" t="str">
            <v>MANTO ASFALTICO 10 M2</v>
          </cell>
          <cell r="C313" t="str">
            <v>rollo</v>
          </cell>
          <cell r="D313">
            <v>110000</v>
          </cell>
        </row>
        <row r="314">
          <cell r="B314" t="str">
            <v>MARCO CAJA INSP. 40 x 40</v>
          </cell>
          <cell r="C314" t="str">
            <v>un</v>
          </cell>
          <cell r="D314">
            <v>25000</v>
          </cell>
        </row>
        <row r="315">
          <cell r="B315" t="str">
            <v>MARCO CAJA INSP. 60 x 60</v>
          </cell>
          <cell r="C315" t="str">
            <v>un</v>
          </cell>
          <cell r="D315">
            <v>30000</v>
          </cell>
        </row>
        <row r="316">
          <cell r="B316" t="str">
            <v>MARCO EN ACERO PARA TAPA CAJA CS 276</v>
          </cell>
          <cell r="C316" t="str">
            <v>un</v>
          </cell>
          <cell r="D316">
            <v>180000</v>
          </cell>
        </row>
        <row r="317">
          <cell r="B317" t="str">
            <v>MARCO PUERTA MADERA</v>
          </cell>
          <cell r="C317" t="str">
            <v>un</v>
          </cell>
          <cell r="D317">
            <v>90000</v>
          </cell>
        </row>
        <row r="318">
          <cell r="B318" t="str">
            <v>MARCO PUERTA METALICA</v>
          </cell>
          <cell r="C318" t="str">
            <v>ml</v>
          </cell>
          <cell r="D318">
            <v>14500</v>
          </cell>
        </row>
        <row r="319">
          <cell r="B319" t="str">
            <v>MARCO SENCILLO EN ANGULO EN ACERO A-37</v>
          </cell>
          <cell r="C319" t="str">
            <v>un</v>
          </cell>
          <cell r="D319">
            <v>85000</v>
          </cell>
        </row>
        <row r="320">
          <cell r="B320" t="str">
            <v>MARCO VENTANA METALICA</v>
          </cell>
          <cell r="C320" t="str">
            <v>ml</v>
          </cell>
          <cell r="D320">
            <v>11500</v>
          </cell>
        </row>
        <row r="321">
          <cell r="B321" t="str">
            <v>MARCO Y CONTRAMARCO</v>
          </cell>
          <cell r="C321" t="str">
            <v>un</v>
          </cell>
          <cell r="D321">
            <v>100000</v>
          </cell>
        </row>
        <row r="322">
          <cell r="B322" t="str">
            <v>MARCO Y TAPA EN ALFAJOR DE 0,30X0,30</v>
          </cell>
          <cell r="C322" t="str">
            <v>un</v>
          </cell>
          <cell r="D322">
            <v>95000</v>
          </cell>
        </row>
        <row r="323">
          <cell r="B323" t="str">
            <v>MARMOLINA</v>
          </cell>
          <cell r="C323" t="str">
            <v>bto</v>
          </cell>
          <cell r="D323">
            <v>18500</v>
          </cell>
        </row>
        <row r="324">
          <cell r="B324" t="str">
            <v xml:space="preserve">MASILLA </v>
          </cell>
          <cell r="C324" t="str">
            <v>gl</v>
          </cell>
          <cell r="D324">
            <v>12500</v>
          </cell>
        </row>
        <row r="325">
          <cell r="B325" t="str">
            <v>MASTIL EN TUBO CONDUIT GALVANIZADO DE Ø1</v>
          </cell>
          <cell r="C325" t="str">
            <v>un</v>
          </cell>
          <cell r="D325">
            <v>40000</v>
          </cell>
        </row>
        <row r="326">
          <cell r="B326" t="str">
            <v>MASTIQUE PARA JUNTAS</v>
          </cell>
          <cell r="C326" t="str">
            <v>gl</v>
          </cell>
          <cell r="D326">
            <v>18500</v>
          </cell>
        </row>
        <row r="327">
          <cell r="B327" t="str">
            <v>MATERIAL GRANULAR</v>
          </cell>
          <cell r="C327" t="str">
            <v>m3</v>
          </cell>
          <cell r="D327">
            <v>25000</v>
          </cell>
        </row>
        <row r="328">
          <cell r="B328" t="str">
            <v>MEDIDOR DE 1/2"</v>
          </cell>
          <cell r="C328" t="str">
            <v>un</v>
          </cell>
          <cell r="D328">
            <v>68000</v>
          </cell>
        </row>
        <row r="329">
          <cell r="B329" t="str">
            <v>MEDIDOR DE AGUA      1/2"</v>
          </cell>
          <cell r="C329" t="str">
            <v>un</v>
          </cell>
          <cell r="D329">
            <v>68000</v>
          </cell>
        </row>
        <row r="330">
          <cell r="B330" t="str">
            <v>MEDIDOR TRIFASICO TETRAFILAR 50(150)A 208-120V;</v>
          </cell>
          <cell r="C330" t="str">
            <v>un</v>
          </cell>
          <cell r="D330">
            <v>1150000</v>
          </cell>
        </row>
        <row r="331">
          <cell r="B331" t="str">
            <v>MEDIDORES DE 4"</v>
          </cell>
          <cell r="C331" t="str">
            <v>un</v>
          </cell>
          <cell r="D331">
            <v>1800000</v>
          </cell>
        </row>
        <row r="332">
          <cell r="B332" t="str">
            <v>MESON EN ACERO INOXIDABLE DE 60 cm CAL 20</v>
          </cell>
          <cell r="C332" t="str">
            <v>ml</v>
          </cell>
          <cell r="D332">
            <v>300000</v>
          </cell>
        </row>
        <row r="333">
          <cell r="B333" t="str">
            <v xml:space="preserve">MEZCLADOR LAVAPLATOS </v>
          </cell>
          <cell r="C333" t="str">
            <v>un</v>
          </cell>
          <cell r="D333">
            <v>245000</v>
          </cell>
        </row>
        <row r="334">
          <cell r="B334" t="str">
            <v>MINISPLIT LG 18000 BTU</v>
          </cell>
          <cell r="C334" t="str">
            <v>un</v>
          </cell>
          <cell r="D334">
            <v>1700000</v>
          </cell>
        </row>
        <row r="335">
          <cell r="B335" t="str">
            <v>MORTERO 1:3 ( arena semilavada de peña )</v>
          </cell>
          <cell r="C335" t="str">
            <v>m3</v>
          </cell>
          <cell r="D335">
            <v>245000</v>
          </cell>
        </row>
        <row r="336">
          <cell r="B336" t="str">
            <v>MORTERO 1:4 ( arena semilavada )</v>
          </cell>
          <cell r="C336" t="str">
            <v>m3</v>
          </cell>
          <cell r="D336">
            <v>225000</v>
          </cell>
        </row>
        <row r="337">
          <cell r="B337" t="str">
            <v>MORTERO 1:3 IMPERMEABILIZADO</v>
          </cell>
          <cell r="C337" t="str">
            <v>m3</v>
          </cell>
          <cell r="D337">
            <v>265000</v>
          </cell>
        </row>
        <row r="338">
          <cell r="B338" t="str">
            <v>MORTERO 1:5</v>
          </cell>
          <cell r="C338" t="str">
            <v>m3</v>
          </cell>
          <cell r="D338">
            <v>215000</v>
          </cell>
        </row>
        <row r="339">
          <cell r="B339" t="str">
            <v>MURO EN LADRILLO TOLETE COMUN EN 0.125 CON PEGA DE MORTERO 1:5</v>
          </cell>
          <cell r="C339" t="str">
            <v>m2</v>
          </cell>
          <cell r="D339">
            <v>38000</v>
          </cell>
        </row>
        <row r="340">
          <cell r="B340" t="str">
            <v>NIPLE GALAVANIZADO DE 4" SH 40</v>
          </cell>
          <cell r="C340" t="str">
            <v>un</v>
          </cell>
          <cell r="D340">
            <v>69600</v>
          </cell>
        </row>
        <row r="341">
          <cell r="B341" t="str">
            <v>ORINAL MEDIANO BLANCO PORCELANA</v>
          </cell>
          <cell r="C341" t="str">
            <v>un</v>
          </cell>
          <cell r="D341">
            <v>195000</v>
          </cell>
        </row>
        <row r="342">
          <cell r="B342" t="str">
            <v>PABMERIL PLIEGO 9" x 11"</v>
          </cell>
          <cell r="C342" t="str">
            <v>un</v>
          </cell>
          <cell r="D342">
            <v>2000</v>
          </cell>
        </row>
        <row r="343">
          <cell r="B343" t="str">
            <v>PARLANTE</v>
          </cell>
          <cell r="C343" t="str">
            <v>un</v>
          </cell>
          <cell r="D343">
            <v>250000</v>
          </cell>
        </row>
        <row r="344">
          <cell r="B344" t="str">
            <v xml:space="preserve">PALETAS REFLECTIVAS DE SEÑALIZACION -CONOS-CINTA SEÑALI </v>
          </cell>
          <cell r="C344" t="str">
            <v>gl</v>
          </cell>
          <cell r="D344">
            <v>200000</v>
          </cell>
        </row>
        <row r="345">
          <cell r="B345" t="str">
            <v>PASTO</v>
          </cell>
          <cell r="C345" t="str">
            <v>m2</v>
          </cell>
          <cell r="D345">
            <v>3000</v>
          </cell>
        </row>
        <row r="346">
          <cell r="B346" t="str">
            <v>PEGACOR BLANCO</v>
          </cell>
          <cell r="C346" t="str">
            <v>kg</v>
          </cell>
          <cell r="D346">
            <v>1000</v>
          </cell>
        </row>
        <row r="347">
          <cell r="B347" t="str">
            <v>PEGACOR E-50</v>
          </cell>
          <cell r="C347" t="str">
            <v>kg</v>
          </cell>
          <cell r="D347">
            <v>800</v>
          </cell>
        </row>
        <row r="348">
          <cell r="B348" t="str">
            <v>PEGANTE PARA GAS FUERZA MEDIA</v>
          </cell>
          <cell r="C348" t="str">
            <v>un</v>
          </cell>
          <cell r="D348">
            <v>5000</v>
          </cell>
        </row>
        <row r="349">
          <cell r="B349" t="str">
            <v>PELICULA SAN BLASTING</v>
          </cell>
          <cell r="C349" t="str">
            <v>m2</v>
          </cell>
          <cell r="D349">
            <v>20000</v>
          </cell>
        </row>
        <row r="350">
          <cell r="B350" t="str">
            <v>Percha simple - GRIVAL</v>
          </cell>
          <cell r="C350" t="str">
            <v>un</v>
          </cell>
          <cell r="D350">
            <v>40000</v>
          </cell>
        </row>
        <row r="351">
          <cell r="B351" t="str">
            <v>PERFIL ALN 173 DE 6 mts</v>
          </cell>
          <cell r="C351" t="str">
            <v>un</v>
          </cell>
          <cell r="D351">
            <v>40000</v>
          </cell>
        </row>
        <row r="352">
          <cell r="B352" t="str">
            <v>PERFIL ALN 177 DE 6 mts</v>
          </cell>
          <cell r="C352" t="str">
            <v>un</v>
          </cell>
          <cell r="D352">
            <v>25000</v>
          </cell>
        </row>
        <row r="353">
          <cell r="B353" t="str">
            <v>PERFIL ALN 292 DE 6 mts</v>
          </cell>
          <cell r="C353" t="str">
            <v>un</v>
          </cell>
          <cell r="D353">
            <v>75000</v>
          </cell>
        </row>
        <row r="354">
          <cell r="B354" t="str">
            <v>PERFIL ESTRUCTURAL EN C 160*60 1.5mm</v>
          </cell>
          <cell r="C354" t="str">
            <v>kg</v>
          </cell>
          <cell r="D354">
            <v>7000</v>
          </cell>
        </row>
        <row r="355">
          <cell r="B355" t="str">
            <v>PIBOTES, RODACHINES, PARALES, OMEGAS</v>
          </cell>
          <cell r="C355" t="str">
            <v>m2</v>
          </cell>
          <cell r="D355">
            <v>25000</v>
          </cell>
        </row>
        <row r="356">
          <cell r="B356" t="str">
            <v>PIEDRA ESMERIL</v>
          </cell>
          <cell r="C356" t="str">
            <v>un</v>
          </cell>
          <cell r="D356">
            <v>40000</v>
          </cell>
        </row>
        <row r="357">
          <cell r="B357" t="str">
            <v>PIEDRA MEDIA ZONGA</v>
          </cell>
          <cell r="C357" t="str">
            <v>m3</v>
          </cell>
          <cell r="D357">
            <v>35000</v>
          </cell>
        </row>
        <row r="358">
          <cell r="B358" t="str">
            <v>PIEDRA RAJON</v>
          </cell>
          <cell r="C358" t="str">
            <v>m3</v>
          </cell>
          <cell r="D358">
            <v>70000</v>
          </cell>
        </row>
        <row r="359">
          <cell r="B359" t="str">
            <v>PINTURA ACRILTEX</v>
          </cell>
          <cell r="C359" t="str">
            <v>gl</v>
          </cell>
          <cell r="D359">
            <v>94500</v>
          </cell>
        </row>
        <row r="360">
          <cell r="B360" t="str">
            <v>PINTURA Electrostatica (poliester gris )</v>
          </cell>
          <cell r="C360" t="str">
            <v>m2</v>
          </cell>
          <cell r="D360">
            <v>50000</v>
          </cell>
        </row>
        <row r="361">
          <cell r="B361" t="str">
            <v>PINTURA EPOXICA</v>
          </cell>
          <cell r="C361" t="str">
            <v>gl</v>
          </cell>
          <cell r="D361">
            <v>85000</v>
          </cell>
        </row>
        <row r="362">
          <cell r="B362" t="str">
            <v>PINTURA KORAZA</v>
          </cell>
          <cell r="C362" t="str">
            <v>gl</v>
          </cell>
          <cell r="D362">
            <v>60000</v>
          </cell>
        </row>
        <row r="363">
          <cell r="B363" t="str">
            <v>PINTURA BITUMINOSA</v>
          </cell>
          <cell r="C363" t="str">
            <v>gl</v>
          </cell>
          <cell r="D363">
            <v>70000</v>
          </cell>
        </row>
        <row r="364">
          <cell r="B364" t="str">
            <v>PINTURA VINILO TIPO 1</v>
          </cell>
          <cell r="C364" t="str">
            <v>gl</v>
          </cell>
          <cell r="D364">
            <v>60000</v>
          </cell>
        </row>
        <row r="365">
          <cell r="B365" t="str">
            <v>PISO EN CERAMICA DE 30X30</v>
          </cell>
          <cell r="C365" t="str">
            <v>m2</v>
          </cell>
          <cell r="D365">
            <v>28500</v>
          </cell>
        </row>
        <row r="366">
          <cell r="B366" t="str">
            <v>PISO EN MADERA GRANADILLO</v>
          </cell>
          <cell r="C366" t="str">
            <v>m2</v>
          </cell>
          <cell r="D366">
            <v>120000</v>
          </cell>
        </row>
        <row r="367">
          <cell r="B367" t="str">
            <v>PINTURA VINILO TIPO 2</v>
          </cell>
          <cell r="C367" t="str">
            <v>gl</v>
          </cell>
          <cell r="D367">
            <v>40000</v>
          </cell>
        </row>
        <row r="368">
          <cell r="B368" t="str">
            <v>PISO PORCELANATO</v>
          </cell>
          <cell r="C368" t="str">
            <v>m2</v>
          </cell>
          <cell r="D368">
            <v>52500</v>
          </cell>
        </row>
        <row r="369">
          <cell r="B369" t="str">
            <v>Porta rollos - GRIVAL Línea STYLO,</v>
          </cell>
          <cell r="C369" t="str">
            <v>un</v>
          </cell>
          <cell r="D369">
            <v>60000</v>
          </cell>
        </row>
        <row r="370">
          <cell r="B370" t="str">
            <v>PLATINA DE  1/2" * 1/8</v>
          </cell>
          <cell r="C370" t="str">
            <v>un</v>
          </cell>
          <cell r="D370">
            <v>6000</v>
          </cell>
        </row>
        <row r="371">
          <cell r="B371" t="str">
            <v xml:space="preserve">PLATINA DE  3/4" </v>
          </cell>
          <cell r="C371" t="str">
            <v>un</v>
          </cell>
          <cell r="D371">
            <v>7500</v>
          </cell>
        </row>
        <row r="372">
          <cell r="B372" t="str">
            <v>PLATINA DE  3/4" X 1/8"</v>
          </cell>
          <cell r="C372" t="str">
            <v>ml</v>
          </cell>
          <cell r="D372">
            <v>2000</v>
          </cell>
        </row>
        <row r="373">
          <cell r="B373" t="str">
            <v>POLIETILENO No. 4</v>
          </cell>
          <cell r="C373" t="str">
            <v>m2</v>
          </cell>
          <cell r="D373">
            <v>2500</v>
          </cell>
        </row>
        <row r="374">
          <cell r="B374" t="str">
            <v>POLIETILENO No. 6</v>
          </cell>
          <cell r="C374" t="str">
            <v>m2</v>
          </cell>
          <cell r="D374">
            <v>2800</v>
          </cell>
        </row>
        <row r="375">
          <cell r="B375" t="str">
            <v>PRIMER ANTICORROSIVO</v>
          </cell>
          <cell r="C375" t="str">
            <v>gl</v>
          </cell>
          <cell r="D375">
            <v>61700</v>
          </cell>
        </row>
        <row r="376">
          <cell r="B376" t="str">
            <v>PUNTILLA 3/4"</v>
          </cell>
          <cell r="C376" t="str">
            <v>lb</v>
          </cell>
          <cell r="D376">
            <v>2600</v>
          </cell>
        </row>
        <row r="377">
          <cell r="B377" t="str">
            <v>PUNTILLA 1"</v>
          </cell>
          <cell r="C377" t="str">
            <v>lb</v>
          </cell>
          <cell r="D377">
            <v>2600</v>
          </cell>
        </row>
        <row r="378">
          <cell r="B378" t="str">
            <v>PUNTILLA 11/4"</v>
          </cell>
          <cell r="C378" t="str">
            <v>lb</v>
          </cell>
          <cell r="D378">
            <v>2400</v>
          </cell>
        </row>
        <row r="379">
          <cell r="B379" t="str">
            <v>PUNTILLA 11/2"</v>
          </cell>
          <cell r="C379" t="str">
            <v>lb</v>
          </cell>
          <cell r="D379">
            <v>2200</v>
          </cell>
        </row>
        <row r="380">
          <cell r="B380" t="str">
            <v>PUNTILLA 2"</v>
          </cell>
          <cell r="C380" t="str">
            <v>lb</v>
          </cell>
          <cell r="D380">
            <v>2200</v>
          </cell>
        </row>
        <row r="381">
          <cell r="B381" t="str">
            <v>PUNTILLA 21/2"</v>
          </cell>
          <cell r="C381" t="str">
            <v>lb</v>
          </cell>
          <cell r="D381">
            <v>2200</v>
          </cell>
        </row>
        <row r="382">
          <cell r="C382" t="str">
            <v>lb</v>
          </cell>
          <cell r="D382">
            <v>2200</v>
          </cell>
        </row>
        <row r="383">
          <cell r="C383" t="str">
            <v>lb</v>
          </cell>
          <cell r="D383">
            <v>2100</v>
          </cell>
        </row>
        <row r="384">
          <cell r="C384" t="str">
            <v>un</v>
          </cell>
          <cell r="D384">
            <v>5900</v>
          </cell>
        </row>
        <row r="385">
          <cell r="C385" t="str">
            <v>un</v>
          </cell>
          <cell r="D385">
            <v>5900</v>
          </cell>
        </row>
        <row r="386">
          <cell r="B386" t="str">
            <v>RECEBO B-200</v>
          </cell>
          <cell r="C386" t="str">
            <v>m3</v>
          </cell>
          <cell r="D386">
            <v>32000</v>
          </cell>
        </row>
        <row r="387">
          <cell r="B387" t="str">
            <v>RECEBO B-600</v>
          </cell>
          <cell r="C387" t="str">
            <v>m3</v>
          </cell>
          <cell r="D387">
            <v>41500</v>
          </cell>
        </row>
        <row r="388">
          <cell r="B388" t="str">
            <v>RECEBO COMÚN</v>
          </cell>
          <cell r="C388" t="str">
            <v>m3</v>
          </cell>
          <cell r="D388">
            <v>28000</v>
          </cell>
        </row>
        <row r="389">
          <cell r="B389" t="str">
            <v>RECEBO B-400</v>
          </cell>
          <cell r="C389" t="str">
            <v>m3</v>
          </cell>
          <cell r="D389">
            <v>36000</v>
          </cell>
        </row>
        <row r="390">
          <cell r="B390" t="str">
            <v>RED PARA ATERRIZAR SUBESTACION</v>
          </cell>
          <cell r="C390" t="str">
            <v>gl</v>
          </cell>
          <cell r="D390">
            <v>3500000</v>
          </cell>
        </row>
        <row r="391">
          <cell r="B391" t="str">
            <v>RED TRENZADA CABLE 2X2+2</v>
          </cell>
          <cell r="C391" t="str">
            <v>ml</v>
          </cell>
          <cell r="D391">
            <v>13500</v>
          </cell>
        </row>
        <row r="392">
          <cell r="B392" t="str">
            <v>RED TRENZADA CABLE 3x1/0+1/0</v>
          </cell>
          <cell r="C392" t="str">
            <v>ml</v>
          </cell>
          <cell r="D392">
            <v>23500</v>
          </cell>
        </row>
        <row r="393">
          <cell r="B393" t="str">
            <v xml:space="preserve">REFLECTOR DE 250 VATIOS-SODIO ALTA PRESION -220 VOLTIOS-SODIO ALTA </v>
          </cell>
          <cell r="C393" t="str">
            <v>un</v>
          </cell>
          <cell r="D393">
            <v>1450000</v>
          </cell>
        </row>
        <row r="394">
          <cell r="B394" t="str">
            <v>REFLECTOR DE 400 W</v>
          </cell>
          <cell r="C394" t="str">
            <v>un</v>
          </cell>
          <cell r="D394">
            <v>400000</v>
          </cell>
        </row>
        <row r="395">
          <cell r="B395" t="str">
            <v>REGISTRO DE 3/4"</v>
          </cell>
          <cell r="C395" t="str">
            <v>un</v>
          </cell>
          <cell r="D395">
            <v>22500</v>
          </cell>
        </row>
        <row r="396">
          <cell r="B396" t="str">
            <v>REGISTRO DE BOLA 1/2"</v>
          </cell>
          <cell r="C396" t="str">
            <v>un</v>
          </cell>
          <cell r="D396">
            <v>14500</v>
          </cell>
        </row>
        <row r="397">
          <cell r="B397" t="str">
            <v>REGISTRO P.D.  R&amp;W - 2 1/2 " ( de cortina )</v>
          </cell>
          <cell r="C397" t="str">
            <v>un</v>
          </cell>
          <cell r="D397">
            <v>268000</v>
          </cell>
        </row>
        <row r="398">
          <cell r="B398" t="str">
            <v>REGISTRO R&amp;W - 1" ( de cortina ) Ref. 206</v>
          </cell>
          <cell r="C398" t="str">
            <v>un</v>
          </cell>
          <cell r="D398">
            <v>60000</v>
          </cell>
        </row>
        <row r="399">
          <cell r="B399" t="str">
            <v>REGISTRO R&amp;W - 1/2" ( de cortina ) Ref. 206</v>
          </cell>
          <cell r="C399" t="str">
            <v>un</v>
          </cell>
          <cell r="D399">
            <v>35000</v>
          </cell>
        </row>
        <row r="400">
          <cell r="B400" t="str">
            <v>REGISTRO R&amp;W - 3/4" ( de cortina ) Ref. 206</v>
          </cell>
          <cell r="C400" t="str">
            <v>un</v>
          </cell>
          <cell r="D400">
            <v>45000</v>
          </cell>
        </row>
        <row r="401">
          <cell r="B401" t="str">
            <v xml:space="preserve">REJILLA Aluminio 3"x2" </v>
          </cell>
          <cell r="C401" t="str">
            <v>un</v>
          </cell>
          <cell r="D401">
            <v>5900</v>
          </cell>
        </row>
        <row r="402">
          <cell r="B402" t="str">
            <v>REJILLA VENTILACION PLASTICA DE 25X25</v>
          </cell>
          <cell r="C402" t="str">
            <v>un</v>
          </cell>
          <cell r="D402">
            <v>12644</v>
          </cell>
        </row>
        <row r="403">
          <cell r="B403" t="str">
            <v>Rejillas de piso en aluminio de 3x2 con sosco</v>
          </cell>
          <cell r="C403" t="str">
            <v>un</v>
          </cell>
          <cell r="D403">
            <v>5900</v>
          </cell>
        </row>
        <row r="404">
          <cell r="B404" t="str">
            <v>RELLENO ARENA DE PEÑA</v>
          </cell>
          <cell r="C404" t="str">
            <v>m3</v>
          </cell>
          <cell r="D404">
            <v>40000</v>
          </cell>
        </row>
        <row r="405">
          <cell r="B405" t="str">
            <v>Repisa vidrio Baño Línea STYLO</v>
          </cell>
          <cell r="C405" t="str">
            <v>un</v>
          </cell>
          <cell r="D405">
            <v>115000</v>
          </cell>
        </row>
        <row r="406">
          <cell r="B406" t="str">
            <v>REMOVEDOR PVC</v>
          </cell>
          <cell r="C406" t="str">
            <v>un</v>
          </cell>
          <cell r="D406">
            <v>3750</v>
          </cell>
        </row>
        <row r="408">
          <cell r="B408" t="str">
            <v>REPISA ORDINARIO 3 m</v>
          </cell>
          <cell r="C408" t="str">
            <v>un</v>
          </cell>
          <cell r="D408">
            <v>8000</v>
          </cell>
        </row>
        <row r="409">
          <cell r="B409" t="str">
            <v xml:space="preserve">ROCKTOP </v>
          </cell>
          <cell r="C409" t="str">
            <v>kg</v>
          </cell>
          <cell r="D409">
            <v>2500</v>
          </cell>
        </row>
        <row r="410">
          <cell r="B410" t="str">
            <v>SANITARIO LINEA MONTECARLO CON GRIFERIA</v>
          </cell>
          <cell r="C410" t="str">
            <v>un</v>
          </cell>
          <cell r="D410">
            <v>430000</v>
          </cell>
        </row>
        <row r="411">
          <cell r="B411" t="str">
            <v xml:space="preserve">SECCIONADOR TRIPOLAR EN AIRE 400A-17,5 kV DE OPERACIÓN BAJO </v>
          </cell>
          <cell r="C411" t="str">
            <v>un</v>
          </cell>
          <cell r="D411">
            <v>10200000</v>
          </cell>
        </row>
        <row r="412">
          <cell r="B412" t="str">
            <v>SELLADOR</v>
          </cell>
          <cell r="C412" t="str">
            <v>gl</v>
          </cell>
          <cell r="D412">
            <v>18000</v>
          </cell>
        </row>
        <row r="413">
          <cell r="B413" t="str">
            <v>SELLADOR O CERA DE PISO</v>
          </cell>
          <cell r="C413" t="str">
            <v>m2</v>
          </cell>
          <cell r="D413">
            <v>1800</v>
          </cell>
        </row>
        <row r="414">
          <cell r="B414" t="str">
            <v>SELLADOR Y TINTILLA</v>
          </cell>
          <cell r="C414" t="str">
            <v>gl</v>
          </cell>
          <cell r="D414">
            <v>15000</v>
          </cell>
        </row>
        <row r="415">
          <cell r="B415" t="str">
            <v>SENSOR FOTOELECTRICO DETECTOR DE HUMO</v>
          </cell>
          <cell r="C415" t="str">
            <v>un</v>
          </cell>
          <cell r="D415">
            <v>90000</v>
          </cell>
        </row>
        <row r="416">
          <cell r="B416" t="str">
            <v>SIFON LAVAMANOS plastico gerfor GF-580322</v>
          </cell>
          <cell r="C416" t="str">
            <v>un</v>
          </cell>
          <cell r="D416">
            <v>12000</v>
          </cell>
        </row>
        <row r="417">
          <cell r="B417" t="str">
            <v>SIKA 1</v>
          </cell>
          <cell r="C417" t="str">
            <v>kg</v>
          </cell>
          <cell r="D417">
            <v>8500</v>
          </cell>
        </row>
        <row r="418">
          <cell r="B418" t="str">
            <v>SIKADUR 32</v>
          </cell>
          <cell r="C418" t="str">
            <v>kg</v>
          </cell>
          <cell r="D418">
            <v>50000</v>
          </cell>
        </row>
        <row r="419">
          <cell r="B419" t="str">
            <v xml:space="preserve">SIKAFLEX-1a cartu </v>
          </cell>
          <cell r="C419" t="str">
            <v>un</v>
          </cell>
          <cell r="D419">
            <v>25000</v>
          </cell>
        </row>
        <row r="420">
          <cell r="B420" t="str">
            <v>SILICONA</v>
          </cell>
          <cell r="C420" t="str">
            <v>un</v>
          </cell>
          <cell r="D420">
            <v>15000</v>
          </cell>
        </row>
        <row r="421">
          <cell r="B421" t="str">
            <v>SISTEMA DESINFECCION AGUA TRATADA</v>
          </cell>
          <cell r="C421" t="str">
            <v>un</v>
          </cell>
          <cell r="D421">
            <v>3800000</v>
          </cell>
        </row>
        <row r="422">
          <cell r="B422" t="str">
            <v>SISTEMA CONTROL ELECTRICO TODO INCLUIDO PARA LA PLANTA TRATAMIENTO</v>
          </cell>
          <cell r="C422" t="str">
            <v>un</v>
          </cell>
          <cell r="D422">
            <v>13000000</v>
          </cell>
        </row>
        <row r="423">
          <cell r="B423" t="str">
            <v>SOLDADOR PVC 1/4</v>
          </cell>
          <cell r="C423" t="str">
            <v>un</v>
          </cell>
          <cell r="D423">
            <v>45000</v>
          </cell>
        </row>
        <row r="424">
          <cell r="B424" t="str">
            <v xml:space="preserve">SOLDADURA E - 70  </v>
          </cell>
          <cell r="C424" t="str">
            <v>kg</v>
          </cell>
          <cell r="D424">
            <v>7500</v>
          </cell>
        </row>
        <row r="425">
          <cell r="B425" t="str">
            <v>SOLDADURA ESTAÑO</v>
          </cell>
          <cell r="C425" t="str">
            <v>un</v>
          </cell>
          <cell r="D425">
            <v>35000</v>
          </cell>
        </row>
        <row r="426">
          <cell r="B426" t="str">
            <v>SOLDADURA EXOTERMICA TIPO CADWELD o SIMILAR  de 90 GRAMOS</v>
          </cell>
          <cell r="C426" t="str">
            <v>un</v>
          </cell>
          <cell r="D426">
            <v>17000</v>
          </cell>
        </row>
        <row r="427">
          <cell r="B427" t="str">
            <v>SOPORTE PARA TUBERIA DE 4"</v>
          </cell>
          <cell r="C427" t="str">
            <v>un</v>
          </cell>
          <cell r="D427">
            <v>17980</v>
          </cell>
        </row>
        <row r="428">
          <cell r="B428" t="str">
            <v>SOPORTES LAVAMANOS</v>
          </cell>
          <cell r="C428" t="str">
            <v>jg</v>
          </cell>
          <cell r="D428">
            <v>2500</v>
          </cell>
        </row>
        <row r="429">
          <cell r="B429" t="str">
            <v>SOPORTES ORINAL</v>
          </cell>
          <cell r="C429" t="str">
            <v>un</v>
          </cell>
          <cell r="D429">
            <v>8500</v>
          </cell>
        </row>
        <row r="430">
          <cell r="B430" t="str">
            <v>TABLA BURRA ORDINARIA 0.20 DE 3.0 MTS</v>
          </cell>
          <cell r="C430" t="str">
            <v>un</v>
          </cell>
          <cell r="D430">
            <v>13500</v>
          </cell>
        </row>
        <row r="431">
          <cell r="B431" t="str">
            <v>TABLA BURRA ORDINARIA 0.30 DE 3.0 MTS</v>
          </cell>
          <cell r="C431" t="str">
            <v>un</v>
          </cell>
          <cell r="D431">
            <v>16000</v>
          </cell>
        </row>
        <row r="432">
          <cell r="B432" t="str">
            <v>TABLA CHAPA ORDINARIA 0.25 DE 3.0 MTS</v>
          </cell>
          <cell r="C432" t="str">
            <v>un</v>
          </cell>
          <cell r="D432">
            <v>13000</v>
          </cell>
        </row>
        <row r="433">
          <cell r="B433" t="str">
            <v>TABLA CHAPA ORDINARIA 0.20 DE 3.0 MTS</v>
          </cell>
          <cell r="C433" t="str">
            <v>un</v>
          </cell>
          <cell r="D433">
            <v>10000</v>
          </cell>
        </row>
        <row r="434">
          <cell r="B434" t="str">
            <v>TABLA CHAPA ORDINARIA 0.15 DE 3.0 MTS</v>
          </cell>
          <cell r="C434" t="str">
            <v>un</v>
          </cell>
          <cell r="D434">
            <v>7500</v>
          </cell>
        </row>
        <row r="435">
          <cell r="C435" t="str">
            <v>un</v>
          </cell>
        </row>
        <row r="436">
          <cell r="C436" t="str">
            <v>ml</v>
          </cell>
        </row>
        <row r="437">
          <cell r="B437" t="str">
            <v xml:space="preserve">TABLERO DE 12 CIRCUITOS CON ESPACIO PARA TOTALIZADOR, PUERTA Y CHAPA  -208 V - 3F5H-60HZ </v>
          </cell>
          <cell r="C437" t="str">
            <v>un</v>
          </cell>
        </row>
        <row r="438">
          <cell r="B438" t="str">
            <v>TABLERO DE 12 CTOS</v>
          </cell>
          <cell r="C438" t="str">
            <v>un</v>
          </cell>
          <cell r="D438">
            <v>165000</v>
          </cell>
        </row>
        <row r="439">
          <cell r="B439" t="str">
            <v>TABLERO 24 CIRCUITOS, PUERTA Y CHAPA, ESP TOTALIZADOR</v>
          </cell>
          <cell r="C439" t="str">
            <v>un</v>
          </cell>
          <cell r="D439">
            <v>225000</v>
          </cell>
        </row>
        <row r="440">
          <cell r="B440" t="str">
            <v xml:space="preserve">TABLERO 36 CIRCUITOS, PUERTA Y CHAPA, ESP TOTALIZADOR  </v>
          </cell>
          <cell r="C440" t="str">
            <v>un</v>
          </cell>
          <cell r="D440">
            <v>420000</v>
          </cell>
        </row>
        <row r="441">
          <cell r="B441" t="str">
            <v>TABLERO TRIFASICO DE 6 CIRCUITOS</v>
          </cell>
          <cell r="C441" t="str">
            <v>un</v>
          </cell>
          <cell r="D441">
            <v>89800</v>
          </cell>
        </row>
        <row r="442">
          <cell r="B442" t="str">
            <v>TABLETA GRES DE 25X25</v>
          </cell>
          <cell r="C442" t="str">
            <v>m2</v>
          </cell>
          <cell r="D442">
            <v>12500</v>
          </cell>
        </row>
        <row r="443">
          <cell r="B443" t="str">
            <v>TABLEX, LISTONES, PALOS</v>
          </cell>
          <cell r="C443" t="str">
            <v>m2</v>
          </cell>
          <cell r="D443">
            <v>250000</v>
          </cell>
        </row>
        <row r="444">
          <cell r="B444" t="str">
            <v>TABLÓN DE GRES  25X25</v>
          </cell>
          <cell r="C444" t="str">
            <v>m2</v>
          </cell>
          <cell r="D444">
            <v>26000</v>
          </cell>
        </row>
        <row r="445">
          <cell r="B445" t="str">
            <v>TABLON DE GRESS DE 33X33</v>
          </cell>
          <cell r="C445" t="str">
            <v>m2</v>
          </cell>
          <cell r="D445">
            <v>30000</v>
          </cell>
        </row>
        <row r="446">
          <cell r="B446" t="str">
            <v>TANQUE COLEMPAQUES 500 LT (incluye tapa y accesorios)</v>
          </cell>
          <cell r="C446" t="str">
            <v>ml</v>
          </cell>
          <cell r="D446">
            <v>185000</v>
          </cell>
        </row>
        <row r="447">
          <cell r="B447" t="str">
            <v>TABLERO MELAMINICO DE 1.83X2.44</v>
          </cell>
          <cell r="C447" t="str">
            <v>un</v>
          </cell>
          <cell r="D447">
            <v>125000</v>
          </cell>
        </row>
        <row r="448">
          <cell r="B448" t="str">
            <v>TABLERO EN AMARILLO</v>
          </cell>
          <cell r="C448" t="str">
            <v>m2</v>
          </cell>
          <cell r="D448">
            <v>180000</v>
          </cell>
        </row>
        <row r="449">
          <cell r="B449" t="str">
            <v>TAPA CAJA INSP. 60 x 60</v>
          </cell>
          <cell r="C449" t="str">
            <v>un</v>
          </cell>
          <cell r="D449">
            <v>8000</v>
          </cell>
        </row>
        <row r="450">
          <cell r="B450" t="str">
            <v>TABLETA MARMOL</v>
          </cell>
          <cell r="C450" t="str">
            <v>m2</v>
          </cell>
          <cell r="D450">
            <v>80000</v>
          </cell>
        </row>
        <row r="451">
          <cell r="B451" t="str">
            <v>TAPA CIEGA CON IMPACTO GALVANIZADA CUADRADA 4X4"</v>
          </cell>
          <cell r="C451" t="str">
            <v>un</v>
          </cell>
          <cell r="D451">
            <v>2500</v>
          </cell>
        </row>
        <row r="452">
          <cell r="B452" t="str">
            <v>TAPA EN CONCRETO (4000 PSI)</v>
          </cell>
          <cell r="C452" t="str">
            <v>un</v>
          </cell>
          <cell r="D452">
            <v>65000</v>
          </cell>
        </row>
        <row r="453">
          <cell r="B453" t="str">
            <v>TAPA EN CONCRETO CAJA CS 276</v>
          </cell>
          <cell r="C453" t="str">
            <v>un</v>
          </cell>
          <cell r="D453">
            <v>250000</v>
          </cell>
        </row>
        <row r="454">
          <cell r="B454" t="str">
            <v>TAPA REGISTRO PLASTICO DE 20X20</v>
          </cell>
          <cell r="C454" t="str">
            <v>un</v>
          </cell>
          <cell r="D454">
            <v>10500</v>
          </cell>
        </row>
        <row r="455">
          <cell r="B455" t="str">
            <v>TAPON GALVANIZADO MACHO DE 2"</v>
          </cell>
          <cell r="C455" t="str">
            <v>un</v>
          </cell>
          <cell r="D455">
            <v>14500</v>
          </cell>
        </row>
        <row r="456">
          <cell r="B456" t="str">
            <v>TAPÓN SOLDADO PRESIÓN 1 1/2"</v>
          </cell>
          <cell r="C456" t="str">
            <v>un</v>
          </cell>
          <cell r="D456">
            <v>3500</v>
          </cell>
        </row>
        <row r="457">
          <cell r="B457" t="str">
            <v>TAZA Institucional blanca Mancesa IC-IP41</v>
          </cell>
          <cell r="C457" t="str">
            <v>un</v>
          </cell>
          <cell r="D457">
            <v>90000</v>
          </cell>
        </row>
        <row r="458">
          <cell r="B458" t="str">
            <v>TEE EN ALUMINIO BLANCO</v>
          </cell>
          <cell r="C458" t="str">
            <v>un</v>
          </cell>
          <cell r="D458">
            <v>6500</v>
          </cell>
        </row>
        <row r="459">
          <cell r="B459" t="str">
            <v>TEE GALVANIZADA DE 4"</v>
          </cell>
          <cell r="C459" t="str">
            <v>un</v>
          </cell>
          <cell r="D459">
            <v>56260</v>
          </cell>
        </row>
        <row r="460">
          <cell r="B460" t="str">
            <v>TEE PRESIÓN  1 1/2" Pavco</v>
          </cell>
          <cell r="C460" t="str">
            <v>un</v>
          </cell>
          <cell r="D460">
            <v>6000</v>
          </cell>
        </row>
        <row r="461">
          <cell r="B461" t="str">
            <v>TEE PRESIÓN SOLDADA  1"</v>
          </cell>
          <cell r="C461" t="str">
            <v>un</v>
          </cell>
          <cell r="D461">
            <v>6500</v>
          </cell>
        </row>
        <row r="462">
          <cell r="B462" t="str">
            <v>TEJA DE ZINC 0.80X2.43</v>
          </cell>
          <cell r="C462" t="str">
            <v>un</v>
          </cell>
          <cell r="D462">
            <v>15400</v>
          </cell>
        </row>
        <row r="463">
          <cell r="B463" t="str">
            <v>TEJA CANALETA 90</v>
          </cell>
          <cell r="C463" t="str">
            <v>m2</v>
          </cell>
          <cell r="D463">
            <v>25000</v>
          </cell>
        </row>
        <row r="464">
          <cell r="B464" t="str">
            <v xml:space="preserve">TEJA DE BARRO </v>
          </cell>
          <cell r="C464" t="str">
            <v>un</v>
          </cell>
          <cell r="D464">
            <v>1850</v>
          </cell>
        </row>
        <row r="465">
          <cell r="B465" t="str">
            <v>TEJA ONDULADA ETERNIT No. 6 DE 0.92X1.83</v>
          </cell>
          <cell r="C465" t="str">
            <v>un</v>
          </cell>
          <cell r="D465">
            <v>26500</v>
          </cell>
        </row>
        <row r="466">
          <cell r="B466" t="str">
            <v>TEJA THERMOACUSTICA TRAPEZOIDAL  2.44X0.82</v>
          </cell>
          <cell r="C466" t="str">
            <v>un</v>
          </cell>
          <cell r="D466">
            <v>48000</v>
          </cell>
        </row>
        <row r="467">
          <cell r="B467" t="str">
            <v>TELA ASFALTICA DE 15 M2</v>
          </cell>
          <cell r="C467" t="str">
            <v>rollo</v>
          </cell>
          <cell r="D467">
            <v>30000</v>
          </cell>
        </row>
        <row r="468">
          <cell r="B468" t="str">
            <v>TELA VERDE CERRAMIENTO</v>
          </cell>
          <cell r="C468" t="str">
            <v>ML</v>
          </cell>
          <cell r="D468">
            <v>2500</v>
          </cell>
        </row>
        <row r="469">
          <cell r="B469" t="str">
            <v>TERMINAL PONCHAR 2 AWG</v>
          </cell>
          <cell r="C469" t="str">
            <v>un</v>
          </cell>
          <cell r="D469">
            <v>5900</v>
          </cell>
        </row>
        <row r="470">
          <cell r="B470" t="str">
            <v xml:space="preserve">Terminal preformado uso interior 15 kV para cable 2 – 3/0 AWG; </v>
          </cell>
          <cell r="C470" t="str">
            <v>juego</v>
          </cell>
          <cell r="D470">
            <v>220000</v>
          </cell>
        </row>
        <row r="471">
          <cell r="B471" t="str">
            <v>Terminal Soldar/Ponchar barril largo para cable 8. Calidad 3M, Panduit o superior.</v>
          </cell>
          <cell r="C471" t="str">
            <v>gb</v>
          </cell>
          <cell r="D471">
            <v>12500</v>
          </cell>
        </row>
        <row r="472">
          <cell r="B472" t="str">
            <v>Thiner</v>
          </cell>
          <cell r="C472" t="str">
            <v>gl</v>
          </cell>
          <cell r="D472">
            <v>20000</v>
          </cell>
        </row>
        <row r="473">
          <cell r="B473" t="str">
            <v>TIERRA NEGRA</v>
          </cell>
          <cell r="C473" t="str">
            <v>m3</v>
          </cell>
          <cell r="D473">
            <v>45000</v>
          </cell>
        </row>
        <row r="474">
          <cell r="B474" t="str">
            <v>TINTILLA</v>
          </cell>
          <cell r="C474" t="str">
            <v>1/4 gl</v>
          </cell>
          <cell r="D474">
            <v>24000</v>
          </cell>
        </row>
        <row r="475">
          <cell r="B475" t="str">
            <v>TIRAS ALISTADO 3 x 3 x 3</v>
          </cell>
          <cell r="C475" t="str">
            <v>ml</v>
          </cell>
          <cell r="D475">
            <v>2500</v>
          </cell>
        </row>
        <row r="476">
          <cell r="B476" t="str">
            <v>TOMA BIFASICA 2P+T</v>
          </cell>
          <cell r="C476" t="str">
            <v>un</v>
          </cell>
          <cell r="D476">
            <v>9500</v>
          </cell>
        </row>
        <row r="477">
          <cell r="B477" t="str">
            <v>TOMA CORRIENTE DOBLE</v>
          </cell>
          <cell r="C477" t="str">
            <v>un</v>
          </cell>
          <cell r="D477">
            <v>3500</v>
          </cell>
        </row>
        <row r="478">
          <cell r="B478" t="str">
            <v>TOMA COAXIAL PARA TV TIPO AMERICANA</v>
          </cell>
          <cell r="C478" t="str">
            <v>un</v>
          </cell>
          <cell r="D478">
            <v>5000</v>
          </cell>
        </row>
        <row r="479">
          <cell r="B479" t="str">
            <v>TOMA TV+TELEFONO</v>
          </cell>
          <cell r="C479" t="str">
            <v>un</v>
          </cell>
          <cell r="D479">
            <v>18000</v>
          </cell>
        </row>
        <row r="480">
          <cell r="B480" t="str">
            <v>Toallero Barra - GRIVAL Línea STYLO,</v>
          </cell>
          <cell r="C480" t="str">
            <v>un</v>
          </cell>
          <cell r="D480">
            <v>70000</v>
          </cell>
        </row>
        <row r="481">
          <cell r="B481" t="str">
            <v>Toallero Argolla - GRIVAL Línea STYLO</v>
          </cell>
          <cell r="C481" t="str">
            <v>un</v>
          </cell>
          <cell r="D481">
            <v>60000</v>
          </cell>
        </row>
        <row r="482">
          <cell r="B482" t="str">
            <v xml:space="preserve">TORNILLOS </v>
          </cell>
          <cell r="C482" t="str">
            <v>un</v>
          </cell>
          <cell r="D482">
            <v>100</v>
          </cell>
        </row>
        <row r="483">
          <cell r="B483" t="str">
            <v>TRIPLEX FORMALETA DE 1.22X2.44 DE 18 mm</v>
          </cell>
          <cell r="C483" t="str">
            <v>un</v>
          </cell>
          <cell r="D483">
            <v>85000</v>
          </cell>
        </row>
        <row r="484">
          <cell r="C484" t="str">
            <v>un</v>
          </cell>
          <cell r="D484">
            <v>20000</v>
          </cell>
        </row>
        <row r="485">
          <cell r="C485" t="str">
            <v>un</v>
          </cell>
          <cell r="D485">
            <v>19500000</v>
          </cell>
        </row>
        <row r="486">
          <cell r="C486" t="str">
            <v>gl</v>
          </cell>
          <cell r="D486">
            <v>2500000</v>
          </cell>
        </row>
        <row r="487">
          <cell r="C487" t="str">
            <v>un</v>
          </cell>
          <cell r="D487">
            <v>350000</v>
          </cell>
        </row>
        <row r="488">
          <cell r="C488" t="str">
            <v>un</v>
          </cell>
          <cell r="D488">
            <v>715000</v>
          </cell>
        </row>
        <row r="489">
          <cell r="C489" t="str">
            <v>un</v>
          </cell>
          <cell r="D489">
            <v>590000</v>
          </cell>
        </row>
        <row r="490">
          <cell r="B490" t="str">
            <v>TUBERIA GALVANIZADA 2"</v>
          </cell>
          <cell r="C490" t="str">
            <v>ml</v>
          </cell>
          <cell r="D490">
            <v>8600</v>
          </cell>
        </row>
        <row r="491">
          <cell r="B491" t="str">
            <v>TUBERIA GALVANIZADA 2" DE 0.098</v>
          </cell>
          <cell r="C491" t="str">
            <v>un</v>
          </cell>
          <cell r="D491">
            <v>83900</v>
          </cell>
        </row>
        <row r="492">
          <cell r="B492" t="str">
            <v>TUBERIA HIERRO DUCTIL DE 4" ESP 3.2 mm</v>
          </cell>
          <cell r="C492" t="str">
            <v>ml</v>
          </cell>
          <cell r="D492">
            <v>100000</v>
          </cell>
        </row>
        <row r="493">
          <cell r="B493" t="str">
            <v>TUBERIAS, VALVULAS, ACCESORIOS</v>
          </cell>
          <cell r="C493" t="str">
            <v>global</v>
          </cell>
          <cell r="D493">
            <v>5000000</v>
          </cell>
        </row>
        <row r="494">
          <cell r="B494" t="str">
            <v>TUBERIA NOVAFORT DE 6"</v>
          </cell>
          <cell r="C494" t="str">
            <v>un</v>
          </cell>
          <cell r="D494">
            <v>220000</v>
          </cell>
        </row>
        <row r="495">
          <cell r="B495" t="str">
            <v>TUBERIA PEX AL PEX 1/2"</v>
          </cell>
          <cell r="C495" t="str">
            <v>ml</v>
          </cell>
          <cell r="D495">
            <v>2500</v>
          </cell>
        </row>
        <row r="496">
          <cell r="B496" t="str">
            <v>TUBERIA CONDUCCION AGUAS RESIDUALES INC ACCESORIOS</v>
          </cell>
          <cell r="C496" t="str">
            <v>ml</v>
          </cell>
          <cell r="D496">
            <v>50000</v>
          </cell>
        </row>
        <row r="497">
          <cell r="B497" t="str">
            <v>TUBERIA RECTANGULAR DE 3 1/2" X 1 1/2"</v>
          </cell>
          <cell r="C497" t="str">
            <v>un</v>
          </cell>
          <cell r="D497">
            <v>92000</v>
          </cell>
        </row>
        <row r="498">
          <cell r="B498" t="str">
            <v>TUBO 4X8 EN COLD ROLLED CAL 18</v>
          </cell>
          <cell r="C498" t="str">
            <v>ml</v>
          </cell>
          <cell r="D498">
            <v>28500</v>
          </cell>
        </row>
        <row r="499">
          <cell r="B499" t="str">
            <v>TUBO alcantarillado  PVC   160 MM ( 6" ) Pavco</v>
          </cell>
          <cell r="C499" t="str">
            <v>ml</v>
          </cell>
          <cell r="D499">
            <v>22000</v>
          </cell>
        </row>
        <row r="500">
          <cell r="B500" t="str">
            <v>TUBO alcantarillado  PVC   160 MM ( 8" ) Pavco</v>
          </cell>
          <cell r="C500" t="str">
            <v>ml</v>
          </cell>
          <cell r="D500">
            <v>32000</v>
          </cell>
        </row>
        <row r="501">
          <cell r="B501" t="str">
            <v>TUBO alcantarillado PVC   110MM  ( 4") Pavco</v>
          </cell>
          <cell r="C501" t="str">
            <v>ml</v>
          </cell>
          <cell r="D501">
            <v>15000</v>
          </cell>
        </row>
        <row r="502">
          <cell r="B502" t="str">
            <v>TUBO alcantarillado PVC   250MM  ( 10") Pavco</v>
          </cell>
          <cell r="C502" t="str">
            <v>ml</v>
          </cell>
          <cell r="D502">
            <v>55000</v>
          </cell>
        </row>
        <row r="503">
          <cell r="B503" t="str">
            <v>TUBO CONDUIT EMT 1"</v>
          </cell>
          <cell r="C503" t="str">
            <v>ml</v>
          </cell>
          <cell r="D503">
            <v>6500</v>
          </cell>
        </row>
        <row r="504">
          <cell r="B504" t="str">
            <v>TUBO CONDUIT EMT1/2"</v>
          </cell>
          <cell r="C504" t="str">
            <v>ml</v>
          </cell>
          <cell r="D504">
            <v>1500</v>
          </cell>
        </row>
        <row r="505">
          <cell r="B505" t="str">
            <v>TUBO CONDUIT GALVANIZADO PESADO 1" CON UNIÓN</v>
          </cell>
          <cell r="C505" t="str">
            <v>ml</v>
          </cell>
          <cell r="D505">
            <v>9500</v>
          </cell>
        </row>
        <row r="506">
          <cell r="B506" t="str">
            <v>TUBO CONDUIT PVC 1"  3m</v>
          </cell>
          <cell r="C506" t="str">
            <v>un</v>
          </cell>
          <cell r="D506">
            <v>5500</v>
          </cell>
        </row>
        <row r="507">
          <cell r="B507" t="str">
            <v>TUBO CONDUIT PVC 1/2" 3m</v>
          </cell>
          <cell r="C507" t="str">
            <v>un</v>
          </cell>
          <cell r="D507">
            <v>2500</v>
          </cell>
        </row>
        <row r="508">
          <cell r="B508" t="str">
            <v>TUBO CONDUIT PVC 3/4" 3m</v>
          </cell>
          <cell r="C508" t="str">
            <v>un</v>
          </cell>
          <cell r="D508">
            <v>3500</v>
          </cell>
        </row>
        <row r="509">
          <cell r="B509" t="str">
            <v>TUBO CUADRADO DE 1 1/2" x 1 1/2"</v>
          </cell>
          <cell r="C509" t="str">
            <v>un</v>
          </cell>
          <cell r="D509">
            <v>25000</v>
          </cell>
        </row>
        <row r="510">
          <cell r="B510" t="str">
            <v>TUBO CPVC 1/2" DE 3 M</v>
          </cell>
          <cell r="C510" t="str">
            <v>un</v>
          </cell>
          <cell r="D510">
            <v>9000</v>
          </cell>
        </row>
        <row r="511">
          <cell r="B511" t="str">
            <v>TUBO GALVANIZADO 2"  2.0mm</v>
          </cell>
          <cell r="C511" t="str">
            <v>ml</v>
          </cell>
          <cell r="D511">
            <v>18500</v>
          </cell>
        </row>
        <row r="512">
          <cell r="B512" t="str">
            <v>TUBO GALVANIZADO 3"  2.0mm</v>
          </cell>
          <cell r="C512" t="str">
            <v>ml</v>
          </cell>
          <cell r="D512">
            <v>60000</v>
          </cell>
        </row>
        <row r="513">
          <cell r="B513" t="str">
            <v xml:space="preserve">TUBO GALVANIZADO 3/4"  </v>
          </cell>
          <cell r="C513" t="str">
            <v>ml</v>
          </cell>
          <cell r="D513">
            <v>10500</v>
          </cell>
        </row>
        <row r="514">
          <cell r="B514" t="str">
            <v>TUBO NOVAFOR DE 4" PERFORADO</v>
          </cell>
          <cell r="C514" t="str">
            <v>ml</v>
          </cell>
          <cell r="D514">
            <v>14000</v>
          </cell>
        </row>
        <row r="515">
          <cell r="B515" t="str">
            <v>TUBO NOVAFORT 6"</v>
          </cell>
          <cell r="C515" t="str">
            <v>un</v>
          </cell>
          <cell r="D515">
            <v>32000</v>
          </cell>
        </row>
        <row r="516">
          <cell r="B516" t="str">
            <v>TUBO PRESIÓN /13.5 PVC  1/2" Pavco</v>
          </cell>
          <cell r="C516" t="str">
            <v>un</v>
          </cell>
          <cell r="D516">
            <v>10500</v>
          </cell>
        </row>
        <row r="517">
          <cell r="B517" t="str">
            <v>TUBO PRESIÓN /13.5 PVC  3/4" Pavco</v>
          </cell>
          <cell r="C517" t="str">
            <v>ml</v>
          </cell>
          <cell r="D517">
            <v>12000</v>
          </cell>
        </row>
        <row r="518">
          <cell r="B518" t="str">
            <v>TUBO PRESIÓN /21 PVC    1"</v>
          </cell>
          <cell r="C518" t="str">
            <v>ml</v>
          </cell>
          <cell r="D518">
            <v>5250</v>
          </cell>
        </row>
        <row r="519">
          <cell r="B519" t="str">
            <v>TUBO PRESIÓN /21 PVC    2" Pavco</v>
          </cell>
          <cell r="C519" t="str">
            <v>ml</v>
          </cell>
          <cell r="D519">
            <v>12500</v>
          </cell>
        </row>
        <row r="520">
          <cell r="B520" t="str">
            <v>TUBO PRESIÓN /21 PVC  1 1/2" Pavco</v>
          </cell>
          <cell r="C520" t="str">
            <v>ml</v>
          </cell>
          <cell r="D520">
            <v>9500</v>
          </cell>
        </row>
        <row r="521">
          <cell r="B521" t="str">
            <v>TUBO PRESIÓN /21 PVC  1 1/4" Pavco</v>
          </cell>
          <cell r="C521" t="str">
            <v>ml</v>
          </cell>
          <cell r="D521">
            <v>8500</v>
          </cell>
        </row>
        <row r="522">
          <cell r="B522" t="str">
            <v>TUBO PVC A.LL. 2" DE  6 MTS</v>
          </cell>
          <cell r="C522" t="str">
            <v>un</v>
          </cell>
          <cell r="D522">
            <v>25000</v>
          </cell>
        </row>
        <row r="523">
          <cell r="B523" t="str">
            <v>TUBO PVC A.LL. 3" DE  6 MTS</v>
          </cell>
          <cell r="C523" t="str">
            <v>un</v>
          </cell>
          <cell r="D523">
            <v>40500</v>
          </cell>
        </row>
        <row r="524">
          <cell r="B524" t="str">
            <v>TUBO PVC A.LL. 4" DE 6 MTS</v>
          </cell>
          <cell r="C524" t="str">
            <v>un</v>
          </cell>
          <cell r="D524">
            <v>65100</v>
          </cell>
        </row>
        <row r="525">
          <cell r="B525" t="str">
            <v>TUBO PVC SANITARIO 2" DE 6 MTS</v>
          </cell>
          <cell r="C525" t="str">
            <v>un</v>
          </cell>
          <cell r="D525">
            <v>40000</v>
          </cell>
        </row>
        <row r="526">
          <cell r="B526" t="str">
            <v>TUBO PVC SANITARIO 3" DE 6 MTS</v>
          </cell>
          <cell r="C526" t="str">
            <v>un</v>
          </cell>
          <cell r="D526">
            <v>55000</v>
          </cell>
        </row>
        <row r="527">
          <cell r="B527" t="str">
            <v>TUBO PVC SANITARIO 4" DE 6 MTS</v>
          </cell>
          <cell r="C527" t="str">
            <v>un</v>
          </cell>
          <cell r="D527">
            <v>80000</v>
          </cell>
        </row>
        <row r="528">
          <cell r="B528" t="str">
            <v>TUBOS PVC DB 1"</v>
          </cell>
          <cell r="C528" t="str">
            <v>ml</v>
          </cell>
          <cell r="D528">
            <v>8500</v>
          </cell>
        </row>
        <row r="529">
          <cell r="B529" t="str">
            <v xml:space="preserve">UNION  GALVANIZADA 2 1/2" </v>
          </cell>
          <cell r="C529" t="str">
            <v>un</v>
          </cell>
          <cell r="D529">
            <v>18000</v>
          </cell>
        </row>
        <row r="530">
          <cell r="B530" t="str">
            <v>UNIÓN alcantarillado PVC  110MM ( 4" ) Pavco</v>
          </cell>
          <cell r="C530" t="str">
            <v>un</v>
          </cell>
          <cell r="D530">
            <v>12000</v>
          </cell>
        </row>
        <row r="531">
          <cell r="B531" t="str">
            <v>UNIÓN alcantarillado PVC 160MM  ( 6") Pavco</v>
          </cell>
          <cell r="C531" t="str">
            <v>un</v>
          </cell>
          <cell r="D531">
            <v>17000</v>
          </cell>
        </row>
        <row r="532">
          <cell r="B532" t="str">
            <v>UNIÓN alcantarillado PVC 160MM  ( 8") Pavco</v>
          </cell>
          <cell r="C532" t="str">
            <v>un</v>
          </cell>
          <cell r="D532">
            <v>25000</v>
          </cell>
        </row>
        <row r="533">
          <cell r="B533" t="str">
            <v>UNIÓN alcantarillado PVC 250MM  ( 10") Pavco</v>
          </cell>
          <cell r="C533" t="str">
            <v>un</v>
          </cell>
          <cell r="D533">
            <v>45000</v>
          </cell>
        </row>
        <row r="534">
          <cell r="B534" t="str">
            <v>UNIÓN GALVANIZADA      3"</v>
          </cell>
          <cell r="C534" t="str">
            <v>un</v>
          </cell>
          <cell r="D534">
            <v>45000</v>
          </cell>
        </row>
        <row r="535">
          <cell r="B535" t="str">
            <v>UNION GALVANIZADA DE 1/2"</v>
          </cell>
          <cell r="C535" t="str">
            <v>un</v>
          </cell>
          <cell r="D535">
            <v>1500</v>
          </cell>
        </row>
        <row r="536">
          <cell r="B536" t="str">
            <v>UNION GALVANIZADA DE 4" SH 40</v>
          </cell>
          <cell r="C536" t="str">
            <v>un</v>
          </cell>
          <cell r="D536">
            <v>34800</v>
          </cell>
        </row>
        <row r="537">
          <cell r="B537" t="str">
            <v>UNIÓN SANITARIA  2" Pavco</v>
          </cell>
          <cell r="C537" t="str">
            <v>un</v>
          </cell>
          <cell r="D537">
            <v>12500</v>
          </cell>
        </row>
        <row r="538">
          <cell r="B538" t="str">
            <v>UNIÓN SANITARIA 4" Pavco</v>
          </cell>
          <cell r="C538" t="str">
            <v>un</v>
          </cell>
          <cell r="D538">
            <v>17500</v>
          </cell>
        </row>
        <row r="539">
          <cell r="B539" t="str">
            <v>UNIÓN SANITARIA 6" Pavco</v>
          </cell>
          <cell r="C539" t="str">
            <v>un</v>
          </cell>
          <cell r="D539">
            <v>22000</v>
          </cell>
        </row>
        <row r="540">
          <cell r="B540" t="str">
            <v>UNIVERSAL GALVANIZADA 3/4"</v>
          </cell>
          <cell r="C540" t="str">
            <v>un</v>
          </cell>
          <cell r="D540">
            <v>4000</v>
          </cell>
        </row>
        <row r="541">
          <cell r="B541" t="str">
            <v xml:space="preserve">VALVULA BETA COMPUERTA ELASTICA 4" </v>
          </cell>
          <cell r="C541" t="str">
            <v>un</v>
          </cell>
          <cell r="D541">
            <v>755000</v>
          </cell>
        </row>
        <row r="542">
          <cell r="B542" t="str">
            <v>VALVULA DE CHEQUE OPERACIÓN HORIZONTAL 4" EXT BRIDADO</v>
          </cell>
          <cell r="C542" t="str">
            <v>un</v>
          </cell>
          <cell r="D542">
            <v>650000</v>
          </cell>
        </row>
        <row r="543">
          <cell r="B543" t="str">
            <v>VALVULA DE CIERRE RAPIDO DE 4"</v>
          </cell>
          <cell r="C543" t="str">
            <v>un</v>
          </cell>
          <cell r="D543">
            <v>700000</v>
          </cell>
        </row>
        <row r="544">
          <cell r="B544" t="str">
            <v>VALVULA DE COMPUERTA  VASTAGO NO ASCENTE EXTREMO BRIDA</v>
          </cell>
          <cell r="C544" t="str">
            <v>un</v>
          </cell>
          <cell r="D544">
            <v>475000</v>
          </cell>
        </row>
        <row r="545">
          <cell r="B545" t="str">
            <v>VALVULA Descarga sanitario DO-01051300</v>
          </cell>
          <cell r="C545" t="str">
            <v>un</v>
          </cell>
          <cell r="D545">
            <v>115000</v>
          </cell>
        </row>
        <row r="546">
          <cell r="B546" t="str">
            <v>VARA DE CLAVO</v>
          </cell>
          <cell r="C546" t="str">
            <v>ml</v>
          </cell>
          <cell r="D546">
            <v>3500</v>
          </cell>
        </row>
        <row r="547">
          <cell r="B547" t="str">
            <v>VARILLA CORRUGADA DE 1/2" DE 12 MTS</v>
          </cell>
          <cell r="C547" t="str">
            <v>un</v>
          </cell>
          <cell r="D547">
            <v>19488</v>
          </cell>
        </row>
        <row r="548">
          <cell r="B548" t="str">
            <v>VARILLA CORRUGADA DE 1/2" DE 6 MTS</v>
          </cell>
          <cell r="C548" t="str">
            <v>un</v>
          </cell>
          <cell r="D548">
            <v>9300</v>
          </cell>
        </row>
        <row r="549">
          <cell r="B549" t="str">
            <v>VARILLA CORRUGADA DE 3/8" DE 12 MTS</v>
          </cell>
          <cell r="C549" t="str">
            <v>un</v>
          </cell>
          <cell r="D549">
            <v>10913.279999999999</v>
          </cell>
        </row>
        <row r="550">
          <cell r="B550" t="str">
            <v>VARILLA CORRUGADA DE 5/8" DE 12 MTS</v>
          </cell>
          <cell r="C550" t="str">
            <v>un</v>
          </cell>
          <cell r="D550">
            <v>30401.279999999999</v>
          </cell>
        </row>
        <row r="551">
          <cell r="B551" t="str">
            <v>VARILLA CUADRADA DE 1/2"</v>
          </cell>
          <cell r="C551" t="str">
            <v>ml</v>
          </cell>
          <cell r="D551">
            <v>3000</v>
          </cell>
        </row>
        <row r="552">
          <cell r="B552" t="str">
            <v>VARILLA CUADRADA DE 3/8"</v>
          </cell>
          <cell r="C552" t="str">
            <v>ml</v>
          </cell>
          <cell r="D552">
            <v>1800</v>
          </cell>
        </row>
        <row r="553">
          <cell r="B553" t="str">
            <v>VARILLA DE COBRE-COBRE Ø5/8" X 2.40 m</v>
          </cell>
          <cell r="C553" t="str">
            <v>un</v>
          </cell>
          <cell r="D553">
            <v>72000</v>
          </cell>
        </row>
        <row r="554">
          <cell r="B554" t="str">
            <v>VARILLA DE COBRE-COBRE Ø5/8" X 2.40 m COOPER WELL</v>
          </cell>
          <cell r="C554" t="str">
            <v>un</v>
          </cell>
          <cell r="D554">
            <v>125000</v>
          </cell>
        </row>
        <row r="555">
          <cell r="B555" t="str">
            <v>VARILLA EN ACERO DE 3/8"</v>
          </cell>
          <cell r="C555" t="str">
            <v>un</v>
          </cell>
          <cell r="D555">
            <v>11700</v>
          </cell>
        </row>
        <row r="556">
          <cell r="B556" t="str">
            <v>VARILLA EN ACERO DE 5/8"</v>
          </cell>
          <cell r="C556" t="str">
            <v>un</v>
          </cell>
          <cell r="D556">
            <v>32700</v>
          </cell>
        </row>
        <row r="557">
          <cell r="B557" t="str">
            <v>VARILLA LISA DE 1/2" DE 6 MTS</v>
          </cell>
          <cell r="C557" t="str">
            <v>un</v>
          </cell>
          <cell r="D557">
            <v>12152</v>
          </cell>
        </row>
        <row r="558">
          <cell r="B558" t="str">
            <v>VARILLA LISA DE 3/8" DE 6 MTS</v>
          </cell>
          <cell r="C558" t="str">
            <v>un</v>
          </cell>
          <cell r="D558">
            <v>6902</v>
          </cell>
        </row>
        <row r="559">
          <cell r="B559" t="str">
            <v>VIDRIO TEMPLADO DE 10 mm</v>
          </cell>
          <cell r="C559" t="str">
            <v>m2</v>
          </cell>
          <cell r="D559">
            <v>320000</v>
          </cell>
        </row>
        <row r="560">
          <cell r="B560" t="str">
            <v>VIDRIO DE 4 mm</v>
          </cell>
          <cell r="C560" t="str">
            <v>m2</v>
          </cell>
          <cell r="D560">
            <v>30000</v>
          </cell>
        </row>
        <row r="561">
          <cell r="B561" t="str">
            <v>VIDRIO TEMPLADO DE 8 mm</v>
          </cell>
          <cell r="C561" t="str">
            <v>m2</v>
          </cell>
          <cell r="D561">
            <v>250000</v>
          </cell>
        </row>
        <row r="562">
          <cell r="B562" t="str">
            <v>VINILTEX Pintuco</v>
          </cell>
          <cell r="C562" t="str">
            <v>gl</v>
          </cell>
          <cell r="D562">
            <v>55000</v>
          </cell>
        </row>
        <row r="563">
          <cell r="B563" t="str">
            <v>Wash Primer A Pintura</v>
          </cell>
          <cell r="C563" t="str">
            <v>gl</v>
          </cell>
          <cell r="D563">
            <v>98000</v>
          </cell>
        </row>
        <row r="564">
          <cell r="B564" t="str">
            <v>WASH PRIMER ANTICORROSIVO</v>
          </cell>
          <cell r="C564" t="str">
            <v>gl</v>
          </cell>
          <cell r="D564">
            <v>45000</v>
          </cell>
        </row>
        <row r="565">
          <cell r="B565" t="str">
            <v>Wash Primer B Catalizador</v>
          </cell>
          <cell r="C565" t="str">
            <v>gl</v>
          </cell>
          <cell r="D565">
            <v>92000</v>
          </cell>
        </row>
        <row r="566">
          <cell r="B566" t="str">
            <v>WASH PRIMER PINTURA</v>
          </cell>
          <cell r="C566" t="str">
            <v>gl</v>
          </cell>
          <cell r="D566">
            <v>60000</v>
          </cell>
        </row>
        <row r="567">
          <cell r="B567" t="str">
            <v>WIN Aluminio x 6 mts</v>
          </cell>
          <cell r="C567" t="str">
            <v>un</v>
          </cell>
          <cell r="D567">
            <v>14000</v>
          </cell>
        </row>
        <row r="568">
          <cell r="B568" t="str">
            <v>Xypes concentrado</v>
          </cell>
          <cell r="C568" t="str">
            <v>kg</v>
          </cell>
          <cell r="D568">
            <v>20900</v>
          </cell>
        </row>
        <row r="569">
          <cell r="B569" t="str">
            <v>Xypes Patch and Plug por 1.25 kg</v>
          </cell>
          <cell r="C569" t="str">
            <v>un</v>
          </cell>
          <cell r="D569">
            <v>19500</v>
          </cell>
        </row>
        <row r="570">
          <cell r="B570" t="str">
            <v>YEE SANITARIA 2"  Pavco</v>
          </cell>
          <cell r="C570" t="str">
            <v>un</v>
          </cell>
          <cell r="D570">
            <v>7500</v>
          </cell>
        </row>
        <row r="571">
          <cell r="B571" t="str">
            <v>YEE SANITARIA 4"  Pavco</v>
          </cell>
          <cell r="C571" t="str">
            <v>un</v>
          </cell>
          <cell r="D571">
            <v>18000</v>
          </cell>
        </row>
        <row r="572">
          <cell r="B572" t="str">
            <v>YESO CORRIENTE VENCEDOR</v>
          </cell>
          <cell r="C572" t="str">
            <v>bt</v>
          </cell>
          <cell r="D572">
            <v>15000</v>
          </cell>
        </row>
        <row r="573">
          <cell r="B573" t="str">
            <v>ZÓCALO Baldosa grano de marmol 30x7 Fondo blanco</v>
          </cell>
          <cell r="C573" t="str">
            <v>ml</v>
          </cell>
          <cell r="D573">
            <v>12500</v>
          </cell>
        </row>
        <row r="574">
          <cell r="B574" t="str">
            <v>ZÓCALO en ceramica pompei color coral  30*7</v>
          </cell>
          <cell r="C574" t="str">
            <v>ml</v>
          </cell>
          <cell r="D574">
            <v>7000</v>
          </cell>
        </row>
      </sheetData>
      <sheetData sheetId="3">
        <row r="2">
          <cell r="B2">
            <v>0</v>
          </cell>
          <cell r="C2" t="str">
            <v xml:space="preserve"> </v>
          </cell>
        </row>
        <row r="3">
          <cell r="B3" t="str">
            <v>ANDAMIO TUBULAR</v>
          </cell>
          <cell r="C3" t="str">
            <v>dd</v>
          </cell>
          <cell r="D3">
            <v>500</v>
          </cell>
        </row>
        <row r="4">
          <cell r="B4" t="str">
            <v>ALLANADORA GASOLINA HELICOPTERO</v>
          </cell>
          <cell r="C4" t="str">
            <v>dd</v>
          </cell>
          <cell r="D4">
            <v>55000</v>
          </cell>
        </row>
        <row r="5">
          <cell r="B5" t="str">
            <v>BAÑOS PORTATILES</v>
          </cell>
          <cell r="C5" t="str">
            <v>Mes</v>
          </cell>
          <cell r="D5">
            <v>525000</v>
          </cell>
        </row>
        <row r="6">
          <cell r="B6" t="str">
            <v xml:space="preserve">BOMBAS </v>
          </cell>
          <cell r="C6" t="str">
            <v>dd</v>
          </cell>
          <cell r="D6">
            <v>40000</v>
          </cell>
        </row>
        <row r="7">
          <cell r="B7" t="str">
            <v>COMPRESOR DE DOS MARTILLOS</v>
          </cell>
          <cell r="C7" t="str">
            <v>dd</v>
          </cell>
          <cell r="D7">
            <v>145000</v>
          </cell>
        </row>
        <row r="8">
          <cell r="B8" t="str">
            <v>CRUCETAS, PARALES Y CERCHAS</v>
          </cell>
          <cell r="C8" t="str">
            <v>Mes</v>
          </cell>
          <cell r="D8">
            <v>4500</v>
          </cell>
        </row>
        <row r="9">
          <cell r="B9" t="str">
            <v>EQUIPO BÁSICO ( Construcción )</v>
          </cell>
          <cell r="C9" t="str">
            <v>dd</v>
          </cell>
          <cell r="D9">
            <v>1000</v>
          </cell>
        </row>
        <row r="10">
          <cell r="B10" t="str">
            <v>EQUIPO BÁSICO ( Herramienta menor )</v>
          </cell>
          <cell r="C10" t="str">
            <v>dd</v>
          </cell>
          <cell r="D10">
            <v>1000</v>
          </cell>
        </row>
        <row r="11">
          <cell r="B11" t="str">
            <v>EQUIPO DE CARPINTERIA</v>
          </cell>
          <cell r="C11" t="str">
            <v>dd</v>
          </cell>
          <cell r="D11">
            <v>25000</v>
          </cell>
        </row>
        <row r="12">
          <cell r="B12" t="str">
            <v>EQUIPO DE ORNAMENTACION</v>
          </cell>
          <cell r="C12" t="str">
            <v>dd</v>
          </cell>
          <cell r="D12">
            <v>65000</v>
          </cell>
        </row>
        <row r="13">
          <cell r="B13" t="str">
            <v>EQUIPO SOLDADURA</v>
          </cell>
          <cell r="C13" t="str">
            <v>dd</v>
          </cell>
          <cell r="D13">
            <v>30000</v>
          </cell>
        </row>
        <row r="14">
          <cell r="B14" t="str">
            <v>EQUIPO TOPOGRAFICO</v>
          </cell>
          <cell r="C14" t="str">
            <v>dd</v>
          </cell>
          <cell r="D14">
            <v>250000</v>
          </cell>
        </row>
        <row r="15">
          <cell r="B15" t="str">
            <v>FORMALETA CANAL EN LAMINA</v>
          </cell>
          <cell r="C15" t="str">
            <v>dd</v>
          </cell>
          <cell r="D15">
            <v>5000</v>
          </cell>
        </row>
        <row r="16">
          <cell r="B16" t="str">
            <v>FORMALETA DE ENTREPISO POR M2</v>
          </cell>
          <cell r="C16" t="str">
            <v>Mes</v>
          </cell>
          <cell r="D16">
            <v>6500</v>
          </cell>
        </row>
        <row r="17">
          <cell r="B17" t="str">
            <v>FORK CLAMP</v>
          </cell>
          <cell r="C17" t="str">
            <v>dd</v>
          </cell>
          <cell r="D17">
            <v>90</v>
          </cell>
        </row>
        <row r="18">
          <cell r="B18" t="str">
            <v>LABORATORISTAS</v>
          </cell>
          <cell r="C18" t="str">
            <v>dd</v>
          </cell>
          <cell r="D18">
            <v>250000</v>
          </cell>
        </row>
        <row r="19">
          <cell r="B19" t="str">
            <v>GUADAÑA</v>
          </cell>
          <cell r="C19" t="str">
            <v>dd</v>
          </cell>
          <cell r="D19">
            <v>15000</v>
          </cell>
        </row>
        <row r="20">
          <cell r="B20" t="str">
            <v>ENSAYO PROCTOR MODIFICADO</v>
          </cell>
          <cell r="C20" t="str">
            <v>un</v>
          </cell>
          <cell r="D20">
            <v>95000</v>
          </cell>
        </row>
        <row r="21">
          <cell r="B21" t="str">
            <v>MEZCLADORA CONCRETO</v>
          </cell>
          <cell r="C21" t="str">
            <v>dd</v>
          </cell>
          <cell r="D21">
            <v>35000</v>
          </cell>
        </row>
        <row r="22">
          <cell r="B22" t="str">
            <v>MINICARGADOR BOBCAT 753</v>
          </cell>
          <cell r="C22" t="str">
            <v>hr</v>
          </cell>
          <cell r="D22">
            <v>60000</v>
          </cell>
        </row>
        <row r="23">
          <cell r="B23" t="str">
            <v>MORDAZA METÁLICA</v>
          </cell>
          <cell r="C23" t="str">
            <v>dd</v>
          </cell>
          <cell r="D23">
            <v>150</v>
          </cell>
        </row>
        <row r="24">
          <cell r="B24" t="str">
            <v>EQUIPOS LABORATORIOS</v>
          </cell>
          <cell r="C24" t="str">
            <v>dd</v>
          </cell>
          <cell r="D24">
            <v>80000</v>
          </cell>
        </row>
        <row r="25">
          <cell r="B25" t="str">
            <v>PARAL CORIENTE 2 a 3.50 m</v>
          </cell>
          <cell r="C25" t="str">
            <v>dd</v>
          </cell>
          <cell r="D25">
            <v>100</v>
          </cell>
        </row>
        <row r="26">
          <cell r="B26" t="str">
            <v>PISTOLA PARA EPOXICO</v>
          </cell>
          <cell r="C26" t="str">
            <v>dd</v>
          </cell>
          <cell r="D26">
            <v>7500</v>
          </cell>
        </row>
        <row r="27">
          <cell r="B27" t="str">
            <v>ENSAYO DENSIDAD DEL TERRENO</v>
          </cell>
          <cell r="C27" t="str">
            <v>un</v>
          </cell>
          <cell r="D27">
            <v>50000</v>
          </cell>
        </row>
        <row r="28">
          <cell r="B28" t="str">
            <v>PULIDORA</v>
          </cell>
          <cell r="C28" t="str">
            <v>dd</v>
          </cell>
          <cell r="D28">
            <v>25000</v>
          </cell>
        </row>
        <row r="29">
          <cell r="B29" t="str">
            <v>RANA</v>
          </cell>
          <cell r="C29" t="str">
            <v>dd</v>
          </cell>
          <cell r="D29">
            <v>30000</v>
          </cell>
        </row>
        <row r="30">
          <cell r="B30" t="str">
            <v>RETROEXCAVADORA + combustible+operario</v>
          </cell>
          <cell r="C30" t="str">
            <v>hr</v>
          </cell>
          <cell r="D30">
            <v>125000</v>
          </cell>
        </row>
        <row r="31">
          <cell r="B31" t="str">
            <v>SOPLETE</v>
          </cell>
          <cell r="C31" t="str">
            <v>dd</v>
          </cell>
          <cell r="D31">
            <v>15000</v>
          </cell>
        </row>
        <row r="32">
          <cell r="B32" t="str">
            <v>TALADRO</v>
          </cell>
          <cell r="C32" t="str">
            <v>dd</v>
          </cell>
          <cell r="D32">
            <v>15000</v>
          </cell>
        </row>
        <row r="33">
          <cell r="B33" t="str">
            <v>VIBRADOR A GASOLINA</v>
          </cell>
          <cell r="C33" t="str">
            <v>dd</v>
          </cell>
          <cell r="D33">
            <v>30000</v>
          </cell>
        </row>
        <row r="34">
          <cell r="B34" t="str">
            <v>EQUIPO DE EXCAVACION Y HORMIGADO PILOTES(Combustible+operario+Transporte)</v>
          </cell>
          <cell r="C34" t="str">
            <v>hr</v>
          </cell>
          <cell r="D34">
            <v>650000</v>
          </cell>
        </row>
        <row r="35">
          <cell r="B35" t="str">
            <v>VIBROCOMPACTADOR</v>
          </cell>
          <cell r="C35" t="str">
            <v>dd</v>
          </cell>
          <cell r="D35">
            <v>40000</v>
          </cell>
        </row>
        <row r="36">
          <cell r="B36" t="str">
            <v>HIDROLAVADORA</v>
          </cell>
          <cell r="C36" t="str">
            <v>dd</v>
          </cell>
          <cell r="D36">
            <v>25000</v>
          </cell>
        </row>
      </sheetData>
      <sheetData sheetId="4"/>
      <sheetData sheetId="5"/>
      <sheetData sheetId="6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quipo"/>
      <sheetName val="INDICE"/>
      <sheetName val="Materiales"/>
      <sheetName val="Otros"/>
      <sheetName val="Hoja2"/>
      <sheetName val="Densidad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1P7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5"/>
      <sheetName val="630.6"/>
      <sheetName val="630.6p"/>
      <sheetName val="630.7"/>
      <sheetName val="631.1"/>
      <sheetName val="632.1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  <sheetName val="200.1 Descapote"/>
      <sheetName val="630.4"/>
    </sheetNames>
    <sheetDataSet>
      <sheetData sheetId="0" refreshError="1"/>
      <sheetData sheetId="1" refreshError="1"/>
      <sheetData sheetId="2" refreshError="1">
        <row r="1">
          <cell r="A1" t="str">
            <v>MATERIALES</v>
          </cell>
          <cell r="B1" t="str">
            <v>UNIDAD</v>
          </cell>
          <cell r="C1" t="str">
            <v>CONCERTADO</v>
          </cell>
        </row>
        <row r="2">
          <cell r="A2" t="str">
            <v>Acero A-36 para estructura metalica</v>
          </cell>
          <cell r="B2" t="str">
            <v>KG</v>
          </cell>
          <cell r="C2">
            <v>2284</v>
          </cell>
        </row>
        <row r="3">
          <cell r="A3" t="str">
            <v>Acero A-37</v>
          </cell>
          <cell r="B3" t="str">
            <v>KG</v>
          </cell>
          <cell r="C3">
            <v>3160</v>
          </cell>
        </row>
        <row r="4">
          <cell r="A4" t="str">
            <v>Acero A-40</v>
          </cell>
          <cell r="B4" t="str">
            <v>KG</v>
          </cell>
          <cell r="C4">
            <v>2479</v>
          </cell>
        </row>
        <row r="5">
          <cell r="A5" t="str">
            <v>Acero PDR-60</v>
          </cell>
          <cell r="B5" t="str">
            <v>KG</v>
          </cell>
          <cell r="C5">
            <v>2375</v>
          </cell>
        </row>
        <row r="6">
          <cell r="A6" t="str">
            <v>Aditivo (Acelerante plastificante para concretos (plastocrete 169 HE)</v>
          </cell>
          <cell r="B6" t="str">
            <v>KG</v>
          </cell>
          <cell r="C6">
            <v>3335</v>
          </cell>
        </row>
        <row r="7">
          <cell r="A7" t="str">
            <v>Aditivo (Retardante plastificante redutor de fraguado) (sikament 320)</v>
          </cell>
          <cell r="B7" t="str">
            <v>KG</v>
          </cell>
          <cell r="C7">
            <v>8096</v>
          </cell>
        </row>
        <row r="8">
          <cell r="A8" t="str">
            <v>Adoquin color 10X20X6</v>
          </cell>
          <cell r="B8" t="str">
            <v>U</v>
          </cell>
          <cell r="C8">
            <v>770</v>
          </cell>
        </row>
        <row r="9">
          <cell r="A9" t="str">
            <v>Adoquin e=5cm</v>
          </cell>
          <cell r="B9" t="str">
            <v>M²</v>
          </cell>
          <cell r="C9">
            <v>31679</v>
          </cell>
        </row>
        <row r="10">
          <cell r="A10" t="str">
            <v>Adoquin grama 10X20X6</v>
          </cell>
          <cell r="B10" t="str">
            <v>U</v>
          </cell>
          <cell r="C10">
            <v>2179</v>
          </cell>
        </row>
        <row r="11">
          <cell r="A11" t="str">
            <v>Agregado para concreto hidraulico</v>
          </cell>
          <cell r="B11" t="str">
            <v>M³</v>
          </cell>
          <cell r="C11">
            <v>39142</v>
          </cell>
        </row>
        <row r="12">
          <cell r="A12" t="str">
            <v>Agregado para tratamiento superf. Simple</v>
          </cell>
          <cell r="B12" t="str">
            <v>M³</v>
          </cell>
          <cell r="C12">
            <v>37534</v>
          </cell>
        </row>
        <row r="13">
          <cell r="A13" t="str">
            <v>Agregado petreo para mezclas asfálticas</v>
          </cell>
          <cell r="B13" t="str">
            <v>M³</v>
          </cell>
          <cell r="C13">
            <v>39045</v>
          </cell>
        </row>
        <row r="14">
          <cell r="A14" t="str">
            <v>Agregado petreo para triturar (crudo)</v>
          </cell>
          <cell r="B14" t="str">
            <v>M³</v>
          </cell>
          <cell r="C14">
            <v>17312</v>
          </cell>
        </row>
        <row r="15">
          <cell r="A15" t="str">
            <v>Agregado petreo para TSD</v>
          </cell>
          <cell r="B15" t="str">
            <v>M³</v>
          </cell>
          <cell r="C15">
            <v>37660</v>
          </cell>
        </row>
        <row r="16">
          <cell r="A16" t="str">
            <v>Agregado tipo LA1 (lechadas)</v>
          </cell>
          <cell r="B16" t="str">
            <v>M³</v>
          </cell>
          <cell r="C16">
            <v>36799</v>
          </cell>
        </row>
        <row r="17">
          <cell r="A17" t="str">
            <v>Agregado tipo LA2 (lechadas)</v>
          </cell>
          <cell r="B17" t="str">
            <v>M³</v>
          </cell>
          <cell r="C17">
            <v>36902</v>
          </cell>
        </row>
        <row r="18">
          <cell r="A18" t="str">
            <v>Agregado tipo LA3 (lechadas)</v>
          </cell>
          <cell r="B18" t="str">
            <v>M³</v>
          </cell>
          <cell r="C18">
            <v>36902</v>
          </cell>
        </row>
        <row r="19">
          <cell r="A19" t="str">
            <v>Agregado tipo LA4 (lechadas)</v>
          </cell>
          <cell r="B19" t="str">
            <v>M³</v>
          </cell>
          <cell r="C19">
            <v>35949</v>
          </cell>
        </row>
        <row r="20">
          <cell r="A20" t="str">
            <v>Agregados seleccionados (tamaño máximo 1") (bandas sonoras reduce velocidad)</v>
          </cell>
          <cell r="B20" t="str">
            <v>M³</v>
          </cell>
          <cell r="C20">
            <v>37768</v>
          </cell>
        </row>
        <row r="21">
          <cell r="A21" t="str">
            <v>Agua</v>
          </cell>
          <cell r="B21" t="str">
            <v>LT</v>
          </cell>
          <cell r="C21">
            <v>30</v>
          </cell>
        </row>
        <row r="22">
          <cell r="A22" t="str">
            <v>Alambre de pua calibre 12 (340 m)</v>
          </cell>
          <cell r="B22" t="str">
            <v>ML</v>
          </cell>
          <cell r="C22">
            <v>466</v>
          </cell>
        </row>
        <row r="23">
          <cell r="A23" t="str">
            <v>Alambre galvanizado No. 12</v>
          </cell>
          <cell r="B23" t="str">
            <v>KG</v>
          </cell>
          <cell r="C23">
            <v>4234</v>
          </cell>
        </row>
        <row r="24">
          <cell r="A24" t="str">
            <v>Alambre galvanizado No. 9</v>
          </cell>
          <cell r="B24" t="str">
            <v>KG</v>
          </cell>
          <cell r="C24">
            <v>4213</v>
          </cell>
        </row>
        <row r="25">
          <cell r="A25" t="str">
            <v>Alambre negro para amarre</v>
          </cell>
          <cell r="B25" t="str">
            <v>KG</v>
          </cell>
          <cell r="C25">
            <v>3481</v>
          </cell>
        </row>
        <row r="26">
          <cell r="A26" t="str">
            <v>Almohadillas de neopreno dureza 60 (35cm*45cm*5cm con 2 láminas de 3mm)</v>
          </cell>
          <cell r="B26" t="str">
            <v>U</v>
          </cell>
          <cell r="C26">
            <v>373269</v>
          </cell>
        </row>
        <row r="27">
          <cell r="A27" t="str">
            <v>Amortiguadores (para defensas metálicas)</v>
          </cell>
          <cell r="B27" t="str">
            <v>U</v>
          </cell>
          <cell r="C27">
            <v>20893</v>
          </cell>
        </row>
        <row r="28">
          <cell r="A28" t="str">
            <v>Anfo</v>
          </cell>
          <cell r="B28" t="str">
            <v>KG</v>
          </cell>
          <cell r="C28">
            <v>3495</v>
          </cell>
        </row>
        <row r="29">
          <cell r="A29" t="str">
            <v>Angulo de 1-1/2" x 1/4" (cerramiento en malla)</v>
          </cell>
          <cell r="B29" t="str">
            <v>ML</v>
          </cell>
          <cell r="C29">
            <v>9372</v>
          </cell>
        </row>
        <row r="30">
          <cell r="A30" t="str">
            <v>Antisol blanco (presentacion 20 kg)</v>
          </cell>
          <cell r="B30" t="str">
            <v>KG</v>
          </cell>
          <cell r="C30">
            <v>6318</v>
          </cell>
        </row>
        <row r="31">
          <cell r="A31" t="str">
            <v>Arbol de 0,6 m</v>
          </cell>
          <cell r="B31" t="str">
            <v>U</v>
          </cell>
          <cell r="C31">
            <v>7619</v>
          </cell>
        </row>
        <row r="32">
          <cell r="A32" t="str">
            <v>Arbol de 1.2 m</v>
          </cell>
          <cell r="B32" t="str">
            <v>U</v>
          </cell>
          <cell r="C32">
            <v>16483</v>
          </cell>
        </row>
        <row r="33">
          <cell r="A33" t="str">
            <v>Arena de sello (fina) (para adoquines)</v>
          </cell>
          <cell r="B33" t="str">
            <v>M³</v>
          </cell>
          <cell r="C33">
            <v>22944</v>
          </cell>
        </row>
        <row r="34">
          <cell r="A34" t="str">
            <v>Arena de soporte (media) (para adoquines)</v>
          </cell>
          <cell r="B34" t="str">
            <v>M³</v>
          </cell>
          <cell r="C34">
            <v>23851</v>
          </cell>
        </row>
        <row r="35">
          <cell r="A35" t="str">
            <v>Arena de trituracion (sellos de arena-asfalto)</v>
          </cell>
          <cell r="B35" t="str">
            <v>M³</v>
          </cell>
          <cell r="C35">
            <v>36486</v>
          </cell>
        </row>
        <row r="36">
          <cell r="A36" t="str">
            <v>Arena lavada</v>
          </cell>
          <cell r="B36" t="str">
            <v>M³</v>
          </cell>
          <cell r="C36">
            <v>37458</v>
          </cell>
        </row>
        <row r="37">
          <cell r="A37" t="str">
            <v>Asfalto AP 190 (brea)</v>
          </cell>
          <cell r="B37" t="str">
            <v>KG</v>
          </cell>
          <cell r="C37">
            <v>2030</v>
          </cell>
        </row>
        <row r="38">
          <cell r="A38" t="str">
            <v>Asfalto liquido RC 250</v>
          </cell>
          <cell r="B38" t="str">
            <v>GALON</v>
          </cell>
          <cell r="C38">
            <v>6325</v>
          </cell>
        </row>
        <row r="39">
          <cell r="A39" t="str">
            <v xml:space="preserve">Armadura Galvanizada </v>
          </cell>
          <cell r="B39" t="str">
            <v>ML</v>
          </cell>
          <cell r="C39">
            <v>78000</v>
          </cell>
        </row>
        <row r="40">
          <cell r="A40" t="str">
            <v>Barras de transferencia de carga 1"</v>
          </cell>
          <cell r="B40" t="str">
            <v>KG</v>
          </cell>
          <cell r="C40">
            <v>4041</v>
          </cell>
        </row>
        <row r="41">
          <cell r="A41" t="str">
            <v>Barras de unión 1/2"</v>
          </cell>
          <cell r="B41" t="str">
            <v>KG</v>
          </cell>
          <cell r="C41">
            <v>2528</v>
          </cell>
        </row>
        <row r="42">
          <cell r="A42" t="str">
            <v>Bentonita</v>
          </cell>
          <cell r="B42" t="str">
            <v>KG</v>
          </cell>
          <cell r="C42">
            <v>800</v>
          </cell>
        </row>
        <row r="43">
          <cell r="A43" t="str">
            <v>Biomanto</v>
          </cell>
          <cell r="B43" t="str">
            <v>M²</v>
          </cell>
        </row>
        <row r="44">
          <cell r="A44" t="str">
            <v>Bolsacreto de 1m3</v>
          </cell>
          <cell r="B44" t="str">
            <v>U</v>
          </cell>
          <cell r="C44">
            <v>19638</v>
          </cell>
        </row>
        <row r="45">
          <cell r="A45" t="str">
            <v>Cable de 1/2" (para anclajes)</v>
          </cell>
          <cell r="B45" t="str">
            <v>ML</v>
          </cell>
          <cell r="C45">
            <v>8145</v>
          </cell>
        </row>
        <row r="46">
          <cell r="A46" t="str">
            <v>Cal</v>
          </cell>
          <cell r="B46" t="str">
            <v>KG</v>
          </cell>
          <cell r="C46">
            <v>696</v>
          </cell>
        </row>
        <row r="47">
          <cell r="A47" t="str">
            <v>Camisa metálica en acero A-37 (camisa de pilotes)</v>
          </cell>
          <cell r="B47" t="str">
            <v>KG</v>
          </cell>
          <cell r="C47">
            <v>10331</v>
          </cell>
        </row>
        <row r="48">
          <cell r="A48" t="str">
            <v>Camisas y formaleta en concreto</v>
          </cell>
          <cell r="B48" t="str">
            <v>ML</v>
          </cell>
        </row>
        <row r="49">
          <cell r="A49" t="str">
            <v>Captafaro</v>
          </cell>
          <cell r="B49" t="str">
            <v>U</v>
          </cell>
          <cell r="C49">
            <v>9784</v>
          </cell>
        </row>
        <row r="50">
          <cell r="A50" t="str">
            <v>Casquete para pasador de juntas</v>
          </cell>
          <cell r="B50" t="str">
            <v>U</v>
          </cell>
          <cell r="C50">
            <v>230</v>
          </cell>
        </row>
        <row r="51">
          <cell r="A51" t="str">
            <v>CELDA ESPECIAL DE CARGA</v>
          </cell>
          <cell r="B51" t="str">
            <v>U</v>
          </cell>
          <cell r="C51">
            <v>20363221</v>
          </cell>
        </row>
        <row r="52">
          <cell r="A52" t="str">
            <v>Cemento Asfáltico 60-70</v>
          </cell>
          <cell r="B52" t="str">
            <v>KG</v>
          </cell>
          <cell r="C52">
            <v>1072</v>
          </cell>
        </row>
        <row r="53">
          <cell r="A53" t="str">
            <v>Cemento Asfáltico 80-100</v>
          </cell>
          <cell r="B53" t="str">
            <v>KG</v>
          </cell>
          <cell r="C53">
            <v>1024</v>
          </cell>
        </row>
        <row r="54">
          <cell r="A54" t="str">
            <v>Cemento asfáltico modificado con polimeros tipo I</v>
          </cell>
          <cell r="B54" t="str">
            <v>KG</v>
          </cell>
          <cell r="C54">
            <v>1679</v>
          </cell>
        </row>
        <row r="55">
          <cell r="A55" t="str">
            <v>Cemento asfáltico modificado con polímeros tipo II</v>
          </cell>
          <cell r="B55" t="str">
            <v>KG</v>
          </cell>
          <cell r="C55">
            <v>1779</v>
          </cell>
        </row>
        <row r="56">
          <cell r="A56" t="str">
            <v>Cemento asfaltico modificado con polimeros tipo III</v>
          </cell>
          <cell r="B56" t="str">
            <v>KG</v>
          </cell>
          <cell r="C56">
            <v>1870</v>
          </cell>
        </row>
        <row r="57">
          <cell r="A57" t="str">
            <v>Cemento asfaltico modificado con polimeros tipo IV</v>
          </cell>
          <cell r="B57" t="str">
            <v>KG</v>
          </cell>
          <cell r="C57">
            <v>2007</v>
          </cell>
        </row>
        <row r="58">
          <cell r="A58" t="str">
            <v>Cemento asfaltico modificado con polimeros tipo V</v>
          </cell>
          <cell r="B58" t="str">
            <v>KG</v>
          </cell>
          <cell r="C58">
            <v>2023</v>
          </cell>
        </row>
        <row r="59">
          <cell r="A59" t="str">
            <v>Cemento gris</v>
          </cell>
          <cell r="B59" t="str">
            <v>KG</v>
          </cell>
          <cell r="C59">
            <v>467</v>
          </cell>
        </row>
        <row r="60">
          <cell r="A60" t="str">
            <v>Cespedones</v>
          </cell>
          <cell r="B60" t="str">
            <v>KG</v>
          </cell>
          <cell r="C60">
            <v>6645</v>
          </cell>
        </row>
        <row r="61">
          <cell r="A61" t="str">
            <v>Cicatrizante (para remoción de especies vegetales) (item 201.9)</v>
          </cell>
          <cell r="B61" t="str">
            <v>M²</v>
          </cell>
          <cell r="C61">
            <v>44658</v>
          </cell>
        </row>
        <row r="62">
          <cell r="A62" t="str">
            <v>Cinta Sika PVC 0,22 (sello para junta de puentes) (item 642.2)</v>
          </cell>
          <cell r="B62" t="str">
            <v>ML</v>
          </cell>
          <cell r="C62">
            <v>33728</v>
          </cell>
        </row>
        <row r="63">
          <cell r="A63" t="str">
            <v>Cintilla de poliuretano (Sikarod) (pavimentos de concreto hidráulico) (item 500)</v>
          </cell>
          <cell r="B63" t="str">
            <v>KG</v>
          </cell>
          <cell r="C63">
            <v>650</v>
          </cell>
        </row>
        <row r="64">
          <cell r="A64" t="str">
            <v>Cloruro de calcio en esféras</v>
          </cell>
          <cell r="B64" t="str">
            <v>KG</v>
          </cell>
          <cell r="C64">
            <v>2795</v>
          </cell>
        </row>
        <row r="65">
          <cell r="A65" t="str">
            <v>Cloruro de calcio en hojuelas</v>
          </cell>
          <cell r="B65" t="str">
            <v>KG</v>
          </cell>
          <cell r="C65">
            <v>2626</v>
          </cell>
        </row>
        <row r="66">
          <cell r="A66" t="str">
            <v>Cloruro de calcio liquido</v>
          </cell>
          <cell r="B66" t="str">
            <v>LT</v>
          </cell>
          <cell r="C66">
            <v>0</v>
          </cell>
        </row>
        <row r="67">
          <cell r="A67" t="str">
            <v>Combustible y otros</v>
          </cell>
          <cell r="B67" t="str">
            <v>GALÓN</v>
          </cell>
          <cell r="C67">
            <v>8897</v>
          </cell>
        </row>
        <row r="68">
          <cell r="A68" t="str">
            <v>Concreto clase A</v>
          </cell>
          <cell r="B68" t="str">
            <v>M3</v>
          </cell>
          <cell r="C68">
            <v>691072.02187499998</v>
          </cell>
        </row>
        <row r="69">
          <cell r="A69" t="str">
            <v>Concreto clase A(Uraba)</v>
          </cell>
          <cell r="C69">
            <v>479067</v>
          </cell>
        </row>
        <row r="70">
          <cell r="A70" t="str">
            <v>Concreto clase B</v>
          </cell>
          <cell r="B70" t="str">
            <v>M³</v>
          </cell>
          <cell r="C70">
            <v>662915.25624999998</v>
          </cell>
        </row>
        <row r="71">
          <cell r="A71" t="str">
            <v>Concreto clase B(Uraba)</v>
          </cell>
        </row>
        <row r="72">
          <cell r="A72" t="str">
            <v>Concreto clase C</v>
          </cell>
          <cell r="B72" t="str">
            <v>M³</v>
          </cell>
          <cell r="C72">
            <v>652581.15625</v>
          </cell>
        </row>
        <row r="73">
          <cell r="A73" t="str">
            <v>Concreto clase C(Uraba)</v>
          </cell>
        </row>
        <row r="74">
          <cell r="A74" t="str">
            <v>Concreto clase D</v>
          </cell>
          <cell r="B74" t="str">
            <v>M³</v>
          </cell>
          <cell r="C74">
            <v>435320.16104166664</v>
          </cell>
        </row>
        <row r="75">
          <cell r="A75" t="str">
            <v>Concreto clase D(Uraba)</v>
          </cell>
        </row>
        <row r="76">
          <cell r="A76" t="str">
            <v>Concreto clase E</v>
          </cell>
          <cell r="B76" t="str">
            <v>M³</v>
          </cell>
          <cell r="C76">
            <v>490375.75652173907</v>
          </cell>
        </row>
        <row r="77">
          <cell r="A77" t="str">
            <v>Concreto clase E(Uraba)</v>
          </cell>
        </row>
        <row r="78">
          <cell r="A78" t="str">
            <v>Concreto clase F</v>
          </cell>
          <cell r="B78" t="str">
            <v>M³</v>
          </cell>
          <cell r="C78">
            <v>308412.72760416666</v>
          </cell>
        </row>
        <row r="79">
          <cell r="A79" t="str">
            <v>Concreto clase G</v>
          </cell>
          <cell r="B79" t="str">
            <v>M³</v>
          </cell>
          <cell r="C79">
            <v>287748</v>
          </cell>
        </row>
        <row r="80">
          <cell r="A80" t="str">
            <v>Concreto hidraulico para pavimento MR-43</v>
          </cell>
          <cell r="B80" t="str">
            <v>M3</v>
          </cell>
          <cell r="C80">
            <v>348187</v>
          </cell>
        </row>
        <row r="81">
          <cell r="A81" t="str">
            <v>Cordón detonante(12grxmt)</v>
          </cell>
          <cell r="B81" t="str">
            <v>M.L</v>
          </cell>
          <cell r="C81">
            <v>913</v>
          </cell>
        </row>
        <row r="82">
          <cell r="A82" t="str">
            <v>Costal de fibra o fique</v>
          </cell>
          <cell r="B82" t="str">
            <v>U</v>
          </cell>
          <cell r="C82">
            <v>501</v>
          </cell>
        </row>
        <row r="83">
          <cell r="A83" t="str">
            <v>CUNETA PREFABRICADA EN CONCRETO L=1.0 m</v>
          </cell>
          <cell r="B83" t="str">
            <v>ML</v>
          </cell>
          <cell r="C83">
            <v>97000</v>
          </cell>
        </row>
        <row r="84">
          <cell r="A84" t="str">
            <v>Cuñas para el tensionamiento (acero de preesfuerzo) (item 641)</v>
          </cell>
          <cell r="B84" t="str">
            <v>U</v>
          </cell>
          <cell r="C84">
            <v>14279</v>
          </cell>
        </row>
        <row r="85">
          <cell r="A85" t="str">
            <v>Disolvente para pintura (especificar el tipo de disolvente que está utilizando)</v>
          </cell>
          <cell r="B85" t="str">
            <v>GALON</v>
          </cell>
          <cell r="C85">
            <v>23598</v>
          </cell>
        </row>
        <row r="86">
          <cell r="A86" t="str">
            <v>Disolvente para pintura (especificar el tipo de disolvente que está utilizando)</v>
          </cell>
          <cell r="B86" t="str">
            <v>GALON</v>
          </cell>
          <cell r="C86">
            <v>17753</v>
          </cell>
        </row>
        <row r="87">
          <cell r="A87" t="str">
            <v>Ductos para tensionimiento (acero de preesfuerzo) (item 641)</v>
          </cell>
          <cell r="B87" t="str">
            <v>M:L</v>
          </cell>
          <cell r="C87">
            <v>6141</v>
          </cell>
        </row>
        <row r="88">
          <cell r="A88" t="str">
            <v>Emulsión Asfáltica de rotura lenta CRL-1h</v>
          </cell>
          <cell r="B88" t="str">
            <v>LT</v>
          </cell>
          <cell r="C88">
            <v>1226</v>
          </cell>
        </row>
        <row r="89">
          <cell r="A89" t="str">
            <v>Emulsión CRL-0</v>
          </cell>
          <cell r="B89" t="str">
            <v>LT</v>
          </cell>
          <cell r="C89">
            <v>1124</v>
          </cell>
        </row>
        <row r="90">
          <cell r="A90" t="str">
            <v>Emulsión CRL-1</v>
          </cell>
          <cell r="B90" t="str">
            <v>LT</v>
          </cell>
          <cell r="C90">
            <v>1297</v>
          </cell>
        </row>
        <row r="91">
          <cell r="A91" t="str">
            <v>Emulsión CRL-1hm</v>
          </cell>
          <cell r="B91" t="str">
            <v>LT</v>
          </cell>
          <cell r="C91">
            <v>1333</v>
          </cell>
        </row>
        <row r="92">
          <cell r="A92" t="str">
            <v>Emulsión CRM</v>
          </cell>
          <cell r="B92" t="str">
            <v>LT</v>
          </cell>
          <cell r="C92">
            <v>1393</v>
          </cell>
        </row>
        <row r="93">
          <cell r="A93" t="str">
            <v>Emulsión CRR-1</v>
          </cell>
          <cell r="B93" t="str">
            <v>LT</v>
          </cell>
          <cell r="C93">
            <v>1306</v>
          </cell>
        </row>
        <row r="94">
          <cell r="A94" t="str">
            <v>Emulsión CRR-1m</v>
          </cell>
          <cell r="B94" t="str">
            <v>LT</v>
          </cell>
          <cell r="C94">
            <v>1468</v>
          </cell>
        </row>
        <row r="95">
          <cell r="A95" t="str">
            <v>Emulsión CRR-2</v>
          </cell>
          <cell r="B95" t="str">
            <v>LT</v>
          </cell>
          <cell r="C95">
            <v>1158</v>
          </cell>
        </row>
        <row r="96">
          <cell r="A96" t="str">
            <v>Emulsión CRR-2m</v>
          </cell>
          <cell r="B96" t="str">
            <v>LT</v>
          </cell>
          <cell r="C96">
            <v>1499</v>
          </cell>
        </row>
        <row r="97">
          <cell r="A97" t="str">
            <v>Emulsión CRMm</v>
          </cell>
          <cell r="B97" t="str">
            <v>LT</v>
          </cell>
          <cell r="C97">
            <v>1791</v>
          </cell>
        </row>
        <row r="98">
          <cell r="A98" t="str">
            <v>Esferas reflectivas</v>
          </cell>
          <cell r="B98" t="str">
            <v>KG</v>
          </cell>
          <cell r="C98">
            <v>4937</v>
          </cell>
        </row>
        <row r="99">
          <cell r="A99" t="str">
            <v>Estacas, Pintura, Tachuela, Hilo</v>
          </cell>
          <cell r="B99" t="str">
            <v>GLOBAL</v>
          </cell>
          <cell r="C99">
            <v>1077</v>
          </cell>
        </row>
        <row r="100">
          <cell r="A100" t="str">
            <v>Explosivos  75% (INDUGEL)</v>
          </cell>
          <cell r="B100" t="str">
            <v>LB</v>
          </cell>
          <cell r="C100">
            <v>8782</v>
          </cell>
        </row>
        <row r="101">
          <cell r="A101" t="str">
            <v>Fertilizantes e Insecticidas (triple 15)</v>
          </cell>
          <cell r="B101" t="str">
            <v>KG</v>
          </cell>
          <cell r="C101">
            <v>1382</v>
          </cell>
        </row>
        <row r="102">
          <cell r="A102" t="str">
            <v>Fibra o Mulch Hidráulico</v>
          </cell>
          <cell r="B102" t="str">
            <v>KG</v>
          </cell>
          <cell r="C102">
            <v>34200</v>
          </cell>
        </row>
        <row r="103">
          <cell r="A103" t="str">
            <v>Fijador o Aglomerante Estabilizador (Agropim)</v>
          </cell>
          <cell r="B103" t="str">
            <v>KG</v>
          </cell>
          <cell r="C103">
            <v>12300</v>
          </cell>
        </row>
        <row r="104">
          <cell r="A104" t="str">
            <v>Formaleta (gaviones, juntas de bordillos, juntas de cunetas, muros, concreto clase D,E y G)</v>
          </cell>
          <cell r="B104" t="str">
            <v>M2</v>
          </cell>
          <cell r="C104">
            <v>3723</v>
          </cell>
        </row>
        <row r="105">
          <cell r="A105" t="str">
            <v>Formaleta concreto clase A,B y C</v>
          </cell>
          <cell r="B105" t="str">
            <v>M²</v>
          </cell>
          <cell r="C105">
            <v>13767</v>
          </cell>
        </row>
        <row r="106">
          <cell r="A106" t="str">
            <v>Formaleta para baranda de concreto</v>
          </cell>
          <cell r="B106" t="str">
            <v>M²</v>
          </cell>
          <cell r="C106">
            <v>13134</v>
          </cell>
        </row>
        <row r="107">
          <cell r="A107" t="str">
            <v>Formaleta para muros (para muros de contencion) (item 682)</v>
          </cell>
          <cell r="B107" t="str">
            <v>M2</v>
          </cell>
          <cell r="C107">
            <v>7537</v>
          </cell>
        </row>
        <row r="108">
          <cell r="A108" t="str">
            <v>Formaleta, platina y accesorios (escamas en concreto)</v>
          </cell>
          <cell r="B108" t="str">
            <v>M2</v>
          </cell>
          <cell r="C108">
            <v>3154</v>
          </cell>
        </row>
        <row r="109">
          <cell r="A109" t="str">
            <v>Formaletas para Juntas</v>
          </cell>
          <cell r="B109" t="str">
            <v>ML</v>
          </cell>
          <cell r="C109">
            <v>2844</v>
          </cell>
        </row>
        <row r="110">
          <cell r="A110" t="str">
            <v>Fulminantes</v>
          </cell>
          <cell r="B110" t="str">
            <v>U</v>
          </cell>
          <cell r="C110">
            <v>550</v>
          </cell>
        </row>
        <row r="111">
          <cell r="A111" t="str">
            <v>Fundente</v>
          </cell>
          <cell r="B111" t="str">
            <v>Kg</v>
          </cell>
          <cell r="C111">
            <v>109828</v>
          </cell>
        </row>
        <row r="112">
          <cell r="A112" t="str">
            <v>Gas propano</v>
          </cell>
          <cell r="B112" t="str">
            <v>KG</v>
          </cell>
          <cell r="C112">
            <v>2139</v>
          </cell>
        </row>
        <row r="113">
          <cell r="A113" t="str">
            <v>Geodrén Planar(1 ML de H)</v>
          </cell>
          <cell r="B113" t="str">
            <v>ML</v>
          </cell>
          <cell r="C113">
            <v>25102</v>
          </cell>
        </row>
        <row r="114">
          <cell r="A114" t="str">
            <v>Geodrén Tubular(100 mm)</v>
          </cell>
          <cell r="B114" t="str">
            <v>ML</v>
          </cell>
        </row>
        <row r="115">
          <cell r="A115" t="str">
            <v>Geomanto</v>
          </cell>
          <cell r="B115" t="str">
            <v>M2</v>
          </cell>
        </row>
        <row r="116">
          <cell r="A116" t="str">
            <v>Geomenbrana 80 mils de  2 mm</v>
          </cell>
          <cell r="B116" t="str">
            <v>M2</v>
          </cell>
          <cell r="C116">
            <v>23081</v>
          </cell>
        </row>
        <row r="117">
          <cell r="A117" t="str">
            <v>Geoterxtil T-2400 o similar (provedores Lafayet, Tensar, Omnes u otros)</v>
          </cell>
          <cell r="B117" t="str">
            <v>M2</v>
          </cell>
          <cell r="C117">
            <v>5401</v>
          </cell>
        </row>
        <row r="118">
          <cell r="A118" t="str">
            <v>Geotextil NT REPAV 450 o similar (provedores Lafayet, Tensar, Omnes u otros)</v>
          </cell>
          <cell r="B118" t="str">
            <v>M²</v>
          </cell>
          <cell r="C118">
            <v>3958</v>
          </cell>
        </row>
        <row r="119">
          <cell r="A119" t="str">
            <v>Geotextil NT-2500 o similar (provedores Tensar, Omnes u otros)</v>
          </cell>
          <cell r="B119" t="str">
            <v>M²</v>
          </cell>
          <cell r="C119">
            <v>4829</v>
          </cell>
        </row>
        <row r="120">
          <cell r="A120" t="str">
            <v>Geotextil T-2100 o similar (provedores Lafayet, Tensar, Omnes u otros)</v>
          </cell>
          <cell r="B120" t="str">
            <v>M²</v>
          </cell>
          <cell r="C120">
            <v>4789</v>
          </cell>
        </row>
        <row r="121">
          <cell r="A121" t="str">
            <v>Grapas</v>
          </cell>
          <cell r="B121" t="str">
            <v>KG</v>
          </cell>
          <cell r="C121">
            <v>5125</v>
          </cell>
        </row>
        <row r="122">
          <cell r="A122" t="str">
            <v>Grapas de Fijación</v>
          </cell>
          <cell r="B122" t="str">
            <v>U</v>
          </cell>
          <cell r="C122">
            <v>1110</v>
          </cell>
        </row>
        <row r="123">
          <cell r="A123" t="str">
            <v>Grasa</v>
          </cell>
          <cell r="B123" t="str">
            <v>KG</v>
          </cell>
          <cell r="C123">
            <v>6801</v>
          </cell>
        </row>
        <row r="124">
          <cell r="A124" t="str">
            <v>Grata de limpieza</v>
          </cell>
          <cell r="B124" t="str">
            <v>U</v>
          </cell>
          <cell r="C124">
            <v>23391</v>
          </cell>
        </row>
        <row r="125">
          <cell r="A125" t="str">
            <v>Hidroretenedor (stockosorb)</v>
          </cell>
          <cell r="B125" t="str">
            <v>KG</v>
          </cell>
          <cell r="C125">
            <v>40031</v>
          </cell>
        </row>
        <row r="126">
          <cell r="A126" t="str">
            <v>Hito de arista  (TUBULAR)</v>
          </cell>
          <cell r="B126" t="str">
            <v>U</v>
          </cell>
          <cell r="C126">
            <v>98600</v>
          </cell>
        </row>
        <row r="127">
          <cell r="A127" t="str">
            <v>Hito de arista(Grado diamante de 0.90m)</v>
          </cell>
          <cell r="B127" t="str">
            <v>U</v>
          </cell>
          <cell r="D127" t="str">
            <v>sin referncia</v>
          </cell>
        </row>
        <row r="128">
          <cell r="A128" t="str">
            <v>Hito de arista(Grado diamante de 1.10m)</v>
          </cell>
          <cell r="B128" t="str">
            <v>U</v>
          </cell>
          <cell r="D128" t="str">
            <v>sin referncia</v>
          </cell>
        </row>
        <row r="129">
          <cell r="A129" t="str">
            <v>IMPERMEABILIZANTE PARA CONCRETO</v>
          </cell>
          <cell r="B129" t="str">
            <v>KG</v>
          </cell>
          <cell r="C129">
            <v>16685.439999999999</v>
          </cell>
        </row>
        <row r="130">
          <cell r="A130" t="str">
            <v>JUNTA ELASTOMERICA JEENE (J 8097 VV)</v>
          </cell>
          <cell r="B130" t="str">
            <v>ML</v>
          </cell>
          <cell r="C130">
            <v>997959</v>
          </cell>
        </row>
        <row r="131">
          <cell r="A131" t="str">
            <v xml:space="preserve">Larguero madera común (2"x4") L=3,0 m, </v>
          </cell>
          <cell r="B131" t="str">
            <v>U</v>
          </cell>
          <cell r="C131">
            <v>4514</v>
          </cell>
        </row>
        <row r="132">
          <cell r="A132" t="str">
            <v>Lechada para ductos (acero de preesfuerzo)</v>
          </cell>
          <cell r="B132" t="str">
            <v>LT</v>
          </cell>
          <cell r="C132">
            <v>766.28459821428567</v>
          </cell>
        </row>
        <row r="133">
          <cell r="A133" t="str">
            <v>Limpiador 1/4 de galón (anclajes)</v>
          </cell>
          <cell r="B133" t="str">
            <v>U</v>
          </cell>
          <cell r="C133">
            <v>14546</v>
          </cell>
        </row>
        <row r="134">
          <cell r="A134" t="str">
            <v>Listón en guadua para empradizar</v>
          </cell>
          <cell r="B134" t="str">
            <v>U</v>
          </cell>
          <cell r="C134">
            <v>1775</v>
          </cell>
        </row>
        <row r="135">
          <cell r="A135" t="str">
            <v>MALLA ELECTROSOLDADA 40 k.s.i</v>
          </cell>
          <cell r="B135" t="str">
            <v>kg</v>
          </cell>
          <cell r="C135">
            <v>2232</v>
          </cell>
        </row>
        <row r="136">
          <cell r="A136" t="str">
            <v>Malla eslabonada, calibre 10, 6 ojos</v>
          </cell>
          <cell r="B136" t="str">
            <v>M2</v>
          </cell>
          <cell r="C136">
            <v>10939</v>
          </cell>
        </row>
        <row r="137">
          <cell r="A137" t="str">
            <v>Malla para gaviones (2M3)</v>
          </cell>
          <cell r="B137" t="str">
            <v>M3</v>
          </cell>
          <cell r="C137">
            <v>55485</v>
          </cell>
        </row>
        <row r="138">
          <cell r="A138" t="str">
            <v>MANGUERA DE ALTA PRESION</v>
          </cell>
          <cell r="B138" t="str">
            <v>ML</v>
          </cell>
          <cell r="C138">
            <v>114869</v>
          </cell>
        </row>
        <row r="139">
          <cell r="A139" t="str">
            <v>Manguera de polietileno de 3"</v>
          </cell>
          <cell r="B139" t="str">
            <v>ML</v>
          </cell>
          <cell r="C139">
            <v>7588</v>
          </cell>
        </row>
        <row r="140">
          <cell r="A140" t="str">
            <v>Manto para el refuerzo de la vegetación Tipo 5A</v>
          </cell>
          <cell r="B140" t="str">
            <v>M²</v>
          </cell>
          <cell r="C140">
            <v>13886</v>
          </cell>
        </row>
        <row r="141">
          <cell r="A141" t="str">
            <v>Manto para el refuerzo de la vegetación Tipo 5B</v>
          </cell>
          <cell r="B141" t="str">
            <v>M²</v>
          </cell>
          <cell r="C141">
            <v>13886</v>
          </cell>
        </row>
        <row r="142">
          <cell r="A142" t="str">
            <v>Manto para el refuerzo de la vegetación Tipo 5C</v>
          </cell>
          <cell r="B142" t="str">
            <v>M²</v>
          </cell>
          <cell r="C142">
            <v>13886</v>
          </cell>
        </row>
        <row r="143">
          <cell r="A143" t="str">
            <v>Manto para el refuerzo de la vegetación Tipo 5D</v>
          </cell>
          <cell r="B143" t="str">
            <v>M²</v>
          </cell>
          <cell r="D143" t="str">
            <v>sin referncia</v>
          </cell>
        </row>
        <row r="144">
          <cell r="A144" t="str">
            <v>Material de afirmado</v>
          </cell>
          <cell r="B144" t="str">
            <v>M3</v>
          </cell>
          <cell r="C144">
            <v>19323</v>
          </cell>
        </row>
        <row r="145">
          <cell r="A145" t="str">
            <v>Material de base</v>
          </cell>
          <cell r="B145" t="str">
            <v>M3</v>
          </cell>
          <cell r="C145">
            <v>31426</v>
          </cell>
        </row>
        <row r="146">
          <cell r="A146" t="str">
            <v>Material de base (gradación 1)</v>
          </cell>
          <cell r="B146" t="str">
            <v>M3</v>
          </cell>
          <cell r="C146">
            <v>31496</v>
          </cell>
        </row>
        <row r="147">
          <cell r="A147" t="str">
            <v>Material de base (gradación 2)</v>
          </cell>
          <cell r="B147" t="str">
            <v>M³</v>
          </cell>
          <cell r="C147">
            <v>33231</v>
          </cell>
        </row>
        <row r="148">
          <cell r="A148" t="str">
            <v>Material de la zona (para estabilizar bases)</v>
          </cell>
          <cell r="B148" t="str">
            <v>M³</v>
          </cell>
          <cell r="C148">
            <v>14813</v>
          </cell>
        </row>
        <row r="149">
          <cell r="A149" t="str">
            <v xml:space="preserve">Material de Sub- Base </v>
          </cell>
          <cell r="B149" t="str">
            <v>M3</v>
          </cell>
          <cell r="C149">
            <v>27244</v>
          </cell>
        </row>
        <row r="150">
          <cell r="A150" t="str">
            <v>Material de Sub- Base para Bacheo</v>
          </cell>
          <cell r="B150" t="str">
            <v>M3</v>
          </cell>
          <cell r="C150">
            <v>27577</v>
          </cell>
        </row>
        <row r="151">
          <cell r="A151" t="str">
            <v>Material drenante (tamaño máximo 3") (item 673.2)</v>
          </cell>
          <cell r="B151" t="str">
            <v>M3</v>
          </cell>
          <cell r="C151">
            <v>28705</v>
          </cell>
        </row>
        <row r="152">
          <cell r="A152" t="str">
            <v>Material filtrante (tamaño máximo 6") (item 610.2)</v>
          </cell>
          <cell r="B152" t="str">
            <v>M3</v>
          </cell>
          <cell r="C152">
            <v>22935</v>
          </cell>
        </row>
        <row r="153">
          <cell r="A153" t="str">
            <v>Material para pedraplén</v>
          </cell>
          <cell r="B153" t="str">
            <v>M3</v>
          </cell>
          <cell r="C153">
            <v>21849</v>
          </cell>
        </row>
        <row r="154">
          <cell r="A154" t="str">
            <v>Material seleccionado para relleno</v>
          </cell>
          <cell r="B154" t="str">
            <v>M3</v>
          </cell>
          <cell r="C154">
            <v>11094</v>
          </cell>
        </row>
        <row r="155">
          <cell r="A155" t="str">
            <v>Mecha Lenta</v>
          </cell>
          <cell r="B155" t="str">
            <v>M.L</v>
          </cell>
          <cell r="C155">
            <v>438</v>
          </cell>
        </row>
        <row r="156">
          <cell r="A156" t="str">
            <v>Mezcla abierta en caliente MAC-1</v>
          </cell>
          <cell r="B156" t="str">
            <v>M3</v>
          </cell>
          <cell r="C156">
            <v>339000</v>
          </cell>
        </row>
        <row r="157">
          <cell r="A157" t="str">
            <v>Mezcla abierta en caliente MAC-2</v>
          </cell>
          <cell r="B157" t="str">
            <v>M3</v>
          </cell>
          <cell r="C157">
            <v>339000</v>
          </cell>
        </row>
        <row r="158">
          <cell r="A158" t="str">
            <v>Mezcla abierta en caliente MAC-3</v>
          </cell>
          <cell r="B158" t="str">
            <v>M3</v>
          </cell>
          <cell r="C158">
            <v>339000</v>
          </cell>
        </row>
        <row r="159">
          <cell r="A159" t="str">
            <v>Mezcla abierta en caliente para bacheo</v>
          </cell>
          <cell r="B159" t="str">
            <v>M3</v>
          </cell>
          <cell r="C159">
            <v>339000</v>
          </cell>
        </row>
        <row r="160">
          <cell r="A160" t="str">
            <v>Mezcla abierta en frio MAF-1</v>
          </cell>
          <cell r="B160" t="str">
            <v>M3</v>
          </cell>
          <cell r="C160">
            <v>263167</v>
          </cell>
        </row>
        <row r="161">
          <cell r="A161" t="str">
            <v>Mezcla abierta en frio MAF-2</v>
          </cell>
          <cell r="B161" t="str">
            <v>M3</v>
          </cell>
          <cell r="C161">
            <v>263167</v>
          </cell>
        </row>
        <row r="162">
          <cell r="A162" t="str">
            <v>Mezcla abierta en frio MAF-3</v>
          </cell>
          <cell r="B162" t="str">
            <v>M3</v>
          </cell>
          <cell r="C162">
            <v>266586</v>
          </cell>
        </row>
        <row r="163">
          <cell r="A163" t="str">
            <v>Mezcla abierta en frio para bacheo</v>
          </cell>
          <cell r="B163" t="str">
            <v>M3</v>
          </cell>
          <cell r="C163">
            <v>263167</v>
          </cell>
        </row>
        <row r="164">
          <cell r="A164" t="str">
            <v>Mezcla asfáltica reciclada en caliente tipo MDC-2</v>
          </cell>
          <cell r="B164" t="str">
            <v>M³</v>
          </cell>
        </row>
        <row r="165">
          <cell r="A165" t="str">
            <v>Mezcla asfáltica reciclada en caliente tipo MSC-1</v>
          </cell>
          <cell r="B165" t="str">
            <v>M³</v>
          </cell>
        </row>
        <row r="166">
          <cell r="A166" t="str">
            <v xml:space="preserve">Mezcla de alto módulo </v>
          </cell>
          <cell r="B166" t="str">
            <v>M3</v>
          </cell>
          <cell r="C166">
            <v>482444</v>
          </cell>
        </row>
        <row r="167">
          <cell r="A167" t="str">
            <v>Mezcla densa en caliente MDC-1</v>
          </cell>
          <cell r="B167" t="str">
            <v>M3</v>
          </cell>
          <cell r="C167">
            <v>358915</v>
          </cell>
        </row>
        <row r="168">
          <cell r="A168" t="str">
            <v>Mezcla densa en caliente MDC-2</v>
          </cell>
          <cell r="B168" t="str">
            <v>M3</v>
          </cell>
          <cell r="C168">
            <v>371279</v>
          </cell>
        </row>
        <row r="169">
          <cell r="A169" t="str">
            <v>Mezcla densa en caliente MDC-3</v>
          </cell>
          <cell r="B169" t="str">
            <v>M3</v>
          </cell>
          <cell r="C169">
            <v>415088</v>
          </cell>
        </row>
        <row r="170">
          <cell r="A170" t="str">
            <v>Mezcla densa en frio MDF-1</v>
          </cell>
          <cell r="B170" t="str">
            <v>M3</v>
          </cell>
          <cell r="C170">
            <v>257000</v>
          </cell>
        </row>
        <row r="171">
          <cell r="A171" t="str">
            <v>Mezcla densa en frio MDF-2</v>
          </cell>
          <cell r="B171" t="str">
            <v>M3</v>
          </cell>
          <cell r="C171">
            <v>263000</v>
          </cell>
        </row>
        <row r="172">
          <cell r="A172" t="str">
            <v>Mezcla densa en frio MDF-3</v>
          </cell>
          <cell r="B172" t="str">
            <v>M3</v>
          </cell>
          <cell r="C172">
            <v>263000</v>
          </cell>
        </row>
        <row r="173">
          <cell r="A173" t="str">
            <v>Mezcla densa en frio para bacheo</v>
          </cell>
          <cell r="B173" t="str">
            <v>M3</v>
          </cell>
          <cell r="C173">
            <v>257000</v>
          </cell>
        </row>
        <row r="174">
          <cell r="A174" t="str">
            <v>Mezcla discontinua en caliente F-1</v>
          </cell>
          <cell r="B174" t="str">
            <v>M3</v>
          </cell>
          <cell r="C174">
            <v>585794</v>
          </cell>
        </row>
        <row r="175">
          <cell r="A175" t="str">
            <v>Mezcla discontinua en caliente F-2</v>
          </cell>
          <cell r="B175" t="str">
            <v>M3</v>
          </cell>
          <cell r="C175">
            <v>585794</v>
          </cell>
        </row>
        <row r="176">
          <cell r="A176" t="str">
            <v>Mezcla discontinua en caliente M-1</v>
          </cell>
          <cell r="B176" t="str">
            <v>M3</v>
          </cell>
          <cell r="C176">
            <v>449000</v>
          </cell>
        </row>
        <row r="177">
          <cell r="A177" t="str">
            <v>Mezcla discontinua en caliente M-2</v>
          </cell>
          <cell r="B177" t="str">
            <v>M3</v>
          </cell>
          <cell r="C177">
            <v>449000</v>
          </cell>
        </row>
        <row r="178">
          <cell r="A178" t="str">
            <v>Mezcla drenante</v>
          </cell>
          <cell r="B178" t="str">
            <v>M³</v>
          </cell>
          <cell r="C178">
            <v>528864</v>
          </cell>
        </row>
        <row r="179">
          <cell r="A179" t="str">
            <v>Mezcla en caliente para bacheo</v>
          </cell>
          <cell r="B179" t="str">
            <v>M3</v>
          </cell>
          <cell r="C179">
            <v>371279</v>
          </cell>
        </row>
        <row r="180">
          <cell r="A180" t="str">
            <v>Mezcla gruesa en caliente tipo MGC-0</v>
          </cell>
          <cell r="B180" t="str">
            <v>M3</v>
          </cell>
          <cell r="C180">
            <v>342853</v>
          </cell>
        </row>
        <row r="181">
          <cell r="A181" t="str">
            <v>Mezcla gruesa en caliente tipo MGC-1</v>
          </cell>
          <cell r="B181" t="str">
            <v>M3</v>
          </cell>
        </row>
        <row r="182">
          <cell r="A182" t="str">
            <v>Mezcla semidensa en caliente tipo MSC-1</v>
          </cell>
          <cell r="B182" t="str">
            <v>M3</v>
          </cell>
          <cell r="C182">
            <v>342082</v>
          </cell>
        </row>
        <row r="183">
          <cell r="A183" t="str">
            <v>Mezcla semidensa en caliente tipo MSC-2</v>
          </cell>
          <cell r="B183" t="str">
            <v>M3</v>
          </cell>
          <cell r="C183">
            <v>342620</v>
          </cell>
        </row>
        <row r="184">
          <cell r="A184" t="str">
            <v>Mortero 1:3</v>
          </cell>
          <cell r="B184" t="str">
            <v>M3</v>
          </cell>
          <cell r="C184">
            <v>357058</v>
          </cell>
        </row>
        <row r="185">
          <cell r="A185" t="str">
            <v>Mortero 1:4</v>
          </cell>
          <cell r="B185" t="str">
            <v>M3</v>
          </cell>
          <cell r="C185">
            <v>303336</v>
          </cell>
        </row>
        <row r="186">
          <cell r="A186" t="str">
            <v>MORTERO ALTA RESISTENCIA (EUCOCRETE)</v>
          </cell>
          <cell r="B186" t="str">
            <v>M³</v>
          </cell>
          <cell r="C186">
            <v>8886775</v>
          </cell>
        </row>
        <row r="187">
          <cell r="A187" t="str">
            <v xml:space="preserve">Nutrientes (para remoción de especies vegetales) (dap, triple 15, urea o similar) (item 201.9) </v>
          </cell>
          <cell r="B187" t="str">
            <v>M³</v>
          </cell>
          <cell r="C187">
            <v>1496</v>
          </cell>
        </row>
        <row r="188">
          <cell r="A188" t="str">
            <v>Obra falsa concreto clase A y B (puntal de 3m metálico)</v>
          </cell>
          <cell r="B188" t="str">
            <v>M³</v>
          </cell>
          <cell r="C188">
            <v>36625</v>
          </cell>
        </row>
        <row r="189">
          <cell r="A189" t="str">
            <v>Oxigeno industrial</v>
          </cell>
          <cell r="B189" t="str">
            <v>KG</v>
          </cell>
          <cell r="C189">
            <v>1176</v>
          </cell>
        </row>
        <row r="190">
          <cell r="A190" t="str">
            <v>Paral en madera rolliza de 3" (tablestacados)</v>
          </cell>
          <cell r="B190" t="str">
            <v>M.L</v>
          </cell>
          <cell r="C190">
            <v>6940</v>
          </cell>
        </row>
        <row r="191">
          <cell r="A191" t="str">
            <v>Paral en madera rolliza de 5" y 4,5 m de longitud (tablestacados)</v>
          </cell>
          <cell r="B191" t="str">
            <v>U</v>
          </cell>
          <cell r="C191">
            <v>85725</v>
          </cell>
        </row>
        <row r="192">
          <cell r="A192" t="str">
            <v>Paral en madera rolliza de 6" y 5m de longitud (tablestacados)</v>
          </cell>
          <cell r="B192" t="str">
            <v>U</v>
          </cell>
          <cell r="C192">
            <v>123597</v>
          </cell>
        </row>
        <row r="193">
          <cell r="A193" t="str">
            <v>Paral en madera rolliza de 6" y 8m de longitud (tablestacados)</v>
          </cell>
          <cell r="B193" t="str">
            <v>U</v>
          </cell>
          <cell r="C193">
            <v>245730</v>
          </cell>
        </row>
        <row r="194">
          <cell r="A194" t="str">
            <v>Pegante epóxico</v>
          </cell>
          <cell r="B194" t="str">
            <v>KG</v>
          </cell>
          <cell r="C194">
            <v>23331</v>
          </cell>
        </row>
        <row r="195">
          <cell r="A195" t="str">
            <v>Piedra para concreto ciclópeo (rajón o canto rodado)</v>
          </cell>
          <cell r="B195" t="str">
            <v>M3</v>
          </cell>
          <cell r="C195">
            <v>32178</v>
          </cell>
        </row>
        <row r="196">
          <cell r="A196" t="str">
            <v>Piedra para gavión</v>
          </cell>
          <cell r="B196" t="str">
            <v>M3</v>
          </cell>
          <cell r="C196">
            <v>32029</v>
          </cell>
        </row>
        <row r="197">
          <cell r="A197" t="str">
            <v>Pilote en madera barbosco de 15*15</v>
          </cell>
          <cell r="B197" t="str">
            <v>M.L</v>
          </cell>
          <cell r="C197">
            <v>68620</v>
          </cell>
        </row>
        <row r="198">
          <cell r="A198" t="str">
            <v>Pilote prefabricado de concreto diametro 30 cm</v>
          </cell>
          <cell r="B198" t="str">
            <v>ML</v>
          </cell>
          <cell r="C198">
            <v>78992</v>
          </cell>
        </row>
        <row r="199">
          <cell r="A199" t="str">
            <v>Pilote prefabricado de concreto diametro 35 cm</v>
          </cell>
          <cell r="B199" t="str">
            <v>ML</v>
          </cell>
          <cell r="C199">
            <v>105418</v>
          </cell>
        </row>
        <row r="200">
          <cell r="A200" t="str">
            <v>Pilote prefabricado de concreto diametro 40 cm</v>
          </cell>
          <cell r="B200" t="str">
            <v>ML</v>
          </cell>
          <cell r="C200">
            <v>136815</v>
          </cell>
        </row>
        <row r="201">
          <cell r="A201" t="str">
            <v>Pintura acrilica pura para tráfico</v>
          </cell>
          <cell r="B201" t="str">
            <v>GALON</v>
          </cell>
          <cell r="C201">
            <v>70320</v>
          </cell>
        </row>
        <row r="202">
          <cell r="A202" t="str">
            <v>Pintura acrilica, esmalte o similar (pintura de estructuras metálicas) (item 650.4)</v>
          </cell>
          <cell r="B202" t="str">
            <v>GALON</v>
          </cell>
          <cell r="C202">
            <v>83833</v>
          </cell>
        </row>
        <row r="203">
          <cell r="A203" t="str">
            <v>Pintura anticorrosiva</v>
          </cell>
          <cell r="B203" t="str">
            <v>GALON</v>
          </cell>
          <cell r="C203">
            <v>36668</v>
          </cell>
        </row>
        <row r="204">
          <cell r="A204" t="str">
            <v>PINTURA TERMOPLASTICA</v>
          </cell>
          <cell r="B204" t="str">
            <v>GL</v>
          </cell>
          <cell r="D204" t="str">
            <v>sin referncia</v>
          </cell>
        </row>
        <row r="205">
          <cell r="A205" t="str">
            <v>Platina de 1" x 1/4" (cerramiento en malla)</v>
          </cell>
          <cell r="B205" t="str">
            <v>M.L</v>
          </cell>
          <cell r="C205">
            <v>2788</v>
          </cell>
        </row>
        <row r="206">
          <cell r="A206" t="str">
            <v>Poliflex o similar</v>
          </cell>
          <cell r="B206" t="str">
            <v>kg</v>
          </cell>
          <cell r="C206">
            <v>3500</v>
          </cell>
        </row>
        <row r="207">
          <cell r="A207" t="str">
            <v>Poste de kilometraje</v>
          </cell>
          <cell r="B207" t="str">
            <v>U</v>
          </cell>
          <cell r="C207">
            <v>50286</v>
          </cell>
        </row>
        <row r="208">
          <cell r="A208" t="str">
            <v>Poste de madera para cercas</v>
          </cell>
          <cell r="B208" t="str">
            <v>ML</v>
          </cell>
          <cell r="C208">
            <v>12622</v>
          </cell>
        </row>
        <row r="209">
          <cell r="A209" t="str">
            <v>Poste en angulo de 2*2*1/4 de 3,5m para señal</v>
          </cell>
          <cell r="B209" t="str">
            <v>U</v>
          </cell>
          <cell r="C209">
            <v>114475</v>
          </cell>
        </row>
        <row r="210">
          <cell r="A210" t="str">
            <v>Postes de concreto para cercas</v>
          </cell>
          <cell r="B210" t="str">
            <v>U</v>
          </cell>
          <cell r="C210">
            <v>42663</v>
          </cell>
        </row>
        <row r="211">
          <cell r="A211" t="str">
            <v>Postes para defensa metálica (1,80m)</v>
          </cell>
          <cell r="B211" t="str">
            <v>U</v>
          </cell>
          <cell r="C211">
            <v>104931</v>
          </cell>
        </row>
        <row r="212">
          <cell r="A212" t="str">
            <v>Producto enrollado para control de erosion tipo 1A</v>
          </cell>
          <cell r="B212" t="str">
            <v>M2</v>
          </cell>
          <cell r="C212">
            <v>2872</v>
          </cell>
        </row>
        <row r="213">
          <cell r="A213" t="str">
            <v>Producto enrollado para control de erosion tipo 1B</v>
          </cell>
          <cell r="B213" t="str">
            <v>M2</v>
          </cell>
          <cell r="C213">
            <v>2872</v>
          </cell>
        </row>
        <row r="214">
          <cell r="A214" t="str">
            <v>Producto enrollado para control de erosion tipo 1C</v>
          </cell>
          <cell r="B214" t="str">
            <v>M2</v>
          </cell>
          <cell r="C214">
            <v>3316</v>
          </cell>
        </row>
        <row r="215">
          <cell r="A215" t="str">
            <v>Producto enrollado para control de erosión Tipo 1D</v>
          </cell>
          <cell r="B215" t="str">
            <v>M²</v>
          </cell>
          <cell r="C215">
            <v>4024</v>
          </cell>
        </row>
        <row r="216">
          <cell r="A216" t="str">
            <v>Producto enrollado para control de erosion tipo 2A</v>
          </cell>
          <cell r="B216" t="str">
            <v>M2</v>
          </cell>
          <cell r="C216">
            <v>2872</v>
          </cell>
        </row>
        <row r="217">
          <cell r="A217" t="str">
            <v>Producto enrollado para control de erosión Tipo 2B</v>
          </cell>
          <cell r="B217" t="str">
            <v>M²</v>
          </cell>
          <cell r="C217">
            <v>3489</v>
          </cell>
        </row>
        <row r="218">
          <cell r="A218" t="str">
            <v>Producto enrollado para control de erosion tipo 2C</v>
          </cell>
          <cell r="B218" t="str">
            <v>M2</v>
          </cell>
          <cell r="C218">
            <v>3489</v>
          </cell>
        </row>
        <row r="219">
          <cell r="A219" t="str">
            <v>Producto enrollado para control de erosion tipo 2D</v>
          </cell>
          <cell r="B219" t="str">
            <v>M2</v>
          </cell>
          <cell r="C219">
            <v>4022</v>
          </cell>
        </row>
        <row r="220">
          <cell r="A220" t="str">
            <v>Producto enrollado para control de erosión Tipo 3A</v>
          </cell>
          <cell r="B220" t="str">
            <v>M²</v>
          </cell>
          <cell r="C220">
            <v>3489</v>
          </cell>
        </row>
        <row r="221">
          <cell r="A221" t="str">
            <v>Producto enrollado para control de erosión Tipo 3B</v>
          </cell>
          <cell r="B221" t="str">
            <v>M²</v>
          </cell>
          <cell r="C221">
            <v>4016</v>
          </cell>
        </row>
        <row r="222">
          <cell r="A222" t="str">
            <v>Producto enrollado para control de erosión Tipo 4</v>
          </cell>
          <cell r="B222" t="str">
            <v>M²</v>
          </cell>
          <cell r="C222">
            <v>4771</v>
          </cell>
        </row>
        <row r="223">
          <cell r="A223" t="str">
            <v>Producto enrollado para control de erosion tipo 5A</v>
          </cell>
          <cell r="B223" t="str">
            <v>M2</v>
          </cell>
          <cell r="C223">
            <v>13889</v>
          </cell>
        </row>
        <row r="224">
          <cell r="A224" t="str">
            <v>Producto enrollado para control de erosion tipo 5B</v>
          </cell>
          <cell r="B224" t="str">
            <v>M2</v>
          </cell>
          <cell r="C224">
            <v>13889</v>
          </cell>
        </row>
        <row r="225">
          <cell r="A225" t="str">
            <v>Producto enrollado para control de erosion tipo 5C</v>
          </cell>
          <cell r="B225" t="str">
            <v>M2</v>
          </cell>
          <cell r="C225">
            <v>13889</v>
          </cell>
        </row>
        <row r="226">
          <cell r="A226" t="str">
            <v>Quimico estabilizante (probase)</v>
          </cell>
          <cell r="B226" t="str">
            <v>LT</v>
          </cell>
          <cell r="C226">
            <v>565196</v>
          </cell>
        </row>
        <row r="227">
          <cell r="A227" t="str">
            <v>Resina termoplastica</v>
          </cell>
          <cell r="B227" t="str">
            <v>KG</v>
          </cell>
          <cell r="C227">
            <v>13912</v>
          </cell>
        </row>
        <row r="228">
          <cell r="A228" t="str">
            <v>Salida en PVC D=2" (accesorio para drenes horizontales de 2")</v>
          </cell>
          <cell r="B228" t="str">
            <v>M.L</v>
          </cell>
          <cell r="C228">
            <v>3038</v>
          </cell>
        </row>
        <row r="229">
          <cell r="A229" t="str">
            <v>Sección final de defensa metálica</v>
          </cell>
          <cell r="B229" t="str">
            <v>U</v>
          </cell>
          <cell r="C229">
            <v>41717</v>
          </cell>
        </row>
        <row r="230">
          <cell r="A230" t="str">
            <v>Sello de silicona o sellador autonivelante</v>
          </cell>
          <cell r="B230" t="str">
            <v>U</v>
          </cell>
          <cell r="C230">
            <v>7713</v>
          </cell>
        </row>
        <row r="231">
          <cell r="A231" t="str">
            <v>Semillas para empradizar</v>
          </cell>
          <cell r="B231" t="str">
            <v>KG</v>
          </cell>
          <cell r="C231">
            <v>41416</v>
          </cell>
        </row>
        <row r="232">
          <cell r="A232" t="str">
            <v>Señal (grupo 1). Tablero en lámina galvanizada de 75cm*75cm, calibre 16, reflectivo tipo 1.</v>
          </cell>
          <cell r="B232" t="str">
            <v>U</v>
          </cell>
          <cell r="C232">
            <v>111905</v>
          </cell>
        </row>
        <row r="233">
          <cell r="A233" t="str">
            <v xml:space="preserve">Señal (grupo 2). Tablero en lámina galvanizado de 1,2m*0,4m, calibre 16, reflectivo tipo 1. </v>
          </cell>
          <cell r="B233" t="str">
            <v>U</v>
          </cell>
          <cell r="C233">
            <v>232880</v>
          </cell>
        </row>
        <row r="234">
          <cell r="A234" t="str">
            <v xml:space="preserve">Señal (grupo 3 ferrocarril) (SP-54). Tablero en lámina galvanizado de 2,4m*0,3m, calibre 16, reflectivo tipo 1. </v>
          </cell>
          <cell r="B234" t="str">
            <v>U</v>
          </cell>
          <cell r="C234">
            <v>200300</v>
          </cell>
        </row>
        <row r="235">
          <cell r="A235" t="str">
            <v>Señal (grupo 4). Tablero en lámina galvanizado de 60cm*75cm, calibre 16, reflectivo tipo 1. (delineador de curva horizontal)</v>
          </cell>
          <cell r="B235" t="str">
            <v>U</v>
          </cell>
          <cell r="C235">
            <v>75645</v>
          </cell>
        </row>
        <row r="236">
          <cell r="A236" t="str">
            <v xml:space="preserve">Señal (grupo 5). Tablero en lámina galvanizado de 0,90m*1,13m, calibre 16, reflectivo tipo 1. </v>
          </cell>
          <cell r="B236" t="str">
            <v>U</v>
          </cell>
          <cell r="C236">
            <v>117797</v>
          </cell>
        </row>
        <row r="237">
          <cell r="A237" t="str">
            <v>Soldadura 6013 de 1/8</v>
          </cell>
          <cell r="B237" t="str">
            <v>KG</v>
          </cell>
          <cell r="C237">
            <v>7095</v>
          </cell>
        </row>
        <row r="238">
          <cell r="A238" t="str">
            <v>Soldadura 7018</v>
          </cell>
          <cell r="B238" t="str">
            <v>KG</v>
          </cell>
          <cell r="C238">
            <v>7797</v>
          </cell>
        </row>
        <row r="239">
          <cell r="A239" t="str">
            <v>Soldadura en PVC 1/8 de galón (anclajes)</v>
          </cell>
          <cell r="B239" t="str">
            <v>U</v>
          </cell>
          <cell r="C239">
            <v>28158</v>
          </cell>
        </row>
        <row r="240">
          <cell r="A240" t="str">
            <v>Soldadura L-70</v>
          </cell>
          <cell r="B240" t="str">
            <v>U</v>
          </cell>
          <cell r="C240">
            <v>8598</v>
          </cell>
        </row>
        <row r="241">
          <cell r="A241" t="str">
            <v>Superplastificante sikament</v>
          </cell>
          <cell r="B241" t="str">
            <v>KG</v>
          </cell>
          <cell r="C241">
            <v>7907</v>
          </cell>
        </row>
        <row r="242">
          <cell r="A242" t="str">
            <v>Tabla madera común L=3,0 m, e=3 cm, b=20 cm</v>
          </cell>
          <cell r="B242" t="str">
            <v>U</v>
          </cell>
          <cell r="C242">
            <v>9156</v>
          </cell>
        </row>
        <row r="243">
          <cell r="A243" t="str">
            <v>Tablestaca en madera aserrada (0,23*0,05*3)</v>
          </cell>
          <cell r="B243" t="str">
            <v>U</v>
          </cell>
          <cell r="C243">
            <v>50435</v>
          </cell>
        </row>
        <row r="244">
          <cell r="A244" t="str">
            <v>Tablestaca en madera aserrada (0,3*0,03*3)</v>
          </cell>
          <cell r="B244" t="str">
            <v>U</v>
          </cell>
          <cell r="C244">
            <v>50082</v>
          </cell>
        </row>
        <row r="245">
          <cell r="A245" t="str">
            <v>Tablestaca metálica (riel de 70 lb/yarda)</v>
          </cell>
          <cell r="B245" t="str">
            <v>M</v>
          </cell>
          <cell r="C245">
            <v>142158</v>
          </cell>
        </row>
        <row r="246">
          <cell r="A246" t="str">
            <v>Tacha reflectiva</v>
          </cell>
          <cell r="B246" t="str">
            <v>U</v>
          </cell>
          <cell r="C246">
            <v>4750</v>
          </cell>
        </row>
        <row r="247">
          <cell r="A247" t="str">
            <v>Taco redondo L=2,80 m</v>
          </cell>
          <cell r="B247" t="str">
            <v>U</v>
          </cell>
          <cell r="C247">
            <v>1801</v>
          </cell>
        </row>
        <row r="248">
          <cell r="A248" t="str">
            <v>Tapón en PVC RD21 de 1" (para anclajes)</v>
          </cell>
          <cell r="B248" t="str">
            <v>U</v>
          </cell>
          <cell r="C248">
            <v>813</v>
          </cell>
        </row>
        <row r="249">
          <cell r="A249" t="str">
            <v>Textil de tejido abierto TTA</v>
          </cell>
          <cell r="B249" t="str">
            <v>M2</v>
          </cell>
          <cell r="C249">
            <v>4485</v>
          </cell>
        </row>
        <row r="250">
          <cell r="A250" t="str">
            <v xml:space="preserve">Tierra abonada </v>
          </cell>
          <cell r="B250" t="str">
            <v>M3</v>
          </cell>
          <cell r="C250">
            <v>62336</v>
          </cell>
        </row>
        <row r="251">
          <cell r="A251" t="str">
            <v>Tornillos de Fijacion L=12mm</v>
          </cell>
          <cell r="B251" t="str">
            <v>U</v>
          </cell>
          <cell r="C251">
            <v>1163</v>
          </cell>
        </row>
        <row r="252">
          <cell r="A252" t="str">
            <v>Tornillos para defensa metálica</v>
          </cell>
          <cell r="B252" t="str">
            <v>U</v>
          </cell>
          <cell r="C252">
            <v>1740</v>
          </cell>
        </row>
        <row r="253">
          <cell r="A253" t="str">
            <v>Torón de tensionmiento 1/2" o 5/8" (acero de preesfuerzo) (item 641)</v>
          </cell>
          <cell r="B253" t="str">
            <v>KG</v>
          </cell>
          <cell r="C253">
            <v>4079</v>
          </cell>
        </row>
        <row r="254">
          <cell r="A254" t="str">
            <v>Tramo recto para defensas metalicas</v>
          </cell>
          <cell r="B254" t="str">
            <v>M</v>
          </cell>
          <cell r="C254">
            <v>54057</v>
          </cell>
        </row>
        <row r="255">
          <cell r="A255" t="str">
            <v>TRANSDUCTORES ELECTRONICOS (INCLUYE CABLES, PROTECCION CONTRA EL CONCRETO Y PANEL DE LECTURA)</v>
          </cell>
          <cell r="B255" t="str">
            <v>U</v>
          </cell>
          <cell r="C255">
            <v>1723042</v>
          </cell>
        </row>
        <row r="256">
          <cell r="A256" t="str">
            <v>TRANSDUCTORES MECANICOS (INCLUYE CABLES, PROTECCION CONTRA EL CONCRETO Y PANEL DE LECTURA)</v>
          </cell>
          <cell r="B256" t="str">
            <v>U</v>
          </cell>
          <cell r="C256">
            <v>1023382</v>
          </cell>
        </row>
        <row r="257">
          <cell r="A257" t="str">
            <v>Triturado tamaño maximo 3/4" y 1"</v>
          </cell>
          <cell r="B257" t="str">
            <v>U</v>
          </cell>
          <cell r="C257">
            <v>32400</v>
          </cell>
        </row>
        <row r="258">
          <cell r="A258" t="str">
            <v>Trompetas de 12 torones (acero de preesfuerzo) (item 641)</v>
          </cell>
          <cell r="B258" t="str">
            <v>KG</v>
          </cell>
          <cell r="C258">
            <v>269911</v>
          </cell>
        </row>
        <row r="259">
          <cell r="A259" t="str">
            <v>Tubería D=4" tipo pesado, E=2mm (baranda metálica)</v>
          </cell>
          <cell r="B259" t="str">
            <v>ML</v>
          </cell>
          <cell r="C259">
            <v>19174</v>
          </cell>
        </row>
        <row r="260">
          <cell r="A260" t="str">
            <v>Tuberia de 10" paRa vaciado tremi de 4 mts</v>
          </cell>
          <cell r="B260" t="str">
            <v>ML</v>
          </cell>
          <cell r="C260">
            <v>65706</v>
          </cell>
        </row>
        <row r="261">
          <cell r="A261" t="str">
            <v>Tubería en H de D=1/4", H=1.40m, A=0.20m (baranda metálica)</v>
          </cell>
          <cell r="B261" t="str">
            <v>KG</v>
          </cell>
          <cell r="C261">
            <v>61412</v>
          </cell>
        </row>
        <row r="262">
          <cell r="A262" t="str">
            <v>Tuberia Perforada en PVC de 2" (drenes horizontales de 2")</v>
          </cell>
          <cell r="B262" t="str">
            <v>ML</v>
          </cell>
          <cell r="C262">
            <v>11979</v>
          </cell>
        </row>
        <row r="263">
          <cell r="A263" t="str">
            <v>Tuberia PVC de 1" (para escamas en concreto)</v>
          </cell>
          <cell r="B263" t="str">
            <v>ML</v>
          </cell>
          <cell r="C263">
            <v>11445</v>
          </cell>
        </row>
        <row r="264">
          <cell r="A264" t="str">
            <v>Tuberia PVC RD21 de 1" (para anclajes)</v>
          </cell>
          <cell r="B264" t="str">
            <v>ML</v>
          </cell>
          <cell r="C264">
            <v>6076</v>
          </cell>
        </row>
        <row r="265">
          <cell r="A265" t="str">
            <v>Tubo concreto reforzado 900mm (tipo 1)</v>
          </cell>
          <cell r="B265" t="str">
            <v>ML</v>
          </cell>
          <cell r="C265">
            <v>324481</v>
          </cell>
        </row>
        <row r="266">
          <cell r="A266" t="str">
            <v>Tubo concreto reforzado 900mm (tipo 2)</v>
          </cell>
          <cell r="B266" t="str">
            <v>ML</v>
          </cell>
          <cell r="C266">
            <v>328059</v>
          </cell>
        </row>
        <row r="267">
          <cell r="A267" t="str">
            <v>Tubo concreto simple 450mm</v>
          </cell>
          <cell r="B267" t="str">
            <v>ML</v>
          </cell>
          <cell r="C267">
            <v>72597</v>
          </cell>
        </row>
        <row r="268">
          <cell r="A268" t="str">
            <v>Tubo concreto simple 500 mm</v>
          </cell>
          <cell r="B268" t="str">
            <v>ML</v>
          </cell>
          <cell r="C268">
            <v>92030</v>
          </cell>
        </row>
        <row r="269">
          <cell r="A269" t="str">
            <v>Tubo concreto simple 600 mm</v>
          </cell>
          <cell r="B269" t="str">
            <v>ML</v>
          </cell>
          <cell r="C269">
            <v>132104</v>
          </cell>
        </row>
        <row r="270">
          <cell r="A270" t="str">
            <v>Tubo corrugado de acero galvanizado MP-68</v>
          </cell>
          <cell r="B270" t="str">
            <v>ML</v>
          </cell>
          <cell r="C270">
            <v>461577</v>
          </cell>
        </row>
        <row r="271">
          <cell r="A271" t="str">
            <v>TUBO METALICO DE ALTA RESISTENCIA</v>
          </cell>
          <cell r="B271" t="str">
            <v>ML</v>
          </cell>
          <cell r="C271">
            <v>64202</v>
          </cell>
        </row>
        <row r="272">
          <cell r="A272" t="str">
            <v>Tubo para cerramiento, calibre 16 de 2,7m (cerramientos en malla) de 2" de diámetro</v>
          </cell>
          <cell r="B272" t="str">
            <v>UN</v>
          </cell>
          <cell r="C272">
            <v>50732</v>
          </cell>
        </row>
        <row r="273">
          <cell r="A273" t="str">
            <v>Unión en PVC D=2" (accesorio para drenes horizontales de 2")</v>
          </cell>
          <cell r="B273" t="str">
            <v>U</v>
          </cell>
          <cell r="C273">
            <v>3192</v>
          </cell>
        </row>
        <row r="274">
          <cell r="A274" t="str">
            <v>Unión en PVC RD21 de 1" (para anclajes)</v>
          </cell>
          <cell r="B274" t="str">
            <v>U</v>
          </cell>
          <cell r="C274">
            <v>780</v>
          </cell>
        </row>
        <row r="275">
          <cell r="A275" t="str">
            <v>UNIONES ESPECIALES DE ALTA RESISTENCIA PARA TUBERIA</v>
          </cell>
          <cell r="B275" t="str">
            <v>U</v>
          </cell>
          <cell r="C275">
            <v>48631</v>
          </cell>
        </row>
        <row r="278">
          <cell r="F278">
            <v>0.64</v>
          </cell>
        </row>
        <row r="280">
          <cell r="A280" t="str">
            <v>Formaleta para camisa de pilote</v>
          </cell>
          <cell r="B280" t="str">
            <v>M2</v>
          </cell>
          <cell r="C280">
            <v>1400</v>
          </cell>
        </row>
        <row r="281">
          <cell r="A281" t="str">
            <v>Cuñas para tensionamiento de 0.5"</v>
          </cell>
          <cell r="B281" t="str">
            <v>U</v>
          </cell>
          <cell r="C281">
            <v>11426</v>
          </cell>
        </row>
        <row r="282">
          <cell r="A282" t="str">
            <v>Cuñas para tensionamiento de 0.6"</v>
          </cell>
          <cell r="B282" t="str">
            <v>U</v>
          </cell>
          <cell r="C282">
            <v>13803.999999999998</v>
          </cell>
        </row>
        <row r="283">
          <cell r="A283" t="str">
            <v>Ducto para tensionamiento 7 torones de 0.5"</v>
          </cell>
          <cell r="B283" t="str">
            <v>ML</v>
          </cell>
          <cell r="C283">
            <v>4872</v>
          </cell>
        </row>
        <row r="284">
          <cell r="A284" t="str">
            <v>Ducto para tensionamiento 12 torones de 0.5 o 7 torones de 0.6"</v>
          </cell>
          <cell r="B284" t="str">
            <v>ML</v>
          </cell>
          <cell r="C284">
            <v>5800</v>
          </cell>
        </row>
        <row r="285">
          <cell r="A285" t="str">
            <v>Ducto para tensionamiento 12 torones de 0.6"</v>
          </cell>
          <cell r="B285" t="str">
            <v>ML</v>
          </cell>
          <cell r="C285">
            <v>6380</v>
          </cell>
        </row>
        <row r="286">
          <cell r="A286" t="str">
            <v>Anclajes (Botones) VSL para 7 torones de 0.5"</v>
          </cell>
          <cell r="B286" t="str">
            <v>U</v>
          </cell>
          <cell r="C286">
            <v>121799.99999999999</v>
          </cell>
        </row>
        <row r="287">
          <cell r="A287" t="str">
            <v>Anclajes (Botones) VSL para 12 torones de 0.5"</v>
          </cell>
          <cell r="B287" t="str">
            <v>U</v>
          </cell>
          <cell r="C287">
            <v>168200</v>
          </cell>
        </row>
        <row r="288">
          <cell r="A288" t="str">
            <v>Anclajes (Botones) VSL para 7 torones de 0.6"</v>
          </cell>
          <cell r="B288" t="str">
            <v>U</v>
          </cell>
          <cell r="C288">
            <v>150800</v>
          </cell>
        </row>
        <row r="289">
          <cell r="A289" t="str">
            <v>Anclajes (Botones) VSL para 12 torones de 0.6"</v>
          </cell>
          <cell r="B289" t="str">
            <v>U</v>
          </cell>
          <cell r="C289">
            <v>208800</v>
          </cell>
        </row>
        <row r="290">
          <cell r="A290" t="str">
            <v>Trompeta para 7 torones de 0.5"</v>
          </cell>
          <cell r="B290" t="str">
            <v>U</v>
          </cell>
          <cell r="C290">
            <v>45001.16</v>
          </cell>
        </row>
        <row r="291">
          <cell r="A291" t="str">
            <v>Trompeta para 12 torones de 0.5"</v>
          </cell>
          <cell r="B291" t="str">
            <v>U</v>
          </cell>
          <cell r="C291">
            <v>80001.16</v>
          </cell>
        </row>
        <row r="292">
          <cell r="A292" t="str">
            <v>Trompeta para 7 torones de 0.6"</v>
          </cell>
          <cell r="B292" t="str">
            <v>U</v>
          </cell>
          <cell r="C292">
            <v>60001.16</v>
          </cell>
        </row>
        <row r="293">
          <cell r="A293" t="str">
            <v>Trompeta para 12 torones de 0.6"</v>
          </cell>
          <cell r="B293" t="str">
            <v>U</v>
          </cell>
          <cell r="C293">
            <v>110001.16</v>
          </cell>
        </row>
        <row r="295">
          <cell r="A295" t="str">
            <v>CELDA ESPECIAL DE CARGA</v>
          </cell>
          <cell r="B295" t="str">
            <v>U</v>
          </cell>
          <cell r="C295">
            <v>20377500</v>
          </cell>
        </row>
        <row r="296">
          <cell r="A296" t="str">
            <v>MANGUERA DE ALTA PRESION</v>
          </cell>
          <cell r="B296" t="str">
            <v>ML</v>
          </cell>
          <cell r="C296">
            <v>114950</v>
          </cell>
        </row>
        <row r="297">
          <cell r="A297" t="str">
            <v>TUBO METALICO DE ALTA RESISTENCIA</v>
          </cell>
          <cell r="B297" t="str">
            <v>ML</v>
          </cell>
          <cell r="C297">
            <v>64247</v>
          </cell>
        </row>
        <row r="298">
          <cell r="A298" t="str">
            <v>UNIONES ESPECIALES DE ALTA RESISTENCIA PARA TUBERIA</v>
          </cell>
          <cell r="B298" t="str">
            <v>U</v>
          </cell>
          <cell r="C298">
            <v>48666</v>
          </cell>
        </row>
        <row r="299">
          <cell r="A299" t="str">
            <v>TRANSDUCTORES ELECTRONICOS (INCLUYE CABLES, PROTECCION CONTRA EL CONCRETO Y PANEL DE LECTURA)</v>
          </cell>
          <cell r="B299" t="str">
            <v>U</v>
          </cell>
          <cell r="C299">
            <v>1724250</v>
          </cell>
        </row>
        <row r="300">
          <cell r="A300" t="str">
            <v>TRANSDUCTORES MECANICOS (INCLUYE CABLES, PROTECCION CONTRA EL CONCRETO Y PANEL DE LECTURA)</v>
          </cell>
          <cell r="B300" t="str">
            <v>U</v>
          </cell>
          <cell r="C300">
            <v>1024100</v>
          </cell>
        </row>
      </sheetData>
      <sheetData sheetId="3" refreshError="1">
        <row r="1">
          <cell r="A1" t="str">
            <v>EQUI</v>
          </cell>
          <cell r="B1" t="str">
            <v>UNIDAD</v>
          </cell>
          <cell r="C1" t="str">
            <v>TARIFA 2011</v>
          </cell>
        </row>
        <row r="2">
          <cell r="A2" t="str">
            <v>Aspersor manual</v>
          </cell>
          <cell r="B2" t="str">
            <v>$/HORA</v>
          </cell>
          <cell r="C2">
            <v>711</v>
          </cell>
        </row>
        <row r="3">
          <cell r="A3" t="str">
            <v>Barredora mecánica de cepillo</v>
          </cell>
          <cell r="B3" t="str">
            <v>$/HORA</v>
          </cell>
          <cell r="C3">
            <v>50000</v>
          </cell>
        </row>
        <row r="4">
          <cell r="A4" t="str">
            <v>Bomba de concreto</v>
          </cell>
          <cell r="B4" t="str">
            <v>$/HORA</v>
          </cell>
          <cell r="C4">
            <v>44053</v>
          </cell>
        </row>
        <row r="5">
          <cell r="A5" t="str">
            <v>Bomba de inyección de lechada</v>
          </cell>
          <cell r="B5" t="str">
            <v>$/HORA</v>
          </cell>
          <cell r="C5">
            <v>30000</v>
          </cell>
        </row>
        <row r="6">
          <cell r="A6" t="str">
            <v>BOMBA ELECTRICA PARA ACCIONAR CELDA (PRUEBA DE CARGA PILOTE PREEXCAVADO)</v>
          </cell>
          <cell r="B6" t="str">
            <v>ML-KM</v>
          </cell>
          <cell r="C6">
            <v>59839</v>
          </cell>
        </row>
        <row r="7">
          <cell r="A7" t="str">
            <v>BOMBA ELECTRICA PARA ACCIONAR LA CELDA</v>
          </cell>
          <cell r="B7" t="str">
            <v>$/HORA</v>
          </cell>
          <cell r="C7">
            <v>60088</v>
          </cell>
        </row>
        <row r="8">
          <cell r="A8" t="str">
            <v>Bomba para gato de tensionamiento</v>
          </cell>
          <cell r="B8" t="str">
            <v>$/HORA</v>
          </cell>
          <cell r="C8">
            <v>33554</v>
          </cell>
        </row>
        <row r="9">
          <cell r="A9" t="str">
            <v>Buldozer D4</v>
          </cell>
          <cell r="B9" t="str">
            <v>$/HORA</v>
          </cell>
          <cell r="C9">
            <v>91601</v>
          </cell>
        </row>
        <row r="10">
          <cell r="A10" t="str">
            <v>Buldozer D6</v>
          </cell>
          <cell r="B10" t="str">
            <v>$/HORA</v>
          </cell>
          <cell r="C10">
            <v>147519</v>
          </cell>
        </row>
        <row r="11">
          <cell r="A11" t="str">
            <v>Buldozer D8 (Inluido Ripper)</v>
          </cell>
          <cell r="B11" t="str">
            <v>$/HORA</v>
          </cell>
          <cell r="C11">
            <v>222421</v>
          </cell>
        </row>
        <row r="12">
          <cell r="A12" t="str">
            <v>Calentador a gas</v>
          </cell>
          <cell r="B12" t="str">
            <v>$/HORA</v>
          </cell>
          <cell r="C12">
            <v>56878</v>
          </cell>
        </row>
        <row r="13">
          <cell r="A13" t="str">
            <v>Camion 350</v>
          </cell>
          <cell r="B13" t="str">
            <v>$/HORA</v>
          </cell>
          <cell r="C13">
            <v>40940</v>
          </cell>
        </row>
        <row r="14">
          <cell r="A14" t="str">
            <v>Camión de Slurry</v>
          </cell>
          <cell r="B14" t="str">
            <v>$/HORA</v>
          </cell>
          <cell r="C14">
            <v>200000</v>
          </cell>
        </row>
        <row r="15">
          <cell r="A15" t="str">
            <v>Camioneta D-300</v>
          </cell>
          <cell r="B15" t="str">
            <v>$/HORA</v>
          </cell>
          <cell r="C15">
            <v>46381</v>
          </cell>
        </row>
        <row r="16">
          <cell r="A16" t="str">
            <v>Cargador CAT 920 o equivalente</v>
          </cell>
          <cell r="B16" t="str">
            <v>$/HORA</v>
          </cell>
          <cell r="C16">
            <v>133764</v>
          </cell>
        </row>
        <row r="17">
          <cell r="A17" t="str">
            <v>Cargador CAT 930 o equivalente</v>
          </cell>
          <cell r="B17" t="str">
            <v>$/HORA</v>
          </cell>
          <cell r="C17">
            <v>167697</v>
          </cell>
        </row>
        <row r="18">
          <cell r="A18" t="str">
            <v>Carrotanque de agua 10000 Litros</v>
          </cell>
          <cell r="B18" t="str">
            <v>$/HORA</v>
          </cell>
          <cell r="C18">
            <v>63129</v>
          </cell>
        </row>
        <row r="19">
          <cell r="A19" t="str">
            <v>Carrotanque Irrigador de asfalto</v>
          </cell>
          <cell r="B19" t="str">
            <v>$/HORA</v>
          </cell>
          <cell r="C19">
            <v>101408</v>
          </cell>
        </row>
        <row r="20">
          <cell r="A20" t="str">
            <v>Cicatrizante (para remoción de especies vegetales) (item 201.9)</v>
          </cell>
          <cell r="B20" t="str">
            <v>$/HORA</v>
          </cell>
          <cell r="C20">
            <v>7767</v>
          </cell>
        </row>
        <row r="21">
          <cell r="A21" t="str">
            <v>Cizalla</v>
          </cell>
          <cell r="B21" t="str">
            <v>$/HORA</v>
          </cell>
          <cell r="C21">
            <v>2431</v>
          </cell>
        </row>
        <row r="22">
          <cell r="A22" t="str">
            <v>Compactador Benitin</v>
          </cell>
          <cell r="B22" t="str">
            <v>$/HORA</v>
          </cell>
          <cell r="C22">
            <v>58883</v>
          </cell>
        </row>
        <row r="23">
          <cell r="A23" t="str">
            <v>Compactador manual (RANA)</v>
          </cell>
          <cell r="B23" t="str">
            <v>$/HORA</v>
          </cell>
          <cell r="C23">
            <v>8858</v>
          </cell>
        </row>
        <row r="24">
          <cell r="A24" t="str">
            <v>Compactador manual (SALTARIN)</v>
          </cell>
          <cell r="B24" t="str">
            <v>$/HORA</v>
          </cell>
          <cell r="C24">
            <v>9635</v>
          </cell>
        </row>
        <row r="25">
          <cell r="A25" t="str">
            <v>Compactador manual de rodillo</v>
          </cell>
          <cell r="B25" t="str">
            <v>$/HORA</v>
          </cell>
          <cell r="C25">
            <v>10869</v>
          </cell>
        </row>
        <row r="26">
          <cell r="A26" t="str">
            <v>Compactador manual vibratorio (CANGURO) (Apisonadores)</v>
          </cell>
          <cell r="B26" t="str">
            <v>$/HORA</v>
          </cell>
          <cell r="C26">
            <v>9625</v>
          </cell>
        </row>
        <row r="27">
          <cell r="A27" t="str">
            <v>Compactador neumatico</v>
          </cell>
          <cell r="B27" t="str">
            <v>$/HORA</v>
          </cell>
          <cell r="C27">
            <v>89000</v>
          </cell>
        </row>
        <row r="28">
          <cell r="A28" t="str">
            <v>Compactador vibratorio tipo DD-20</v>
          </cell>
          <cell r="B28" t="str">
            <v>$/HORA</v>
          </cell>
          <cell r="C28">
            <v>65529</v>
          </cell>
        </row>
        <row r="29">
          <cell r="A29" t="str">
            <v>Compresor (barrido y soplado)</v>
          </cell>
          <cell r="B29" t="str">
            <v>$/HORA</v>
          </cell>
          <cell r="C29">
            <v>37767</v>
          </cell>
        </row>
        <row r="30">
          <cell r="A30" t="str">
            <v>Compresor 125 pies 3 con martillo</v>
          </cell>
          <cell r="B30" t="str">
            <v>$/HORA</v>
          </cell>
          <cell r="C30">
            <v>64121</v>
          </cell>
        </row>
        <row r="31">
          <cell r="A31" t="str">
            <v>Compresor 250 pies 3 con martillo</v>
          </cell>
          <cell r="B31" t="str">
            <v>$/HORA</v>
          </cell>
          <cell r="C31">
            <v>72999</v>
          </cell>
        </row>
        <row r="32">
          <cell r="A32" t="str">
            <v>Compresor para penetrar roca</v>
          </cell>
          <cell r="B32" t="str">
            <v>$/HORA</v>
          </cell>
          <cell r="C32">
            <v>72397</v>
          </cell>
        </row>
        <row r="33">
          <cell r="A33" t="str">
            <v>Cortadora de pavimento</v>
          </cell>
          <cell r="B33" t="str">
            <v>$/HORA</v>
          </cell>
          <cell r="C33">
            <v>39590</v>
          </cell>
        </row>
        <row r="34">
          <cell r="A34" t="str">
            <v>Derecho y disposición de material de derrumbe</v>
          </cell>
          <cell r="B34" t="str">
            <v>M3</v>
          </cell>
          <cell r="C34">
            <v>500</v>
          </cell>
        </row>
        <row r="35">
          <cell r="A35" t="str">
            <v>Derecho y disposición de material de escombros</v>
          </cell>
          <cell r="B35" t="str">
            <v>M3</v>
          </cell>
          <cell r="C35">
            <v>500</v>
          </cell>
        </row>
        <row r="36">
          <cell r="A36" t="str">
            <v>Derretidora de asfalto (crafco o similar)</v>
          </cell>
          <cell r="B36" t="str">
            <v>$/HORA</v>
          </cell>
          <cell r="C36">
            <v>5244</v>
          </cell>
        </row>
        <row r="37">
          <cell r="A37" t="str">
            <v>Diferencial de 2 ton.</v>
          </cell>
          <cell r="B37" t="str">
            <v>$/HORA</v>
          </cell>
          <cell r="C37">
            <v>2710</v>
          </cell>
        </row>
        <row r="38">
          <cell r="A38" t="str">
            <v>Diferencial de 3 ton</v>
          </cell>
          <cell r="B38" t="str">
            <v>$/HORA</v>
          </cell>
          <cell r="C38">
            <v>3173</v>
          </cell>
        </row>
        <row r="39">
          <cell r="A39" t="str">
            <v>Equipo de control (bandas sonoras reduce velocidad) (Termohigometros, Termómetros, Galgas)</v>
          </cell>
          <cell r="B39" t="str">
            <v>$/HORA</v>
          </cell>
          <cell r="C39">
            <v>2300</v>
          </cell>
        </row>
        <row r="40">
          <cell r="A40" t="str">
            <v>Equipo de oxicorte</v>
          </cell>
          <cell r="B40" t="str">
            <v>$/HORA</v>
          </cell>
          <cell r="C40">
            <v>25000</v>
          </cell>
        </row>
        <row r="41">
          <cell r="A41" t="str">
            <v>Equipo de perforación (TRACKDRILL)</v>
          </cell>
          <cell r="B41" t="str">
            <v>$/HORA</v>
          </cell>
          <cell r="C41">
            <v>112286</v>
          </cell>
        </row>
        <row r="42">
          <cell r="A42" t="str">
            <v>Equipo de pintura (Compresor)</v>
          </cell>
          <cell r="B42" t="str">
            <v>$/HORA</v>
          </cell>
          <cell r="C42">
            <v>4274</v>
          </cell>
        </row>
        <row r="43">
          <cell r="A43" t="str">
            <v>Equipo de soldadura 250 AMP</v>
          </cell>
          <cell r="B43" t="str">
            <v>$/HORA</v>
          </cell>
          <cell r="C43">
            <v>9745</v>
          </cell>
        </row>
        <row r="44">
          <cell r="A44" t="str">
            <v>Equipo de soldadura 400</v>
          </cell>
          <cell r="B44" t="str">
            <v>$/HORA</v>
          </cell>
          <cell r="C44">
            <v>10366</v>
          </cell>
        </row>
        <row r="45">
          <cell r="A45" t="str">
            <v>Equipo de soldadura 600</v>
          </cell>
          <cell r="B45" t="str">
            <v>$/HORA</v>
          </cell>
          <cell r="C45">
            <v>17133</v>
          </cell>
        </row>
        <row r="46">
          <cell r="A46" t="str">
            <v>Equipo de topografía</v>
          </cell>
          <cell r="B46" t="str">
            <v>$/HORA</v>
          </cell>
          <cell r="C46">
            <v>11262</v>
          </cell>
        </row>
        <row r="47">
          <cell r="A47" t="str">
            <v>Equipo de Ultrasonido</v>
          </cell>
          <cell r="B47" t="str">
            <v>$/HORA</v>
          </cell>
          <cell r="C47">
            <v>73080</v>
          </cell>
        </row>
        <row r="48">
          <cell r="A48" t="str">
            <v>Equipo manual aplicador (bandas sonoras reduce velocidad)</v>
          </cell>
          <cell r="B48" t="str">
            <v>$/HORA</v>
          </cell>
          <cell r="C48">
            <v>22750</v>
          </cell>
        </row>
        <row r="49">
          <cell r="A49" t="str">
            <v>Esparcidor de gravilla</v>
          </cell>
          <cell r="B49" t="str">
            <v>$/HORA</v>
          </cell>
          <cell r="C49">
            <v>60000</v>
          </cell>
        </row>
        <row r="50">
          <cell r="A50" t="str">
            <v>Estación</v>
          </cell>
          <cell r="B50" t="str">
            <v>$/HORA</v>
          </cell>
          <cell r="C50">
            <v>12438</v>
          </cell>
        </row>
        <row r="51">
          <cell r="A51" t="str">
            <v>Formaleta metálica (concreto hidraulico)</v>
          </cell>
          <cell r="B51" t="str">
            <v>$/HORA</v>
          </cell>
          <cell r="C51">
            <v>695</v>
          </cell>
        </row>
        <row r="52">
          <cell r="A52" t="str">
            <v>Formaleta metálica (tuberia de concreto reforzado)</v>
          </cell>
          <cell r="B52" t="str">
            <v>$/HORA</v>
          </cell>
          <cell r="C52">
            <v>1134</v>
          </cell>
        </row>
        <row r="53">
          <cell r="A53" t="str">
            <v>Formaleta para camisa de pilote</v>
          </cell>
          <cell r="B53" t="str">
            <v>$/HORA</v>
          </cell>
          <cell r="C53">
            <v>1307</v>
          </cell>
        </row>
        <row r="54">
          <cell r="A54" t="str">
            <v>Fresadora de pavimento</v>
          </cell>
          <cell r="B54" t="str">
            <v>$/HORA</v>
          </cell>
          <cell r="C54">
            <v>703200</v>
          </cell>
        </row>
        <row r="55">
          <cell r="A55" t="str">
            <v>Fresadora y recicladora de pavimento</v>
          </cell>
          <cell r="B55" t="str">
            <v>$/HORA</v>
          </cell>
          <cell r="C55">
            <v>781000</v>
          </cell>
        </row>
        <row r="56">
          <cell r="A56" t="str">
            <v>Gato para tensionamiento</v>
          </cell>
          <cell r="B56" t="str">
            <v>$/HORA</v>
          </cell>
          <cell r="C56">
            <v>13994</v>
          </cell>
        </row>
        <row r="57">
          <cell r="A57" t="str">
            <v>Grua (Capacidad 15 ton)</v>
          </cell>
          <cell r="B57" t="str">
            <v>$/HORA</v>
          </cell>
          <cell r="C57">
            <v>167375</v>
          </cell>
        </row>
        <row r="58">
          <cell r="A58" t="str">
            <v>Grua 10 ton</v>
          </cell>
          <cell r="B58" t="str">
            <v>$/HORA</v>
          </cell>
          <cell r="C58">
            <v>148774</v>
          </cell>
        </row>
        <row r="59">
          <cell r="A59" t="str">
            <v>Grua con torre</v>
          </cell>
          <cell r="B59" t="str">
            <v>$/HORA</v>
          </cell>
          <cell r="C59">
            <v>250000</v>
          </cell>
        </row>
        <row r="60">
          <cell r="A60" t="str">
            <v>GRUA ESPECIAL PARA PRUEBA DE CARGA DE PILOTES PREEXCAVADOS</v>
          </cell>
          <cell r="B60" t="str">
            <v>KG-KM</v>
          </cell>
          <cell r="C60">
            <v>271524</v>
          </cell>
        </row>
        <row r="61">
          <cell r="A61" t="str">
            <v>GRUA ESPECIAL PARA PRUEBA DE CARGA PILOTES PREEXVAVADA</v>
          </cell>
          <cell r="B61" t="str">
            <v>$/HORA</v>
          </cell>
          <cell r="C61">
            <v>272656</v>
          </cell>
        </row>
        <row r="62">
          <cell r="A62" t="str">
            <v>Grua telescópica</v>
          </cell>
          <cell r="B62" t="str">
            <v>$/HORA</v>
          </cell>
          <cell r="C62">
            <v>348000</v>
          </cell>
        </row>
        <row r="63">
          <cell r="A63" t="str">
            <v>Guadañadora</v>
          </cell>
          <cell r="B63" t="str">
            <v>$/HORA</v>
          </cell>
          <cell r="C63">
            <v>5288</v>
          </cell>
        </row>
        <row r="64">
          <cell r="A64" t="str">
            <v>MANOMETRO CABLE DE ACERO PARA BAJAR LA CELDA</v>
          </cell>
          <cell r="B64" t="str">
            <v>$/HORA</v>
          </cell>
          <cell r="C64">
            <v>1672000</v>
          </cell>
        </row>
        <row r="65">
          <cell r="A65" t="str">
            <v>MANOMETRO CABLE DE ACERO PARA BAJAR LA CELDA (PRUEBA DE CARGA PILOTE PREEXCAVADO)</v>
          </cell>
          <cell r="B65" t="str">
            <v>$/HORA</v>
          </cell>
          <cell r="C65">
            <v>1665065</v>
          </cell>
        </row>
        <row r="66">
          <cell r="A66" t="str">
            <v>Maquina térmica pegatachas</v>
          </cell>
          <cell r="B66" t="str">
            <v>$/HORA</v>
          </cell>
          <cell r="C66">
            <v>25838</v>
          </cell>
        </row>
        <row r="67">
          <cell r="A67" t="str">
            <v>Mezcladora de concreto 1 BULTO</v>
          </cell>
          <cell r="B67" t="str">
            <v>$/HORA</v>
          </cell>
          <cell r="C67">
            <v>5967</v>
          </cell>
        </row>
        <row r="68">
          <cell r="A68" t="str">
            <v>Montacargas</v>
          </cell>
          <cell r="B68" t="str">
            <v>$/HORA</v>
          </cell>
          <cell r="C68">
            <v>61345</v>
          </cell>
        </row>
        <row r="69">
          <cell r="A69" t="str">
            <v>Motobomba 4 PULGADAS</v>
          </cell>
          <cell r="B69" t="str">
            <v>$/HORA</v>
          </cell>
          <cell r="C69">
            <v>10136</v>
          </cell>
        </row>
        <row r="70">
          <cell r="A70" t="str">
            <v>Motobomba 6" DIAMETRO DE BOMBEO DE 2M³/SEG.</v>
          </cell>
          <cell r="B70" t="str">
            <v>$/HORA</v>
          </cell>
          <cell r="C70">
            <v>17475</v>
          </cell>
        </row>
        <row r="71">
          <cell r="A71" t="str">
            <v>Motobomba de concreto</v>
          </cell>
          <cell r="B71" t="str">
            <v>$/HORA</v>
          </cell>
          <cell r="C71">
            <v>92769</v>
          </cell>
        </row>
        <row r="72">
          <cell r="A72" t="str">
            <v>Motoniveladora</v>
          </cell>
          <cell r="B72" t="str">
            <v>$/HORA</v>
          </cell>
          <cell r="C72">
            <v>146662</v>
          </cell>
        </row>
        <row r="73">
          <cell r="A73" t="str">
            <v>Motosierra</v>
          </cell>
          <cell r="B73" t="str">
            <v>$/HORA</v>
          </cell>
          <cell r="C73">
            <v>10000</v>
          </cell>
        </row>
        <row r="74">
          <cell r="A74" t="str">
            <v>Pala auxiliar de piloteadora</v>
          </cell>
          <cell r="B74" t="str">
            <v>$/HORA</v>
          </cell>
          <cell r="C74">
            <v>270250</v>
          </cell>
        </row>
        <row r="75">
          <cell r="A75" t="str">
            <v>Pala grua con martillo</v>
          </cell>
          <cell r="B75" t="str">
            <v>$/HORA</v>
          </cell>
          <cell r="C75">
            <v>269604</v>
          </cell>
        </row>
        <row r="76">
          <cell r="A76" t="str">
            <v>Piloteadora</v>
          </cell>
          <cell r="B76" t="str">
            <v>$/HORA</v>
          </cell>
          <cell r="C76">
            <v>387500</v>
          </cell>
        </row>
        <row r="77">
          <cell r="A77" t="str">
            <v>Planta de asfalto en caliente</v>
          </cell>
          <cell r="B77" t="str">
            <v>$/HORA</v>
          </cell>
          <cell r="C77">
            <v>672770</v>
          </cell>
        </row>
        <row r="78">
          <cell r="A78" t="str">
            <v>Planta de asfalto en frio</v>
          </cell>
          <cell r="B78" t="str">
            <v>$/HORA</v>
          </cell>
          <cell r="C78">
            <v>165000</v>
          </cell>
        </row>
        <row r="79">
          <cell r="A79" t="str">
            <v xml:space="preserve">Planta eléctrica </v>
          </cell>
          <cell r="B79" t="str">
            <v>$/HORA</v>
          </cell>
          <cell r="C79">
            <v>13603</v>
          </cell>
        </row>
        <row r="80">
          <cell r="A80" t="str">
            <v>Planta trituradora</v>
          </cell>
          <cell r="B80" t="str">
            <v>$/HORA</v>
          </cell>
          <cell r="C80">
            <v>560000</v>
          </cell>
        </row>
        <row r="81">
          <cell r="A81" t="str">
            <v>Pluma capacidad 100 kg</v>
          </cell>
          <cell r="B81" t="str">
            <v>$/HORA</v>
          </cell>
          <cell r="C81">
            <v>6820</v>
          </cell>
        </row>
        <row r="82">
          <cell r="A82" t="str">
            <v>Pulidora (8500 REV)</v>
          </cell>
          <cell r="B82" t="str">
            <v>$/HORA</v>
          </cell>
          <cell r="C82">
            <v>4153</v>
          </cell>
        </row>
        <row r="83">
          <cell r="A83" t="str">
            <v>Pulvimixer</v>
          </cell>
          <cell r="B83" t="str">
            <v>$/HORA</v>
          </cell>
          <cell r="C83">
            <v>313200</v>
          </cell>
        </row>
        <row r="84">
          <cell r="A84" t="str">
            <v>Recicladora</v>
          </cell>
          <cell r="B84" t="str">
            <v>$/HORA</v>
          </cell>
          <cell r="C84">
            <v>478490</v>
          </cell>
        </row>
        <row r="85">
          <cell r="A85" t="str">
            <v>Regla vibratoria L=3m</v>
          </cell>
          <cell r="B85" t="str">
            <v>$/HORA</v>
          </cell>
          <cell r="C85">
            <v>6960</v>
          </cell>
        </row>
        <row r="86">
          <cell r="A86" t="str">
            <v>Retrocargador</v>
          </cell>
          <cell r="B86" t="str">
            <v>$/HORA</v>
          </cell>
          <cell r="C86">
            <v>100478</v>
          </cell>
        </row>
        <row r="87">
          <cell r="A87" t="str">
            <v>Retroexcavadora 428 doble transmision</v>
          </cell>
          <cell r="B87" t="str">
            <v>$/HORA</v>
          </cell>
          <cell r="C87">
            <v>87702</v>
          </cell>
        </row>
        <row r="88">
          <cell r="A88" t="str">
            <v>Retroexcavadora A25C</v>
          </cell>
          <cell r="B88" t="str">
            <v>$/HORA</v>
          </cell>
        </row>
        <row r="89">
          <cell r="A89" t="str">
            <v>Retroexcavadora CAT 320</v>
          </cell>
          <cell r="B89" t="str">
            <v>$/HORA</v>
          </cell>
          <cell r="C89">
            <v>175087</v>
          </cell>
        </row>
        <row r="90">
          <cell r="A90" t="str">
            <v>Retroexcavadora EX-200 con martillo neumatico</v>
          </cell>
          <cell r="B90" t="str">
            <v>$/HORA</v>
          </cell>
          <cell r="C90">
            <v>285095</v>
          </cell>
        </row>
        <row r="91">
          <cell r="A91" t="str">
            <v>Retroexcavadora EX-200 SOBRE ORUGA</v>
          </cell>
          <cell r="B91" t="str">
            <v>$/HORA</v>
          </cell>
          <cell r="C91">
            <v>157753</v>
          </cell>
        </row>
        <row r="92">
          <cell r="A92" t="str">
            <v>Retroexcavadora sobre llantas JD410</v>
          </cell>
          <cell r="B92" t="str">
            <v>$/HORA</v>
          </cell>
          <cell r="C92">
            <v>86453</v>
          </cell>
        </row>
        <row r="93">
          <cell r="A93" t="str">
            <v>Ruteadora</v>
          </cell>
          <cell r="B93" t="str">
            <v>$/HORA</v>
          </cell>
          <cell r="C93">
            <v>1102</v>
          </cell>
        </row>
        <row r="94">
          <cell r="A94" t="str">
            <v>Taco metálico (puntal) (escamas en concreto)</v>
          </cell>
          <cell r="B94" t="str">
            <v>$/HORA</v>
          </cell>
          <cell r="C94">
            <v>115</v>
          </cell>
        </row>
        <row r="95">
          <cell r="A95" t="str">
            <v>Tarifa de transporte</v>
          </cell>
          <cell r="B95" t="str">
            <v>M³-KM</v>
          </cell>
          <cell r="C95">
            <v>928.36363636363637</v>
          </cell>
        </row>
        <row r="96">
          <cell r="A96" t="str">
            <v>Tarifa de transporte de acero</v>
          </cell>
          <cell r="C96">
            <v>0.55000000000000004</v>
          </cell>
        </row>
        <row r="97">
          <cell r="A97" t="str">
            <v xml:space="preserve">Tarifa de transporte de estructuras metálicas </v>
          </cell>
          <cell r="B97" t="str">
            <v>KG-KM</v>
          </cell>
          <cell r="C97">
            <v>0.77</v>
          </cell>
        </row>
        <row r="98">
          <cell r="A98" t="str">
            <v xml:space="preserve">Tarifa de transporte de estructuras metálicas </v>
          </cell>
          <cell r="C98">
            <v>0.77</v>
          </cell>
        </row>
        <row r="99">
          <cell r="A99" t="str">
            <v>Tarifa de transporte de mezclas parra bacheo</v>
          </cell>
          <cell r="B99" t="str">
            <v>M³-KM</v>
          </cell>
          <cell r="C99">
            <v>1440</v>
          </cell>
        </row>
        <row r="100">
          <cell r="A100" t="str">
            <v xml:space="preserve">Tarifa de Transporte de pilotes </v>
          </cell>
          <cell r="C100">
            <v>292</v>
          </cell>
        </row>
        <row r="101">
          <cell r="A101" t="str">
            <v>Tarifa de transporte estructura metálica en obra</v>
          </cell>
          <cell r="B101" t="str">
            <v>KG-KM</v>
          </cell>
          <cell r="C101">
            <v>1.0779999999999998</v>
          </cell>
        </row>
        <row r="102">
          <cell r="A102" t="str">
            <v>Tarifa de transporte interno para prueba de carga pilotes preexcavados</v>
          </cell>
          <cell r="B102" t="str">
            <v>KG-KM</v>
          </cell>
          <cell r="C102">
            <v>36423</v>
          </cell>
        </row>
        <row r="103">
          <cell r="A103" t="str">
            <v>Tarifa de transporte para agregados de mezclas</v>
          </cell>
          <cell r="B103" t="str">
            <v>M³-KM</v>
          </cell>
          <cell r="C103">
            <v>1103</v>
          </cell>
        </row>
        <row r="104">
          <cell r="A104" t="str">
            <v>Terminadora de asfalto</v>
          </cell>
          <cell r="B104" t="str">
            <v>$/HORA</v>
          </cell>
          <cell r="C104">
            <v>156076</v>
          </cell>
        </row>
        <row r="105">
          <cell r="A105" t="str">
            <v>Vehiculo delineador</v>
          </cell>
          <cell r="B105" t="str">
            <v>$/HORA</v>
          </cell>
          <cell r="C105">
            <v>62049</v>
          </cell>
        </row>
        <row r="106">
          <cell r="A106" t="str">
            <v>Vibrador de concreto</v>
          </cell>
          <cell r="B106" t="str">
            <v>$/HORA</v>
          </cell>
          <cell r="C106">
            <v>5815</v>
          </cell>
        </row>
        <row r="107">
          <cell r="A107" t="str">
            <v>Vibrocompactador  (15 TON)</v>
          </cell>
          <cell r="B107" t="str">
            <v>$/HORA</v>
          </cell>
          <cell r="C107">
            <v>106085</v>
          </cell>
        </row>
        <row r="108">
          <cell r="A108" t="str">
            <v>Vibrocompactador tandem(DD110HF)</v>
          </cell>
          <cell r="B108" t="str">
            <v>$/HORA</v>
          </cell>
          <cell r="C108">
            <v>133614</v>
          </cell>
        </row>
        <row r="109">
          <cell r="A109" t="str">
            <v>Volqueta 6 m3</v>
          </cell>
          <cell r="B109" t="str">
            <v>$/HORA</v>
          </cell>
          <cell r="C109">
            <v>61272</v>
          </cell>
        </row>
        <row r="110">
          <cell r="A110" t="str">
            <v>EQUIPOS DE MEDICION - PDA-(Deformímetros eléctricos, mecánicos, Celdas de carga, etc.), INCLUYE ANDAMIAJES Y TRANSPORTE. SE TOMAN TRES (3) REGISTROS</v>
          </cell>
          <cell r="C110">
            <v>10939556</v>
          </cell>
        </row>
        <row r="181">
          <cell r="A181" t="str">
            <v xml:space="preserve">Nutrientes (para remoción de especies vegetales) (dap, triple 15, urea o similar) (item 201.9) 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precios"/>
      <sheetName val="Detalle de fajas"/>
      <sheetName val="detalle x banda"/>
      <sheetName val="resumen"/>
      <sheetName val="VAR"/>
      <sheetName val="desglose"/>
      <sheetName val="Datos de entrada fajas"/>
      <sheetName val="Indices y medidas"/>
      <sheetName val="base precios"/>
      <sheetName val="indice-fabric"/>
      <sheetName val="EQUIPMARZ"/>
      <sheetName val="Equipo"/>
      <sheetName val="Otr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2002"/>
    </sheetNames>
    <sheetDataSet>
      <sheetData sheetId="0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320.1"/>
      <sheetName val="330.2"/>
      <sheetName val="700.1"/>
      <sheetName val="Vía 9004"/>
      <sheetName val="201.7"/>
      <sheetName val="600.1"/>
      <sheetName val="610.1"/>
      <sheetName val="630.4"/>
      <sheetName val="630.6"/>
      <sheetName val="680P"/>
      <sheetName val="201.15"/>
      <sheetName val="465.1"/>
      <sheetName val="630.7"/>
      <sheetName val="450.9 "/>
      <sheetName val="640.1.2"/>
      <sheetName val="673.2"/>
      <sheetName val="681.1"/>
      <sheetName val="460.1P"/>
      <sheetName val="450.2"/>
      <sheetName val="450.9P  "/>
      <sheetName val="330.1P"/>
      <sheetName val="225P"/>
      <sheetName val="701.1"/>
      <sheetName val="420.1"/>
      <sheetName val="466.1"/>
      <sheetName val="900.4P"/>
    </sheetNames>
    <sheetDataSet>
      <sheetData sheetId="0" refreshError="1">
        <row r="52">
          <cell r="H52">
            <v>146785</v>
          </cell>
        </row>
      </sheetData>
      <sheetData sheetId="1" refreshError="1">
        <row r="52">
          <cell r="H52">
            <v>177657</v>
          </cell>
        </row>
      </sheetData>
      <sheetData sheetId="2" refreshError="1">
        <row r="52">
          <cell r="H52">
            <v>1783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LUVIAS"/>
      <sheetName val="DIMENSIONADO"/>
      <sheetName val="CIMENTACIÓN"/>
      <sheetName val="TABLAS"/>
      <sheetName val="NUEVO"/>
      <sheetName val="INSERTAR"/>
      <sheetName val="ELIMINAR"/>
      <sheetName val="Sombrear"/>
      <sheetName val="No sombra"/>
      <sheetName val="Cant Obra"/>
      <sheetName val="Base de Diseño"/>
    </sheetNames>
    <sheetDataSet>
      <sheetData sheetId="0" refreshError="1"/>
      <sheetData sheetId="1" refreshError="1"/>
      <sheetData sheetId="2" refreshError="1"/>
      <sheetData sheetId="3">
        <row r="63">
          <cell r="B63" t="str">
            <v>AEROPUERTO OLAYA HERRERA</v>
          </cell>
          <cell r="E63">
            <v>-0.88958000000000004</v>
          </cell>
        </row>
        <row r="64">
          <cell r="B64" t="str">
            <v>CALDAS</v>
          </cell>
          <cell r="E64">
            <v>-1.4129100000000001</v>
          </cell>
        </row>
        <row r="65">
          <cell r="B65" t="str">
            <v>CHORRILLOS</v>
          </cell>
          <cell r="E65">
            <v>-1.23658</v>
          </cell>
        </row>
        <row r="66">
          <cell r="B66" t="str">
            <v>EL CHUSCAL</v>
          </cell>
          <cell r="E66">
            <v>-1.2185600000000001</v>
          </cell>
        </row>
        <row r="67">
          <cell r="B67" t="str">
            <v>FABRICATO</v>
          </cell>
          <cell r="E67">
            <v>-0.97202999999999995</v>
          </cell>
        </row>
        <row r="68">
          <cell r="B68" t="str">
            <v>LA FE</v>
          </cell>
          <cell r="E68">
            <v>-1.1150199999999999</v>
          </cell>
        </row>
        <row r="69">
          <cell r="B69" t="str">
            <v>LAS PALMAS</v>
          </cell>
          <cell r="E69">
            <v>-1.27885</v>
          </cell>
        </row>
        <row r="70">
          <cell r="B70" t="str">
            <v>MAZO</v>
          </cell>
          <cell r="E70">
            <v>-1.4463900000000001</v>
          </cell>
        </row>
        <row r="71">
          <cell r="B71" t="str">
            <v>MIGUEL DE AGUINAGA</v>
          </cell>
          <cell r="E71">
            <v>-1.6540999999999999</v>
          </cell>
        </row>
        <row r="72">
          <cell r="B72" t="str">
            <v>PLANTA DE FILTROS DE VILLA HERMOSA</v>
          </cell>
          <cell r="E72">
            <v>-1.1675800000000001</v>
          </cell>
        </row>
        <row r="73">
          <cell r="B73" t="str">
            <v>PLANTA DE TRATAMIENTO LA AYURA</v>
          </cell>
          <cell r="E73">
            <v>-1.1547099999999999</v>
          </cell>
        </row>
        <row r="74">
          <cell r="B74" t="str">
            <v>RIONEGRO-LA MACARENA</v>
          </cell>
          <cell r="E74">
            <v>-1.03952</v>
          </cell>
        </row>
        <row r="75">
          <cell r="B75" t="str">
            <v>SAN ANDRES</v>
          </cell>
          <cell r="E75">
            <v>-0.90659999999999996</v>
          </cell>
        </row>
        <row r="76">
          <cell r="B76" t="str">
            <v>SAN ANTONIO DE PRADO</v>
          </cell>
          <cell r="E76">
            <v>-1.3447100000000001</v>
          </cell>
        </row>
        <row r="77">
          <cell r="B77" t="str">
            <v>SAN CRISTOBAL</v>
          </cell>
          <cell r="E77">
            <v>-1.0817699999999999</v>
          </cell>
        </row>
        <row r="78">
          <cell r="B78" t="str">
            <v>VASCONIA</v>
          </cell>
          <cell r="E78">
            <v>-0.99514000000000002</v>
          </cell>
        </row>
        <row r="252">
          <cell r="C252">
            <v>1600</v>
          </cell>
          <cell r="D252">
            <v>0.19239999999999999</v>
          </cell>
        </row>
        <row r="253">
          <cell r="C253">
            <v>1950</v>
          </cell>
          <cell r="D253">
            <v>0.16500000000000001</v>
          </cell>
        </row>
        <row r="254">
          <cell r="C254">
            <v>1800</v>
          </cell>
          <cell r="D254">
            <v>0.15</v>
          </cell>
        </row>
        <row r="255">
          <cell r="C255">
            <v>1800</v>
          </cell>
          <cell r="D255">
            <v>0.13</v>
          </cell>
        </row>
        <row r="256">
          <cell r="C256">
            <v>2100</v>
          </cell>
          <cell r="D256">
            <v>0.11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cioMaterial"/>
      <sheetName val="Estructuras"/>
      <sheetName val="ResumenMaterial"/>
      <sheetName val="Análisis Unit"/>
      <sheetName val="Hoja1"/>
      <sheetName val="EV-28"/>
      <sheetName val="Guias_Sectoriales"/>
      <sheetName val="procesos"/>
      <sheetName val="Subprograma"/>
    </sheetNames>
    <sheetDataSet>
      <sheetData sheetId="0">
        <row r="12">
          <cell r="A12">
            <v>10008</v>
          </cell>
        </row>
      </sheetData>
      <sheetData sheetId="1"/>
      <sheetData sheetId="2" refreshError="1">
        <row r="12">
          <cell r="A12">
            <v>10008</v>
          </cell>
          <cell r="B12" t="str">
            <v>SR-59</v>
          </cell>
          <cell r="C12" t="str">
            <v>ACSR # 2</v>
          </cell>
          <cell r="D12" t="str">
            <v>m</v>
          </cell>
          <cell r="E12" t="str">
            <v xml:space="preserve"> </v>
          </cell>
          <cell r="F12" t="str">
            <v xml:space="preserve"> </v>
          </cell>
          <cell r="G12" t="str">
            <v xml:space="preserve"> </v>
          </cell>
          <cell r="H12" t="str">
            <v xml:space="preserve"> </v>
          </cell>
          <cell r="I12" t="str">
            <v xml:space="preserve"> </v>
          </cell>
          <cell r="J12" t="str">
            <v xml:space="preserve"> </v>
          </cell>
          <cell r="K12" t="str">
            <v xml:space="preserve"> </v>
          </cell>
          <cell r="L12" t="str">
            <v xml:space="preserve"> </v>
          </cell>
          <cell r="M12" t="str">
            <v xml:space="preserve"> </v>
          </cell>
          <cell r="N12" t="str">
            <v xml:space="preserve"> </v>
          </cell>
          <cell r="O12">
            <v>20622</v>
          </cell>
          <cell r="P12" t="str">
            <v xml:space="preserve"> </v>
          </cell>
          <cell r="Q12" t="str">
            <v xml:space="preserve"> </v>
          </cell>
          <cell r="R12" t="str">
            <v xml:space="preserve"> </v>
          </cell>
          <cell r="S12" t="str">
            <v xml:space="preserve"> </v>
          </cell>
          <cell r="T12" t="str">
            <v xml:space="preserve"> </v>
          </cell>
          <cell r="U12" t="str">
            <v xml:space="preserve"> </v>
          </cell>
          <cell r="V12" t="str">
            <v xml:space="preserve"> </v>
          </cell>
          <cell r="W12" t="str">
            <v xml:space="preserve"> </v>
          </cell>
          <cell r="X12" t="str">
            <v xml:space="preserve"> </v>
          </cell>
          <cell r="Y12" t="str">
            <v xml:space="preserve"> </v>
          </cell>
          <cell r="AA12">
            <v>20622</v>
          </cell>
          <cell r="AB12">
            <v>2511.1679999999997</v>
          </cell>
        </row>
        <row r="13">
          <cell r="A13">
            <v>10009</v>
          </cell>
          <cell r="B13" t="str">
            <v>SR-61</v>
          </cell>
          <cell r="C13" t="str">
            <v>ACSR # 2/0</v>
          </cell>
          <cell r="D13" t="str">
            <v>m</v>
          </cell>
          <cell r="E13" t="str">
            <v xml:space="preserve"> </v>
          </cell>
          <cell r="F13" t="str">
            <v xml:space="preserve"> </v>
          </cell>
          <cell r="G13" t="str">
            <v xml:space="preserve"> </v>
          </cell>
          <cell r="H13" t="str">
            <v xml:space="preserve"> </v>
          </cell>
          <cell r="I13" t="str">
            <v xml:space="preserve"> </v>
          </cell>
          <cell r="J13" t="str">
            <v xml:space="preserve"> </v>
          </cell>
          <cell r="K13" t="str">
            <v xml:space="preserve"> </v>
          </cell>
          <cell r="L13" t="str">
            <v xml:space="preserve"> </v>
          </cell>
          <cell r="M13" t="str">
            <v xml:space="preserve"> </v>
          </cell>
          <cell r="N13" t="str">
            <v xml:space="preserve"> </v>
          </cell>
          <cell r="O13" t="str">
            <v xml:space="preserve"> </v>
          </cell>
          <cell r="P13" t="str">
            <v xml:space="preserve"> </v>
          </cell>
          <cell r="Q13" t="str">
            <v xml:space="preserve"> </v>
          </cell>
          <cell r="R13" t="str">
            <v xml:space="preserve"> </v>
          </cell>
          <cell r="S13" t="str">
            <v xml:space="preserve"> </v>
          </cell>
          <cell r="T13" t="str">
            <v xml:space="preserve"> </v>
          </cell>
          <cell r="U13" t="str">
            <v xml:space="preserve"> </v>
          </cell>
          <cell r="V13" t="str">
            <v xml:space="preserve"> </v>
          </cell>
          <cell r="W13" t="str">
            <v xml:space="preserve"> </v>
          </cell>
          <cell r="X13" t="str">
            <v xml:space="preserve"> </v>
          </cell>
          <cell r="Y13" t="str">
            <v xml:space="preserve"> </v>
          </cell>
          <cell r="AA13">
            <v>0</v>
          </cell>
          <cell r="AB13">
            <v>4019.3999999999996</v>
          </cell>
        </row>
        <row r="14">
          <cell r="A14">
            <v>10010</v>
          </cell>
          <cell r="B14" t="str">
            <v>SR-58</v>
          </cell>
          <cell r="C14" t="str">
            <v>ACSR # 4</v>
          </cell>
          <cell r="D14" t="str">
            <v>m</v>
          </cell>
          <cell r="E14" t="str">
            <v xml:space="preserve"> </v>
          </cell>
          <cell r="F14" t="str">
            <v xml:space="preserve"> </v>
          </cell>
          <cell r="G14" t="str">
            <v xml:space="preserve"> </v>
          </cell>
          <cell r="H14" t="str">
            <v xml:space="preserve"> </v>
          </cell>
          <cell r="I14" t="str">
            <v xml:space="preserve"> </v>
          </cell>
          <cell r="J14" t="str">
            <v xml:space="preserve"> </v>
          </cell>
          <cell r="K14" t="str">
            <v xml:space="preserve"> </v>
          </cell>
          <cell r="L14" t="str">
            <v xml:space="preserve"> </v>
          </cell>
          <cell r="M14" t="str">
            <v xml:space="preserve"> </v>
          </cell>
          <cell r="N14" t="str">
            <v xml:space="preserve"> </v>
          </cell>
          <cell r="O14" t="str">
            <v xml:space="preserve"> </v>
          </cell>
          <cell r="P14" t="str">
            <v xml:space="preserve"> </v>
          </cell>
          <cell r="Q14" t="str">
            <v xml:space="preserve"> </v>
          </cell>
          <cell r="R14" t="str">
            <v xml:space="preserve"> </v>
          </cell>
          <cell r="S14" t="str">
            <v xml:space="preserve"> </v>
          </cell>
          <cell r="T14" t="str">
            <v xml:space="preserve"> </v>
          </cell>
          <cell r="U14" t="str">
            <v xml:space="preserve"> </v>
          </cell>
          <cell r="V14" t="str">
            <v xml:space="preserve"> </v>
          </cell>
          <cell r="W14" t="str">
            <v xml:space="preserve"> </v>
          </cell>
          <cell r="X14" t="str">
            <v xml:space="preserve"> </v>
          </cell>
          <cell r="Y14" t="str">
            <v xml:space="preserve"> </v>
          </cell>
          <cell r="AA14">
            <v>0</v>
          </cell>
          <cell r="AB14">
            <v>1677.94</v>
          </cell>
        </row>
        <row r="15">
          <cell r="A15">
            <v>10011</v>
          </cell>
          <cell r="B15">
            <v>603</v>
          </cell>
          <cell r="C15" t="str">
            <v>Aislador de disco tipo Clevis 10". Clase Ansi 52-4; 15000 Lbs. Ref: 8265</v>
          </cell>
          <cell r="D15" t="str">
            <v>U</v>
          </cell>
          <cell r="E15" t="str">
            <v xml:space="preserve"> </v>
          </cell>
          <cell r="F15" t="str">
            <v xml:space="preserve"> </v>
          </cell>
          <cell r="G15" t="str">
            <v xml:space="preserve"> </v>
          </cell>
          <cell r="H15" t="str">
            <v xml:space="preserve"> </v>
          </cell>
          <cell r="I15" t="str">
            <v xml:space="preserve"> </v>
          </cell>
          <cell r="J15" t="str">
            <v xml:space="preserve"> </v>
          </cell>
          <cell r="K15">
            <v>28</v>
          </cell>
          <cell r="L15">
            <v>24</v>
          </cell>
          <cell r="M15" t="str">
            <v xml:space="preserve"> </v>
          </cell>
          <cell r="N15" t="str">
            <v xml:space="preserve"> </v>
          </cell>
          <cell r="O15" t="str">
            <v xml:space="preserve"> </v>
          </cell>
          <cell r="P15" t="str">
            <v xml:space="preserve"> </v>
          </cell>
          <cell r="Q15" t="str">
            <v xml:space="preserve"> </v>
          </cell>
          <cell r="R15">
            <v>24</v>
          </cell>
          <cell r="S15" t="str">
            <v xml:space="preserve"> </v>
          </cell>
          <cell r="T15" t="str">
            <v xml:space="preserve"> </v>
          </cell>
          <cell r="U15" t="str">
            <v xml:space="preserve"> </v>
          </cell>
          <cell r="V15" t="str">
            <v xml:space="preserve"> </v>
          </cell>
          <cell r="W15" t="str">
            <v xml:space="preserve"> </v>
          </cell>
          <cell r="X15" t="str">
            <v xml:space="preserve"> </v>
          </cell>
          <cell r="Y15" t="str">
            <v xml:space="preserve"> </v>
          </cell>
          <cell r="AA15">
            <v>76</v>
          </cell>
          <cell r="AB15">
            <v>41939.359199999992</v>
          </cell>
        </row>
        <row r="16">
          <cell r="A16">
            <v>10012</v>
          </cell>
          <cell r="B16" t="str">
            <v>SR-38</v>
          </cell>
          <cell r="C16" t="str">
            <v>Aislador polimerico de suspension 15 kV, 15000Lbs</v>
          </cell>
          <cell r="D16" t="str">
            <v>U</v>
          </cell>
          <cell r="E16" t="str">
            <v xml:space="preserve"> </v>
          </cell>
          <cell r="F16" t="str">
            <v xml:space="preserve"> </v>
          </cell>
          <cell r="G16" t="str">
            <v xml:space="preserve"> </v>
          </cell>
          <cell r="H16" t="str">
            <v xml:space="preserve"> </v>
          </cell>
          <cell r="I16" t="str">
            <v xml:space="preserve"> </v>
          </cell>
          <cell r="J16" t="str">
            <v xml:space="preserve"> </v>
          </cell>
          <cell r="K16" t="str">
            <v xml:space="preserve"> </v>
          </cell>
          <cell r="L16" t="str">
            <v xml:space="preserve"> </v>
          </cell>
          <cell r="M16" t="str">
            <v xml:space="preserve"> </v>
          </cell>
          <cell r="N16" t="str">
            <v xml:space="preserve"> </v>
          </cell>
          <cell r="O16" t="str">
            <v xml:space="preserve"> </v>
          </cell>
          <cell r="P16" t="str">
            <v xml:space="preserve"> </v>
          </cell>
          <cell r="Q16" t="str">
            <v xml:space="preserve"> </v>
          </cell>
          <cell r="R16" t="str">
            <v xml:space="preserve"> </v>
          </cell>
          <cell r="S16" t="str">
            <v xml:space="preserve"> </v>
          </cell>
          <cell r="T16" t="str">
            <v xml:space="preserve"> </v>
          </cell>
          <cell r="U16" t="str">
            <v xml:space="preserve"> </v>
          </cell>
          <cell r="V16" t="str">
            <v xml:space="preserve"> </v>
          </cell>
          <cell r="W16" t="str">
            <v xml:space="preserve"> </v>
          </cell>
          <cell r="X16" t="str">
            <v xml:space="preserve"> </v>
          </cell>
          <cell r="Y16" t="str">
            <v xml:space="preserve"> </v>
          </cell>
          <cell r="AA16">
            <v>0</v>
          </cell>
          <cell r="AB16">
            <v>57628.800000000003</v>
          </cell>
        </row>
        <row r="17">
          <cell r="A17">
            <v>10013</v>
          </cell>
          <cell r="B17" t="str">
            <v>SR-39</v>
          </cell>
          <cell r="C17" t="str">
            <v>Aislador polimerico de suspension 25 kV, 15000Lbs</v>
          </cell>
          <cell r="D17" t="str">
            <v>U</v>
          </cell>
          <cell r="E17" t="str">
            <v xml:space="preserve"> </v>
          </cell>
          <cell r="F17" t="str">
            <v xml:space="preserve"> </v>
          </cell>
          <cell r="G17" t="str">
            <v xml:space="preserve"> </v>
          </cell>
          <cell r="H17" t="str">
            <v xml:space="preserve"> </v>
          </cell>
          <cell r="I17" t="str">
            <v xml:space="preserve"> </v>
          </cell>
          <cell r="J17" t="str">
            <v xml:space="preserve"> </v>
          </cell>
          <cell r="K17" t="str">
            <v xml:space="preserve"> </v>
          </cell>
          <cell r="L17" t="str">
            <v xml:space="preserve"> </v>
          </cell>
          <cell r="M17" t="str">
            <v xml:space="preserve"> </v>
          </cell>
          <cell r="N17" t="str">
            <v xml:space="preserve"> </v>
          </cell>
          <cell r="O17" t="str">
            <v xml:space="preserve"> </v>
          </cell>
          <cell r="P17" t="str">
            <v xml:space="preserve"> </v>
          </cell>
          <cell r="Q17" t="str">
            <v xml:space="preserve"> </v>
          </cell>
          <cell r="R17" t="str">
            <v xml:space="preserve"> </v>
          </cell>
          <cell r="S17" t="str">
            <v xml:space="preserve"> </v>
          </cell>
          <cell r="T17" t="str">
            <v xml:space="preserve"> </v>
          </cell>
          <cell r="U17" t="str">
            <v xml:space="preserve"> </v>
          </cell>
          <cell r="V17" t="str">
            <v xml:space="preserve"> </v>
          </cell>
          <cell r="W17" t="str">
            <v xml:space="preserve"> </v>
          </cell>
          <cell r="X17" t="str">
            <v xml:space="preserve"> </v>
          </cell>
          <cell r="Y17" t="str">
            <v xml:space="preserve"> </v>
          </cell>
          <cell r="AA17">
            <v>0</v>
          </cell>
          <cell r="AB17">
            <v>95410</v>
          </cell>
        </row>
        <row r="18">
          <cell r="A18">
            <v>10014</v>
          </cell>
          <cell r="B18" t="str">
            <v>SR-02</v>
          </cell>
          <cell r="C18" t="str">
            <v>Aislador polimerico de suspension 35 kV, 15000Lbs</v>
          </cell>
          <cell r="D18" t="str">
            <v>U</v>
          </cell>
          <cell r="E18" t="str">
            <v xml:space="preserve"> </v>
          </cell>
          <cell r="F18" t="str">
            <v xml:space="preserve"> </v>
          </cell>
          <cell r="G18" t="str">
            <v xml:space="preserve"> </v>
          </cell>
          <cell r="H18" t="str">
            <v xml:space="preserve"> </v>
          </cell>
          <cell r="I18" t="str">
            <v xml:space="preserve"> </v>
          </cell>
          <cell r="J18" t="str">
            <v xml:space="preserve"> </v>
          </cell>
          <cell r="K18" t="str">
            <v xml:space="preserve"> </v>
          </cell>
          <cell r="L18" t="str">
            <v xml:space="preserve"> </v>
          </cell>
          <cell r="M18" t="str">
            <v xml:space="preserve"> </v>
          </cell>
          <cell r="N18" t="str">
            <v xml:space="preserve"> </v>
          </cell>
          <cell r="O18" t="str">
            <v xml:space="preserve"> </v>
          </cell>
          <cell r="P18" t="str">
            <v xml:space="preserve"> </v>
          </cell>
          <cell r="Q18" t="str">
            <v xml:space="preserve"> </v>
          </cell>
          <cell r="R18" t="str">
            <v xml:space="preserve"> </v>
          </cell>
          <cell r="S18" t="str">
            <v xml:space="preserve"> </v>
          </cell>
          <cell r="T18" t="str">
            <v xml:space="preserve"> </v>
          </cell>
          <cell r="U18" t="str">
            <v xml:space="preserve"> </v>
          </cell>
          <cell r="V18" t="str">
            <v xml:space="preserve"> </v>
          </cell>
          <cell r="W18" t="str">
            <v xml:space="preserve"> </v>
          </cell>
          <cell r="X18" t="str">
            <v xml:space="preserve"> </v>
          </cell>
          <cell r="Y18" t="str">
            <v xml:space="preserve"> </v>
          </cell>
          <cell r="AA18">
            <v>0</v>
          </cell>
          <cell r="AB18">
            <v>83641.799999999988</v>
          </cell>
        </row>
        <row r="19">
          <cell r="A19">
            <v>10015</v>
          </cell>
          <cell r="B19">
            <v>621</v>
          </cell>
          <cell r="C19" t="str">
            <v>Aislador tipo carrete de 3 1/2". ANSI 53-2</v>
          </cell>
          <cell r="D19" t="str">
            <v>U</v>
          </cell>
          <cell r="E19" t="str">
            <v xml:space="preserve"> </v>
          </cell>
          <cell r="F19" t="str">
            <v xml:space="preserve"> </v>
          </cell>
          <cell r="G19" t="str">
            <v xml:space="preserve"> </v>
          </cell>
          <cell r="H19" t="str">
            <v xml:space="preserve"> </v>
          </cell>
          <cell r="I19" t="str">
            <v xml:space="preserve"> </v>
          </cell>
          <cell r="J19" t="str">
            <v xml:space="preserve"> </v>
          </cell>
          <cell r="K19" t="str">
            <v xml:space="preserve"> </v>
          </cell>
          <cell r="L19" t="str">
            <v xml:space="preserve"> </v>
          </cell>
          <cell r="M19" t="str">
            <v xml:space="preserve"> </v>
          </cell>
          <cell r="N19" t="str">
            <v xml:space="preserve"> </v>
          </cell>
          <cell r="O19" t="str">
            <v xml:space="preserve"> </v>
          </cell>
          <cell r="P19" t="str">
            <v xml:space="preserve"> </v>
          </cell>
          <cell r="Q19" t="str">
            <v xml:space="preserve"> </v>
          </cell>
          <cell r="R19" t="str">
            <v xml:space="preserve"> </v>
          </cell>
          <cell r="S19" t="str">
            <v xml:space="preserve"> </v>
          </cell>
          <cell r="T19" t="str">
            <v xml:space="preserve"> </v>
          </cell>
          <cell r="U19" t="str">
            <v xml:space="preserve"> </v>
          </cell>
          <cell r="V19" t="str">
            <v xml:space="preserve"> </v>
          </cell>
          <cell r="W19" t="str">
            <v xml:space="preserve"> </v>
          </cell>
          <cell r="X19" t="str">
            <v xml:space="preserve"> </v>
          </cell>
          <cell r="Y19" t="str">
            <v xml:space="preserve"> </v>
          </cell>
          <cell r="AA19">
            <v>0</v>
          </cell>
          <cell r="AB19">
            <v>3315.5235999999995</v>
          </cell>
        </row>
        <row r="20">
          <cell r="A20">
            <v>10016</v>
          </cell>
          <cell r="B20">
            <v>611</v>
          </cell>
          <cell r="C20" t="str">
            <v>Aislador tipo espigo-diámetro rosca 1" clase ANSI 55-5. Ref:8216</v>
          </cell>
          <cell r="D20" t="str">
            <v>U</v>
          </cell>
          <cell r="E20" t="str">
            <v xml:space="preserve"> </v>
          </cell>
          <cell r="F20" t="str">
            <v xml:space="preserve"> </v>
          </cell>
          <cell r="G20" t="str">
            <v xml:space="preserve"> </v>
          </cell>
          <cell r="H20" t="str">
            <v xml:space="preserve"> </v>
          </cell>
          <cell r="I20" t="str">
            <v xml:space="preserve"> </v>
          </cell>
          <cell r="J20" t="str">
            <v xml:space="preserve"> </v>
          </cell>
          <cell r="K20" t="str">
            <v xml:space="preserve"> </v>
          </cell>
          <cell r="L20" t="str">
            <v xml:space="preserve"> </v>
          </cell>
          <cell r="M20" t="str">
            <v xml:space="preserve"> </v>
          </cell>
          <cell r="N20" t="str">
            <v xml:space="preserve"> </v>
          </cell>
          <cell r="O20" t="str">
            <v xml:space="preserve"> </v>
          </cell>
          <cell r="P20" t="str">
            <v xml:space="preserve"> </v>
          </cell>
          <cell r="Q20" t="str">
            <v xml:space="preserve"> </v>
          </cell>
          <cell r="R20" t="str">
            <v xml:space="preserve"> </v>
          </cell>
          <cell r="S20" t="str">
            <v xml:space="preserve"> </v>
          </cell>
          <cell r="T20" t="str">
            <v xml:space="preserve"> </v>
          </cell>
          <cell r="U20" t="str">
            <v xml:space="preserve"> </v>
          </cell>
          <cell r="V20" t="str">
            <v xml:space="preserve"> </v>
          </cell>
          <cell r="W20" t="str">
            <v xml:space="preserve"> </v>
          </cell>
          <cell r="X20" t="str">
            <v xml:space="preserve"> </v>
          </cell>
          <cell r="Y20" t="str">
            <v xml:space="preserve"> </v>
          </cell>
          <cell r="AA20">
            <v>0</v>
          </cell>
          <cell r="AB20">
            <v>18553.271999999997</v>
          </cell>
        </row>
        <row r="21">
          <cell r="A21">
            <v>10017</v>
          </cell>
          <cell r="B21">
            <v>8405</v>
          </cell>
          <cell r="C21" t="str">
            <v>Aislador tipo Line post 23 kV-ANSI 57-1</v>
          </cell>
          <cell r="D21" t="str">
            <v>U</v>
          </cell>
          <cell r="E21" t="str">
            <v xml:space="preserve"> </v>
          </cell>
          <cell r="F21" t="str">
            <v xml:space="preserve"> </v>
          </cell>
          <cell r="G21" t="str">
            <v xml:space="preserve"> </v>
          </cell>
          <cell r="H21" t="str">
            <v xml:space="preserve"> </v>
          </cell>
          <cell r="I21" t="str">
            <v xml:space="preserve"> </v>
          </cell>
          <cell r="J21" t="str">
            <v xml:space="preserve"> </v>
          </cell>
          <cell r="K21" t="str">
            <v xml:space="preserve"> </v>
          </cell>
          <cell r="L21">
            <v>6</v>
          </cell>
          <cell r="M21" t="str">
            <v xml:space="preserve"> </v>
          </cell>
          <cell r="N21" t="str">
            <v xml:space="preserve"> </v>
          </cell>
          <cell r="O21" t="str">
            <v xml:space="preserve"> </v>
          </cell>
          <cell r="P21">
            <v>132</v>
          </cell>
          <cell r="Q21">
            <v>8</v>
          </cell>
          <cell r="R21" t="str">
            <v xml:space="preserve"> </v>
          </cell>
          <cell r="S21" t="str">
            <v xml:space="preserve"> </v>
          </cell>
          <cell r="T21" t="str">
            <v xml:space="preserve"> </v>
          </cell>
          <cell r="U21" t="str">
            <v xml:space="preserve"> </v>
          </cell>
          <cell r="V21" t="str">
            <v xml:space="preserve"> </v>
          </cell>
          <cell r="W21" t="str">
            <v xml:space="preserve"> </v>
          </cell>
          <cell r="X21" t="str">
            <v xml:space="preserve"> </v>
          </cell>
          <cell r="Y21" t="str">
            <v xml:space="preserve"> </v>
          </cell>
          <cell r="AA21">
            <v>146</v>
          </cell>
          <cell r="AB21">
            <v>91038.858999999997</v>
          </cell>
        </row>
        <row r="22">
          <cell r="A22">
            <v>10018</v>
          </cell>
          <cell r="B22">
            <v>8410</v>
          </cell>
          <cell r="C22" t="str">
            <v>Aislador tipo Line post 34,5 kV-ANSI 57-2</v>
          </cell>
          <cell r="D22" t="str">
            <v>U</v>
          </cell>
          <cell r="E22" t="str">
            <v xml:space="preserve"> </v>
          </cell>
          <cell r="F22" t="str">
            <v xml:space="preserve"> </v>
          </cell>
          <cell r="G22" t="str">
            <v xml:space="preserve"> </v>
          </cell>
          <cell r="H22" t="str">
            <v xml:space="preserve"> </v>
          </cell>
          <cell r="I22" t="str">
            <v xml:space="preserve"> </v>
          </cell>
          <cell r="J22" t="str">
            <v xml:space="preserve"> </v>
          </cell>
          <cell r="K22" t="str">
            <v xml:space="preserve"> </v>
          </cell>
          <cell r="L22" t="str">
            <v xml:space="preserve"> </v>
          </cell>
          <cell r="M22" t="str">
            <v xml:space="preserve"> </v>
          </cell>
          <cell r="N22" t="str">
            <v xml:space="preserve"> </v>
          </cell>
          <cell r="O22" t="str">
            <v xml:space="preserve"> </v>
          </cell>
          <cell r="P22" t="str">
            <v xml:space="preserve"> </v>
          </cell>
          <cell r="Q22" t="str">
            <v xml:space="preserve"> </v>
          </cell>
          <cell r="R22" t="str">
            <v xml:space="preserve"> </v>
          </cell>
          <cell r="S22" t="str">
            <v xml:space="preserve"> </v>
          </cell>
          <cell r="T22" t="str">
            <v xml:space="preserve"> </v>
          </cell>
          <cell r="U22" t="str">
            <v xml:space="preserve"> </v>
          </cell>
          <cell r="V22" t="str">
            <v xml:space="preserve"> </v>
          </cell>
          <cell r="W22" t="str">
            <v xml:space="preserve"> </v>
          </cell>
          <cell r="X22" t="str">
            <v xml:space="preserve"> </v>
          </cell>
          <cell r="Y22" t="str">
            <v xml:space="preserve"> </v>
          </cell>
          <cell r="AA22">
            <v>0</v>
          </cell>
          <cell r="AB22">
            <v>122633.19899999999</v>
          </cell>
        </row>
        <row r="23">
          <cell r="A23">
            <v>10019</v>
          </cell>
          <cell r="B23">
            <v>631</v>
          </cell>
          <cell r="C23" t="str">
            <v>Aislador tipo tensor de 140mm (5 1/2"). Clase ANSI 54-3. Ref:8305</v>
          </cell>
          <cell r="D23" t="str">
            <v>U</v>
          </cell>
          <cell r="E23" t="str">
            <v xml:space="preserve"> </v>
          </cell>
          <cell r="F23" t="str">
            <v xml:space="preserve"> </v>
          </cell>
          <cell r="G23" t="str">
            <v xml:space="preserve"> </v>
          </cell>
          <cell r="H23" t="str">
            <v xml:space="preserve"> </v>
          </cell>
          <cell r="I23" t="str">
            <v xml:space="preserve"> </v>
          </cell>
          <cell r="J23" t="str">
            <v xml:space="preserve"> </v>
          </cell>
          <cell r="K23" t="str">
            <v xml:space="preserve"> </v>
          </cell>
          <cell r="L23" t="str">
            <v xml:space="preserve"> </v>
          </cell>
          <cell r="M23" t="str">
            <v xml:space="preserve"> </v>
          </cell>
          <cell r="N23">
            <v>35</v>
          </cell>
          <cell r="O23" t="str">
            <v xml:space="preserve"> </v>
          </cell>
          <cell r="P23" t="str">
            <v xml:space="preserve"> </v>
          </cell>
          <cell r="Q23" t="str">
            <v xml:space="preserve"> </v>
          </cell>
          <cell r="R23" t="str">
            <v xml:space="preserve"> </v>
          </cell>
          <cell r="S23" t="str">
            <v xml:space="preserve"> </v>
          </cell>
          <cell r="T23" t="str">
            <v xml:space="preserve"> </v>
          </cell>
          <cell r="U23" t="str">
            <v xml:space="preserve"> </v>
          </cell>
          <cell r="V23" t="str">
            <v xml:space="preserve"> </v>
          </cell>
          <cell r="W23" t="str">
            <v xml:space="preserve"> </v>
          </cell>
          <cell r="X23" t="str">
            <v xml:space="preserve"> </v>
          </cell>
          <cell r="Y23" t="str">
            <v xml:space="preserve"> </v>
          </cell>
          <cell r="AA23">
            <v>35</v>
          </cell>
          <cell r="AB23">
            <v>10856.625599999998</v>
          </cell>
        </row>
        <row r="24">
          <cell r="A24">
            <v>10020</v>
          </cell>
          <cell r="B24" t="str">
            <v>SR-64</v>
          </cell>
          <cell r="C24" t="str">
            <v>Alambre de Al  # 8 AWG desnudo</v>
          </cell>
          <cell r="D24" t="str">
            <v>m</v>
          </cell>
          <cell r="E24" t="str">
            <v xml:space="preserve"> </v>
          </cell>
          <cell r="F24" t="str">
            <v xml:space="preserve"> </v>
          </cell>
          <cell r="G24" t="str">
            <v xml:space="preserve"> </v>
          </cell>
          <cell r="H24" t="str">
            <v xml:space="preserve"> </v>
          </cell>
          <cell r="I24" t="str">
            <v xml:space="preserve"> </v>
          </cell>
          <cell r="J24" t="str">
            <v xml:space="preserve"> </v>
          </cell>
          <cell r="K24" t="str">
            <v xml:space="preserve"> </v>
          </cell>
          <cell r="L24" t="str">
            <v xml:space="preserve"> </v>
          </cell>
          <cell r="M24" t="str">
            <v xml:space="preserve"> </v>
          </cell>
          <cell r="N24" t="str">
            <v xml:space="preserve"> </v>
          </cell>
          <cell r="O24" t="str">
            <v xml:space="preserve"> </v>
          </cell>
          <cell r="P24" t="str">
            <v xml:space="preserve"> </v>
          </cell>
          <cell r="Q24" t="str">
            <v xml:space="preserve"> </v>
          </cell>
          <cell r="R24" t="str">
            <v xml:space="preserve"> </v>
          </cell>
          <cell r="S24" t="str">
            <v xml:space="preserve"> </v>
          </cell>
          <cell r="T24" t="str">
            <v xml:space="preserve"> </v>
          </cell>
          <cell r="U24" t="str">
            <v xml:space="preserve"> </v>
          </cell>
          <cell r="V24" t="str">
            <v xml:space="preserve"> </v>
          </cell>
          <cell r="W24" t="str">
            <v xml:space="preserve"> </v>
          </cell>
          <cell r="X24" t="str">
            <v xml:space="preserve"> </v>
          </cell>
          <cell r="Y24" t="str">
            <v xml:space="preserve"> </v>
          </cell>
          <cell r="AA24">
            <v>0</v>
          </cell>
          <cell r="AB24">
            <v>714.56000000000006</v>
          </cell>
        </row>
        <row r="25">
          <cell r="A25">
            <v>10021</v>
          </cell>
          <cell r="B25">
            <v>3711</v>
          </cell>
          <cell r="C25" t="str">
            <v>Alambre de cobre desnudo # 4 AWG</v>
          </cell>
          <cell r="D25" t="str">
            <v>m</v>
          </cell>
          <cell r="E25" t="str">
            <v xml:space="preserve"> </v>
          </cell>
          <cell r="F25" t="str">
            <v xml:space="preserve"> </v>
          </cell>
          <cell r="G25" t="str">
            <v xml:space="preserve"> </v>
          </cell>
          <cell r="H25" t="str">
            <v xml:space="preserve"> </v>
          </cell>
          <cell r="I25" t="str">
            <v xml:space="preserve"> </v>
          </cell>
          <cell r="J25" t="str">
            <v xml:space="preserve"> </v>
          </cell>
          <cell r="K25" t="str">
            <v xml:space="preserve"> </v>
          </cell>
          <cell r="L25" t="str">
            <v xml:space="preserve"> </v>
          </cell>
          <cell r="M25" t="str">
            <v xml:space="preserve"> </v>
          </cell>
          <cell r="N25" t="str">
            <v xml:space="preserve"> </v>
          </cell>
          <cell r="O25" t="str">
            <v xml:space="preserve"> </v>
          </cell>
          <cell r="P25" t="str">
            <v xml:space="preserve"> </v>
          </cell>
          <cell r="Q25" t="str">
            <v xml:space="preserve"> </v>
          </cell>
          <cell r="R25" t="str">
            <v xml:space="preserve"> </v>
          </cell>
          <cell r="S25">
            <v>64</v>
          </cell>
          <cell r="T25" t="str">
            <v xml:space="preserve"> </v>
          </cell>
          <cell r="U25" t="str">
            <v xml:space="preserve"> </v>
          </cell>
          <cell r="V25">
            <v>60</v>
          </cell>
          <cell r="W25" t="str">
            <v xml:space="preserve"> </v>
          </cell>
          <cell r="X25" t="str">
            <v xml:space="preserve"> </v>
          </cell>
          <cell r="Y25" t="str">
            <v xml:space="preserve"> </v>
          </cell>
          <cell r="AA25">
            <v>124</v>
          </cell>
          <cell r="AB25">
            <v>4535.5999999999995</v>
          </cell>
        </row>
        <row r="26">
          <cell r="A26">
            <v>10022</v>
          </cell>
          <cell r="B26">
            <v>2421</v>
          </cell>
          <cell r="C26" t="str">
            <v>Arandela cuadrada curvada para 5/8"x4"x4"x1/4"</v>
          </cell>
          <cell r="D26" t="str">
            <v>U</v>
          </cell>
          <cell r="E26" t="str">
            <v xml:space="preserve"> </v>
          </cell>
          <cell r="F26" t="str">
            <v xml:space="preserve"> </v>
          </cell>
          <cell r="G26" t="str">
            <v xml:space="preserve"> </v>
          </cell>
          <cell r="H26" t="str">
            <v xml:space="preserve"> </v>
          </cell>
          <cell r="I26" t="str">
            <v xml:space="preserve"> </v>
          </cell>
          <cell r="J26" t="str">
            <v xml:space="preserve"> </v>
          </cell>
          <cell r="K26" t="str">
            <v xml:space="preserve"> </v>
          </cell>
          <cell r="L26" t="str">
            <v xml:space="preserve"> </v>
          </cell>
          <cell r="M26">
            <v>15</v>
          </cell>
          <cell r="N26">
            <v>35</v>
          </cell>
          <cell r="O26" t="str">
            <v xml:space="preserve"> </v>
          </cell>
          <cell r="P26" t="str">
            <v xml:space="preserve"> </v>
          </cell>
          <cell r="Q26" t="str">
            <v xml:space="preserve"> </v>
          </cell>
          <cell r="R26" t="str">
            <v xml:space="preserve"> </v>
          </cell>
          <cell r="S26" t="str">
            <v xml:space="preserve"> </v>
          </cell>
          <cell r="T26" t="str">
            <v xml:space="preserve"> </v>
          </cell>
          <cell r="U26" t="str">
            <v xml:space="preserve"> </v>
          </cell>
          <cell r="V26" t="str">
            <v xml:space="preserve"> </v>
          </cell>
          <cell r="W26" t="str">
            <v xml:space="preserve"> </v>
          </cell>
          <cell r="X26" t="str">
            <v xml:space="preserve"> </v>
          </cell>
          <cell r="Y26" t="str">
            <v xml:space="preserve"> </v>
          </cell>
          <cell r="AA26">
            <v>50</v>
          </cell>
          <cell r="AB26">
            <v>2296.8678599999994</v>
          </cell>
        </row>
        <row r="27">
          <cell r="A27">
            <v>10023</v>
          </cell>
          <cell r="B27">
            <v>2411</v>
          </cell>
          <cell r="C27" t="str">
            <v>Arandela cuadrada para 1/2"</v>
          </cell>
          <cell r="D27" t="str">
            <v>U</v>
          </cell>
          <cell r="E27" t="str">
            <v xml:space="preserve"> </v>
          </cell>
          <cell r="F27" t="str">
            <v xml:space="preserve"> </v>
          </cell>
          <cell r="G27" t="str">
            <v xml:space="preserve"> </v>
          </cell>
          <cell r="H27" t="str">
            <v xml:space="preserve"> </v>
          </cell>
          <cell r="I27" t="str">
            <v xml:space="preserve"> </v>
          </cell>
          <cell r="J27">
            <v>4</v>
          </cell>
          <cell r="K27">
            <v>28</v>
          </cell>
          <cell r="L27">
            <v>24</v>
          </cell>
          <cell r="M27" t="str">
            <v xml:space="preserve"> </v>
          </cell>
          <cell r="N27" t="str">
            <v xml:space="preserve"> </v>
          </cell>
          <cell r="O27" t="str">
            <v xml:space="preserve"> </v>
          </cell>
          <cell r="P27">
            <v>132</v>
          </cell>
          <cell r="Q27">
            <v>8</v>
          </cell>
          <cell r="R27">
            <v>12</v>
          </cell>
          <cell r="S27" t="str">
            <v xml:space="preserve"> </v>
          </cell>
          <cell r="T27" t="str">
            <v xml:space="preserve"> </v>
          </cell>
          <cell r="U27" t="str">
            <v xml:space="preserve"> </v>
          </cell>
          <cell r="V27" t="str">
            <v xml:space="preserve"> </v>
          </cell>
          <cell r="W27">
            <v>2</v>
          </cell>
          <cell r="X27">
            <v>4</v>
          </cell>
          <cell r="Y27" t="str">
            <v xml:space="preserve"> </v>
          </cell>
          <cell r="AA27">
            <v>214</v>
          </cell>
          <cell r="AB27">
            <v>234.78399999999999</v>
          </cell>
        </row>
        <row r="28">
          <cell r="A28">
            <v>10024</v>
          </cell>
          <cell r="B28">
            <v>2412</v>
          </cell>
          <cell r="C28" t="str">
            <v>Arandela cuadrada para 5/8" (1/8"x2"x5/8")</v>
          </cell>
          <cell r="D28" t="str">
            <v>U</v>
          </cell>
          <cell r="E28" t="str">
            <v xml:space="preserve"> </v>
          </cell>
          <cell r="F28" t="str">
            <v xml:space="preserve"> </v>
          </cell>
          <cell r="G28" t="str">
            <v xml:space="preserve"> </v>
          </cell>
          <cell r="H28" t="str">
            <v xml:space="preserve"> </v>
          </cell>
          <cell r="I28" t="str">
            <v xml:space="preserve"> </v>
          </cell>
          <cell r="J28">
            <v>4</v>
          </cell>
          <cell r="K28">
            <v>70</v>
          </cell>
          <cell r="L28">
            <v>60</v>
          </cell>
          <cell r="M28" t="str">
            <v xml:space="preserve"> </v>
          </cell>
          <cell r="N28" t="str">
            <v xml:space="preserve"> </v>
          </cell>
          <cell r="O28" t="str">
            <v xml:space="preserve"> </v>
          </cell>
          <cell r="P28">
            <v>66</v>
          </cell>
          <cell r="Q28">
            <v>20</v>
          </cell>
          <cell r="R28">
            <v>24</v>
          </cell>
          <cell r="S28" t="str">
            <v xml:space="preserve"> </v>
          </cell>
          <cell r="T28" t="str">
            <v xml:space="preserve"> </v>
          </cell>
          <cell r="U28" t="str">
            <v xml:space="preserve"> </v>
          </cell>
          <cell r="V28" t="str">
            <v xml:space="preserve"> </v>
          </cell>
          <cell r="W28">
            <v>2</v>
          </cell>
          <cell r="X28">
            <v>4</v>
          </cell>
          <cell r="Y28" t="str">
            <v xml:space="preserve"> </v>
          </cell>
          <cell r="AA28">
            <v>250</v>
          </cell>
          <cell r="AB28">
            <v>424.81229999999994</v>
          </cell>
        </row>
        <row r="29">
          <cell r="A29">
            <v>10025</v>
          </cell>
          <cell r="B29">
            <v>2433</v>
          </cell>
          <cell r="C29" t="str">
            <v>Arandela de presión para 1/2"</v>
          </cell>
          <cell r="D29" t="str">
            <v>U</v>
          </cell>
          <cell r="E29" t="str">
            <v xml:space="preserve"> </v>
          </cell>
          <cell r="F29" t="str">
            <v xml:space="preserve"> </v>
          </cell>
          <cell r="G29" t="str">
            <v xml:space="preserve"> </v>
          </cell>
          <cell r="H29" t="str">
            <v xml:space="preserve"> </v>
          </cell>
          <cell r="I29" t="str">
            <v xml:space="preserve"> </v>
          </cell>
          <cell r="J29" t="str">
            <v xml:space="preserve"> </v>
          </cell>
          <cell r="K29" t="str">
            <v xml:space="preserve"> </v>
          </cell>
          <cell r="L29" t="str">
            <v xml:space="preserve"> </v>
          </cell>
          <cell r="M29" t="str">
            <v xml:space="preserve"> </v>
          </cell>
          <cell r="N29" t="str">
            <v xml:space="preserve"> </v>
          </cell>
          <cell r="O29" t="str">
            <v xml:space="preserve"> </v>
          </cell>
          <cell r="P29">
            <v>132</v>
          </cell>
          <cell r="Q29">
            <v>4</v>
          </cell>
          <cell r="R29">
            <v>12</v>
          </cell>
          <cell r="S29" t="str">
            <v xml:space="preserve"> </v>
          </cell>
          <cell r="T29" t="str">
            <v xml:space="preserve"> </v>
          </cell>
          <cell r="U29" t="str">
            <v xml:space="preserve"> </v>
          </cell>
          <cell r="V29" t="str">
            <v xml:space="preserve"> </v>
          </cell>
          <cell r="W29" t="str">
            <v xml:space="preserve"> </v>
          </cell>
          <cell r="X29" t="str">
            <v xml:space="preserve"> </v>
          </cell>
          <cell r="Y29" t="str">
            <v xml:space="preserve"> </v>
          </cell>
          <cell r="AA29">
            <v>148</v>
          </cell>
          <cell r="AB29">
            <v>160.07999999999998</v>
          </cell>
        </row>
        <row r="30">
          <cell r="A30">
            <v>10026</v>
          </cell>
          <cell r="B30">
            <v>2434</v>
          </cell>
          <cell r="C30" t="str">
            <v>Arandela de presión para 5/8"</v>
          </cell>
          <cell r="D30" t="str">
            <v>U</v>
          </cell>
          <cell r="E30" t="str">
            <v xml:space="preserve"> </v>
          </cell>
          <cell r="F30" t="str">
            <v xml:space="preserve"> </v>
          </cell>
          <cell r="G30" t="str">
            <v xml:space="preserve"> </v>
          </cell>
          <cell r="H30" t="str">
            <v xml:space="preserve"> </v>
          </cell>
          <cell r="I30" t="str">
            <v xml:space="preserve"> </v>
          </cell>
          <cell r="J30">
            <v>4</v>
          </cell>
          <cell r="K30">
            <v>7</v>
          </cell>
          <cell r="L30" t="str">
            <v xml:space="preserve"> </v>
          </cell>
          <cell r="M30" t="str">
            <v xml:space="preserve"> </v>
          </cell>
          <cell r="N30" t="str">
            <v xml:space="preserve"> </v>
          </cell>
          <cell r="O30" t="str">
            <v xml:space="preserve"> </v>
          </cell>
          <cell r="P30">
            <v>132</v>
          </cell>
          <cell r="Q30" t="str">
            <v xml:space="preserve"> </v>
          </cell>
          <cell r="R30">
            <v>27</v>
          </cell>
          <cell r="S30" t="str">
            <v xml:space="preserve"> </v>
          </cell>
          <cell r="T30" t="str">
            <v xml:space="preserve"> </v>
          </cell>
          <cell r="U30" t="str">
            <v xml:space="preserve"> </v>
          </cell>
          <cell r="V30" t="str">
            <v xml:space="preserve"> </v>
          </cell>
          <cell r="W30">
            <v>2</v>
          </cell>
          <cell r="X30">
            <v>4</v>
          </cell>
          <cell r="Y30" t="str">
            <v xml:space="preserve"> </v>
          </cell>
          <cell r="AA30">
            <v>176</v>
          </cell>
          <cell r="AB30">
            <v>196.09799999999996</v>
          </cell>
        </row>
        <row r="31">
          <cell r="A31">
            <v>10027</v>
          </cell>
          <cell r="B31">
            <v>2402</v>
          </cell>
          <cell r="C31" t="str">
            <v>Arandela redonda para 1/2"</v>
          </cell>
          <cell r="D31" t="str">
            <v>U</v>
          </cell>
          <cell r="E31" t="str">
            <v xml:space="preserve"> </v>
          </cell>
          <cell r="F31" t="str">
            <v xml:space="preserve"> </v>
          </cell>
          <cell r="G31" t="str">
            <v xml:space="preserve"> </v>
          </cell>
          <cell r="H31" t="str">
            <v xml:space="preserve"> </v>
          </cell>
          <cell r="I31" t="str">
            <v xml:space="preserve"> </v>
          </cell>
          <cell r="J31" t="str">
            <v xml:space="preserve"> </v>
          </cell>
          <cell r="K31">
            <v>28</v>
          </cell>
          <cell r="L31">
            <v>24</v>
          </cell>
          <cell r="M31" t="str">
            <v xml:space="preserve"> </v>
          </cell>
          <cell r="N31" t="str">
            <v xml:space="preserve"> </v>
          </cell>
          <cell r="O31" t="str">
            <v xml:space="preserve"> </v>
          </cell>
          <cell r="P31">
            <v>132</v>
          </cell>
          <cell r="Q31">
            <v>8</v>
          </cell>
          <cell r="R31">
            <v>12</v>
          </cell>
          <cell r="S31" t="str">
            <v xml:space="preserve"> </v>
          </cell>
          <cell r="T31" t="str">
            <v xml:space="preserve"> </v>
          </cell>
          <cell r="U31" t="str">
            <v xml:space="preserve"> </v>
          </cell>
          <cell r="V31" t="str">
            <v xml:space="preserve"> </v>
          </cell>
          <cell r="W31" t="str">
            <v xml:space="preserve"> </v>
          </cell>
          <cell r="X31">
            <v>4</v>
          </cell>
          <cell r="Y31" t="str">
            <v xml:space="preserve"> </v>
          </cell>
          <cell r="AA31">
            <v>208</v>
          </cell>
          <cell r="AB31">
            <v>184.41215999999997</v>
          </cell>
        </row>
        <row r="32">
          <cell r="A32">
            <v>10028</v>
          </cell>
          <cell r="B32">
            <v>2403</v>
          </cell>
          <cell r="C32" t="str">
            <v>Arandela redonda para 5/8"</v>
          </cell>
          <cell r="D32" t="str">
            <v>U</v>
          </cell>
          <cell r="E32" t="str">
            <v xml:space="preserve"> </v>
          </cell>
          <cell r="F32" t="str">
            <v xml:space="preserve"> </v>
          </cell>
          <cell r="G32" t="str">
            <v xml:space="preserve"> </v>
          </cell>
          <cell r="H32" t="str">
            <v xml:space="preserve"> </v>
          </cell>
          <cell r="I32" t="str">
            <v xml:space="preserve"> </v>
          </cell>
          <cell r="J32">
            <v>8</v>
          </cell>
          <cell r="K32">
            <v>7</v>
          </cell>
          <cell r="L32" t="str">
            <v xml:space="preserve"> </v>
          </cell>
          <cell r="M32" t="str">
            <v xml:space="preserve"> </v>
          </cell>
          <cell r="N32" t="str">
            <v xml:space="preserve"> </v>
          </cell>
          <cell r="O32" t="str">
            <v xml:space="preserve"> </v>
          </cell>
          <cell r="P32">
            <v>132</v>
          </cell>
          <cell r="Q32">
            <v>4</v>
          </cell>
          <cell r="R32" t="str">
            <v xml:space="preserve"> </v>
          </cell>
          <cell r="S32" t="str">
            <v xml:space="preserve"> </v>
          </cell>
          <cell r="T32" t="str">
            <v xml:space="preserve"> </v>
          </cell>
          <cell r="U32" t="str">
            <v xml:space="preserve"> </v>
          </cell>
          <cell r="V32" t="str">
            <v xml:space="preserve"> </v>
          </cell>
          <cell r="W32">
            <v>2</v>
          </cell>
          <cell r="X32" t="str">
            <v xml:space="preserve"> </v>
          </cell>
          <cell r="Y32" t="str">
            <v xml:space="preserve"> </v>
          </cell>
          <cell r="AA32">
            <v>153</v>
          </cell>
          <cell r="AB32">
            <v>252.9264</v>
          </cell>
        </row>
        <row r="33">
          <cell r="A33">
            <v>10029</v>
          </cell>
          <cell r="B33" t="str">
            <v>SR-26</v>
          </cell>
          <cell r="C33" t="str">
            <v>Bombillo marca Phillips</v>
          </cell>
          <cell r="D33" t="str">
            <v>U</v>
          </cell>
          <cell r="E33" t="str">
            <v xml:space="preserve"> </v>
          </cell>
          <cell r="F33" t="str">
            <v xml:space="preserve"> </v>
          </cell>
          <cell r="G33" t="str">
            <v xml:space="preserve"> </v>
          </cell>
          <cell r="H33" t="str">
            <v xml:space="preserve"> </v>
          </cell>
          <cell r="I33" t="str">
            <v xml:space="preserve"> </v>
          </cell>
          <cell r="J33" t="str">
            <v xml:space="preserve"> </v>
          </cell>
          <cell r="K33" t="str">
            <v xml:space="preserve"> </v>
          </cell>
          <cell r="L33" t="str">
            <v xml:space="preserve"> </v>
          </cell>
          <cell r="M33" t="str">
            <v xml:space="preserve"> </v>
          </cell>
          <cell r="N33" t="str">
            <v xml:space="preserve"> </v>
          </cell>
          <cell r="O33" t="str">
            <v xml:space="preserve"> </v>
          </cell>
          <cell r="P33" t="str">
            <v xml:space="preserve"> </v>
          </cell>
          <cell r="Q33" t="str">
            <v xml:space="preserve"> </v>
          </cell>
          <cell r="R33" t="str">
            <v xml:space="preserve"> </v>
          </cell>
          <cell r="S33" t="str">
            <v xml:space="preserve"> </v>
          </cell>
          <cell r="T33" t="str">
            <v xml:space="preserve"> </v>
          </cell>
          <cell r="U33" t="str">
            <v xml:space="preserve"> </v>
          </cell>
          <cell r="V33" t="str">
            <v xml:space="preserve"> </v>
          </cell>
          <cell r="W33" t="str">
            <v xml:space="preserve"> </v>
          </cell>
          <cell r="X33" t="str">
            <v xml:space="preserve"> </v>
          </cell>
          <cell r="Y33" t="str">
            <v xml:space="preserve"> </v>
          </cell>
          <cell r="AA33">
            <v>0</v>
          </cell>
          <cell r="AB33">
            <v>20026.007999999998</v>
          </cell>
        </row>
        <row r="34">
          <cell r="A34">
            <v>10030</v>
          </cell>
          <cell r="B34" t="str">
            <v>SR-25</v>
          </cell>
          <cell r="C34" t="str">
            <v>Bombillo marca Tungsram</v>
          </cell>
          <cell r="D34" t="str">
            <v>U</v>
          </cell>
          <cell r="E34" t="str">
            <v xml:space="preserve"> </v>
          </cell>
          <cell r="F34" t="str">
            <v xml:space="preserve"> </v>
          </cell>
          <cell r="G34" t="str">
            <v xml:space="preserve"> </v>
          </cell>
          <cell r="H34" t="str">
            <v xml:space="preserve"> </v>
          </cell>
          <cell r="I34" t="str">
            <v xml:space="preserve"> </v>
          </cell>
          <cell r="J34" t="str">
            <v xml:space="preserve"> </v>
          </cell>
          <cell r="K34" t="str">
            <v xml:space="preserve"> </v>
          </cell>
          <cell r="L34" t="str">
            <v xml:space="preserve"> </v>
          </cell>
          <cell r="M34" t="str">
            <v xml:space="preserve"> </v>
          </cell>
          <cell r="N34" t="str">
            <v xml:space="preserve"> </v>
          </cell>
          <cell r="O34" t="str">
            <v xml:space="preserve"> </v>
          </cell>
          <cell r="P34" t="str">
            <v xml:space="preserve"> </v>
          </cell>
          <cell r="Q34" t="str">
            <v xml:space="preserve"> </v>
          </cell>
          <cell r="R34" t="str">
            <v xml:space="preserve"> </v>
          </cell>
          <cell r="S34" t="str">
            <v xml:space="preserve"> </v>
          </cell>
          <cell r="T34" t="str">
            <v xml:space="preserve"> </v>
          </cell>
          <cell r="U34" t="str">
            <v xml:space="preserve"> </v>
          </cell>
          <cell r="V34" t="str">
            <v xml:space="preserve"> </v>
          </cell>
          <cell r="W34" t="str">
            <v xml:space="preserve"> </v>
          </cell>
          <cell r="X34" t="str">
            <v xml:space="preserve"> </v>
          </cell>
          <cell r="Y34" t="str">
            <v xml:space="preserve"> </v>
          </cell>
          <cell r="AA34">
            <v>0</v>
          </cell>
          <cell r="AB34">
            <v>17948.969999999998</v>
          </cell>
        </row>
        <row r="35">
          <cell r="A35">
            <v>10031</v>
          </cell>
          <cell r="B35">
            <v>3507</v>
          </cell>
          <cell r="C35" t="str">
            <v>Cable ACSR / GA QUAIL 2/0 AWG (6/1)</v>
          </cell>
          <cell r="D35" t="str">
            <v>m</v>
          </cell>
          <cell r="E35" t="str">
            <v xml:space="preserve"> </v>
          </cell>
          <cell r="F35" t="str">
            <v xml:space="preserve"> </v>
          </cell>
          <cell r="G35" t="str">
            <v xml:space="preserve"> </v>
          </cell>
          <cell r="H35" t="str">
            <v xml:space="preserve"> </v>
          </cell>
          <cell r="I35" t="str">
            <v xml:space="preserve"> </v>
          </cell>
          <cell r="J35" t="str">
            <v xml:space="preserve"> </v>
          </cell>
          <cell r="K35" t="str">
            <v xml:space="preserve"> </v>
          </cell>
          <cell r="L35" t="str">
            <v xml:space="preserve"> </v>
          </cell>
          <cell r="M35" t="str">
            <v xml:space="preserve"> </v>
          </cell>
          <cell r="N35" t="str">
            <v xml:space="preserve"> </v>
          </cell>
          <cell r="O35" t="str">
            <v xml:space="preserve"> </v>
          </cell>
          <cell r="P35" t="str">
            <v xml:space="preserve"> </v>
          </cell>
          <cell r="Q35" t="str">
            <v xml:space="preserve"> </v>
          </cell>
          <cell r="R35" t="str">
            <v xml:space="preserve"> </v>
          </cell>
          <cell r="S35" t="str">
            <v xml:space="preserve"> </v>
          </cell>
          <cell r="T35" t="str">
            <v xml:space="preserve"> </v>
          </cell>
          <cell r="U35" t="str">
            <v xml:space="preserve"> </v>
          </cell>
          <cell r="V35" t="str">
            <v xml:space="preserve"> </v>
          </cell>
          <cell r="W35" t="str">
            <v xml:space="preserve"> </v>
          </cell>
          <cell r="X35" t="str">
            <v xml:space="preserve"> </v>
          </cell>
          <cell r="Y35" t="str">
            <v xml:space="preserve"> </v>
          </cell>
          <cell r="AA35">
            <v>0</v>
          </cell>
          <cell r="AB35">
            <v>3429.8880000000004</v>
          </cell>
        </row>
        <row r="36">
          <cell r="A36">
            <v>10032</v>
          </cell>
          <cell r="B36" t="str">
            <v>SR-51</v>
          </cell>
          <cell r="C36" t="str">
            <v>Cable antifraude 1x8 +8 Cu</v>
          </cell>
          <cell r="D36" t="str">
            <v>m</v>
          </cell>
          <cell r="E36" t="str">
            <v xml:space="preserve"> </v>
          </cell>
          <cell r="F36" t="str">
            <v xml:space="preserve"> </v>
          </cell>
          <cell r="G36" t="str">
            <v xml:space="preserve"> </v>
          </cell>
          <cell r="H36" t="str">
            <v xml:space="preserve"> </v>
          </cell>
          <cell r="I36" t="str">
            <v xml:space="preserve"> </v>
          </cell>
          <cell r="J36" t="str">
            <v xml:space="preserve"> </v>
          </cell>
          <cell r="K36" t="str">
            <v xml:space="preserve"> </v>
          </cell>
          <cell r="L36" t="str">
            <v xml:space="preserve"> </v>
          </cell>
          <cell r="M36" t="str">
            <v xml:space="preserve"> </v>
          </cell>
          <cell r="N36" t="str">
            <v xml:space="preserve"> </v>
          </cell>
          <cell r="O36" t="str">
            <v xml:space="preserve"> </v>
          </cell>
          <cell r="P36" t="str">
            <v xml:space="preserve"> </v>
          </cell>
          <cell r="Q36" t="str">
            <v xml:space="preserve"> </v>
          </cell>
          <cell r="R36" t="str">
            <v xml:space="preserve"> </v>
          </cell>
          <cell r="S36" t="str">
            <v xml:space="preserve"> </v>
          </cell>
          <cell r="T36" t="str">
            <v xml:space="preserve"> </v>
          </cell>
          <cell r="U36" t="str">
            <v xml:space="preserve"> </v>
          </cell>
          <cell r="V36" t="str">
            <v xml:space="preserve"> </v>
          </cell>
          <cell r="W36" t="str">
            <v xml:space="preserve"> </v>
          </cell>
          <cell r="X36" t="str">
            <v xml:space="preserve"> </v>
          </cell>
          <cell r="Y36" t="str">
            <v xml:space="preserve"> </v>
          </cell>
          <cell r="AA36">
            <v>0</v>
          </cell>
          <cell r="AB36">
            <v>10379.186999999998</v>
          </cell>
        </row>
        <row r="37">
          <cell r="A37">
            <v>10033</v>
          </cell>
          <cell r="B37" t="str">
            <v>SR-50</v>
          </cell>
          <cell r="C37" t="str">
            <v>Cable antifraude 2x8 +8 Cu</v>
          </cell>
          <cell r="D37" t="str">
            <v>m</v>
          </cell>
          <cell r="E37" t="str">
            <v xml:space="preserve"> </v>
          </cell>
          <cell r="F37" t="str">
            <v xml:space="preserve"> </v>
          </cell>
          <cell r="G37" t="str">
            <v xml:space="preserve"> </v>
          </cell>
          <cell r="H37" t="str">
            <v xml:space="preserve"> </v>
          </cell>
          <cell r="I37" t="str">
            <v xml:space="preserve"> </v>
          </cell>
          <cell r="J37" t="str">
            <v xml:space="preserve"> </v>
          </cell>
          <cell r="K37" t="str">
            <v xml:space="preserve"> </v>
          </cell>
          <cell r="L37" t="str">
            <v xml:space="preserve"> </v>
          </cell>
          <cell r="M37" t="str">
            <v xml:space="preserve"> </v>
          </cell>
          <cell r="N37" t="str">
            <v xml:space="preserve"> </v>
          </cell>
          <cell r="O37" t="str">
            <v xml:space="preserve"> </v>
          </cell>
          <cell r="P37" t="str">
            <v xml:space="preserve"> </v>
          </cell>
          <cell r="Q37" t="str">
            <v xml:space="preserve"> </v>
          </cell>
          <cell r="R37" t="str">
            <v xml:space="preserve"> </v>
          </cell>
          <cell r="S37" t="str">
            <v xml:space="preserve"> </v>
          </cell>
          <cell r="T37" t="str">
            <v xml:space="preserve"> </v>
          </cell>
          <cell r="U37" t="str">
            <v xml:space="preserve"> </v>
          </cell>
          <cell r="V37" t="str">
            <v xml:space="preserve"> </v>
          </cell>
          <cell r="W37" t="str">
            <v xml:space="preserve"> </v>
          </cell>
          <cell r="X37" t="str">
            <v xml:space="preserve"> </v>
          </cell>
          <cell r="Y37">
            <v>700</v>
          </cell>
          <cell r="AA37">
            <v>700</v>
          </cell>
          <cell r="AB37">
            <v>15808.900499999998</v>
          </cell>
        </row>
        <row r="38">
          <cell r="A38">
            <v>10034</v>
          </cell>
          <cell r="B38">
            <v>2803</v>
          </cell>
          <cell r="C38" t="str">
            <v>Cable de acero galvanizado de 1/4"</v>
          </cell>
          <cell r="D38" t="str">
            <v>m</v>
          </cell>
          <cell r="E38" t="str">
            <v xml:space="preserve"> </v>
          </cell>
          <cell r="F38" t="str">
            <v xml:space="preserve"> </v>
          </cell>
          <cell r="G38" t="str">
            <v xml:space="preserve"> </v>
          </cell>
          <cell r="H38" t="str">
            <v xml:space="preserve"> </v>
          </cell>
          <cell r="I38" t="str">
            <v xml:space="preserve"> </v>
          </cell>
          <cell r="J38" t="str">
            <v xml:space="preserve"> </v>
          </cell>
          <cell r="K38" t="str">
            <v xml:space="preserve"> </v>
          </cell>
          <cell r="L38" t="str">
            <v xml:space="preserve"> </v>
          </cell>
          <cell r="M38" t="str">
            <v xml:space="preserve"> </v>
          </cell>
          <cell r="N38" t="str">
            <v xml:space="preserve"> </v>
          </cell>
          <cell r="O38" t="str">
            <v xml:space="preserve"> </v>
          </cell>
          <cell r="P38" t="str">
            <v xml:space="preserve"> </v>
          </cell>
          <cell r="Q38" t="str">
            <v xml:space="preserve"> </v>
          </cell>
          <cell r="R38" t="str">
            <v xml:space="preserve"> </v>
          </cell>
          <cell r="S38" t="str">
            <v xml:space="preserve"> </v>
          </cell>
          <cell r="T38" t="str">
            <v xml:space="preserve"> </v>
          </cell>
          <cell r="U38" t="str">
            <v xml:space="preserve"> </v>
          </cell>
          <cell r="V38" t="str">
            <v xml:space="preserve"> </v>
          </cell>
          <cell r="W38" t="str">
            <v xml:space="preserve"> </v>
          </cell>
          <cell r="X38" t="str">
            <v xml:space="preserve"> </v>
          </cell>
          <cell r="Y38" t="str">
            <v xml:space="preserve"> </v>
          </cell>
          <cell r="AA38">
            <v>0</v>
          </cell>
          <cell r="AB38">
            <v>2401.1999999999998</v>
          </cell>
        </row>
        <row r="39">
          <cell r="A39">
            <v>10035</v>
          </cell>
          <cell r="B39">
            <v>2805</v>
          </cell>
          <cell r="C39" t="str">
            <v>Cable de acero galvanizado de 3/8"</v>
          </cell>
          <cell r="D39" t="str">
            <v>m</v>
          </cell>
          <cell r="E39" t="str">
            <v xml:space="preserve"> </v>
          </cell>
          <cell r="F39" t="str">
            <v xml:space="preserve"> </v>
          </cell>
          <cell r="G39" t="str">
            <v xml:space="preserve"> </v>
          </cell>
          <cell r="H39" t="str">
            <v xml:space="preserve"> </v>
          </cell>
          <cell r="I39" t="str">
            <v xml:space="preserve"> </v>
          </cell>
          <cell r="J39" t="str">
            <v xml:space="preserve"> </v>
          </cell>
          <cell r="K39" t="str">
            <v xml:space="preserve"> </v>
          </cell>
          <cell r="L39" t="str">
            <v xml:space="preserve"> </v>
          </cell>
          <cell r="M39">
            <v>150</v>
          </cell>
          <cell r="N39" t="str">
            <v xml:space="preserve"> </v>
          </cell>
          <cell r="O39" t="str">
            <v xml:space="preserve"> </v>
          </cell>
          <cell r="P39" t="str">
            <v xml:space="preserve"> </v>
          </cell>
          <cell r="Q39" t="str">
            <v xml:space="preserve"> </v>
          </cell>
          <cell r="R39" t="str">
            <v xml:space="preserve"> </v>
          </cell>
          <cell r="S39" t="str">
            <v xml:space="preserve"> </v>
          </cell>
          <cell r="T39" t="str">
            <v xml:space="preserve"> </v>
          </cell>
          <cell r="U39" t="str">
            <v xml:space="preserve"> </v>
          </cell>
          <cell r="V39" t="str">
            <v xml:space="preserve"> </v>
          </cell>
          <cell r="W39" t="str">
            <v xml:space="preserve"> </v>
          </cell>
          <cell r="X39" t="str">
            <v xml:space="preserve"> </v>
          </cell>
          <cell r="Y39" t="str">
            <v xml:space="preserve"> </v>
          </cell>
          <cell r="AA39">
            <v>150</v>
          </cell>
          <cell r="AB39">
            <v>2801.3999999999996</v>
          </cell>
        </row>
        <row r="40">
          <cell r="A40">
            <v>10036</v>
          </cell>
          <cell r="B40">
            <v>2806</v>
          </cell>
          <cell r="C40" t="str">
            <v>Cable de acero galvanizado SGX de 3/8"</v>
          </cell>
          <cell r="D40" t="str">
            <v>m</v>
          </cell>
          <cell r="E40" t="str">
            <v xml:space="preserve"> </v>
          </cell>
          <cell r="F40" t="str">
            <v xml:space="preserve"> </v>
          </cell>
          <cell r="G40" t="str">
            <v xml:space="preserve"> </v>
          </cell>
          <cell r="H40" t="str">
            <v xml:space="preserve"> </v>
          </cell>
          <cell r="I40" t="str">
            <v xml:space="preserve"> </v>
          </cell>
          <cell r="J40" t="str">
            <v xml:space="preserve"> </v>
          </cell>
          <cell r="K40" t="str">
            <v xml:space="preserve"> </v>
          </cell>
          <cell r="L40" t="str">
            <v xml:space="preserve"> </v>
          </cell>
          <cell r="M40" t="str">
            <v xml:space="preserve"> </v>
          </cell>
          <cell r="N40">
            <v>525</v>
          </cell>
          <cell r="O40" t="str">
            <v xml:space="preserve"> </v>
          </cell>
          <cell r="P40" t="str">
            <v xml:space="preserve"> </v>
          </cell>
          <cell r="Q40" t="str">
            <v xml:space="preserve"> </v>
          </cell>
          <cell r="R40" t="str">
            <v xml:space="preserve"> </v>
          </cell>
          <cell r="S40" t="str">
            <v xml:space="preserve"> </v>
          </cell>
          <cell r="T40" t="str">
            <v xml:space="preserve"> </v>
          </cell>
          <cell r="U40" t="str">
            <v xml:space="preserve"> </v>
          </cell>
          <cell r="V40" t="str">
            <v xml:space="preserve"> </v>
          </cell>
          <cell r="W40" t="str">
            <v xml:space="preserve"> </v>
          </cell>
          <cell r="X40" t="str">
            <v xml:space="preserve"> </v>
          </cell>
          <cell r="Y40" t="str">
            <v xml:space="preserve"> </v>
          </cell>
          <cell r="AA40">
            <v>525</v>
          </cell>
          <cell r="AB40">
            <v>4802.3999999999996</v>
          </cell>
        </row>
        <row r="41">
          <cell r="A41">
            <v>10037</v>
          </cell>
          <cell r="B41" t="str">
            <v>SR-62</v>
          </cell>
          <cell r="C41" t="str">
            <v>Cable de Cu con aislamiento termoplástico, calibre # 2</v>
          </cell>
          <cell r="D41" t="str">
            <v>m</v>
          </cell>
          <cell r="E41" t="str">
            <v xml:space="preserve"> </v>
          </cell>
          <cell r="F41" t="str">
            <v xml:space="preserve"> </v>
          </cell>
          <cell r="G41" t="str">
            <v xml:space="preserve"> </v>
          </cell>
          <cell r="H41" t="str">
            <v xml:space="preserve"> </v>
          </cell>
          <cell r="I41" t="str">
            <v xml:space="preserve"> </v>
          </cell>
          <cell r="J41" t="str">
            <v xml:space="preserve"> </v>
          </cell>
          <cell r="K41" t="str">
            <v xml:space="preserve"> </v>
          </cell>
          <cell r="L41" t="str">
            <v xml:space="preserve"> </v>
          </cell>
          <cell r="M41" t="str">
            <v xml:space="preserve"> </v>
          </cell>
          <cell r="N41" t="str">
            <v xml:space="preserve"> </v>
          </cell>
          <cell r="O41" t="str">
            <v xml:space="preserve"> </v>
          </cell>
          <cell r="P41" t="str">
            <v xml:space="preserve"> </v>
          </cell>
          <cell r="Q41" t="str">
            <v xml:space="preserve"> </v>
          </cell>
          <cell r="R41" t="str">
            <v xml:space="preserve"> </v>
          </cell>
          <cell r="S41" t="str">
            <v xml:space="preserve"> </v>
          </cell>
          <cell r="T41" t="str">
            <v xml:space="preserve"> </v>
          </cell>
          <cell r="U41" t="str">
            <v xml:space="preserve"> </v>
          </cell>
          <cell r="V41" t="str">
            <v xml:space="preserve"> </v>
          </cell>
          <cell r="W41" t="str">
            <v xml:space="preserve"> </v>
          </cell>
          <cell r="X41" t="str">
            <v xml:space="preserve"> </v>
          </cell>
          <cell r="Y41" t="str">
            <v xml:space="preserve"> </v>
          </cell>
          <cell r="AA41">
            <v>0</v>
          </cell>
          <cell r="AB41">
            <v>9080.1088</v>
          </cell>
        </row>
        <row r="42">
          <cell r="A42">
            <v>10038</v>
          </cell>
          <cell r="B42" t="str">
            <v>SR-63</v>
          </cell>
          <cell r="C42" t="str">
            <v>Cable de Cu con aislamiento termoplástico, calibre # 2/0</v>
          </cell>
          <cell r="D42" t="str">
            <v>m</v>
          </cell>
          <cell r="E42" t="str">
            <v xml:space="preserve"> </v>
          </cell>
          <cell r="F42" t="str">
            <v xml:space="preserve"> </v>
          </cell>
          <cell r="G42" t="str">
            <v xml:space="preserve"> </v>
          </cell>
          <cell r="H42" t="str">
            <v xml:space="preserve"> </v>
          </cell>
          <cell r="I42" t="str">
            <v xml:space="preserve"> </v>
          </cell>
          <cell r="J42" t="str">
            <v xml:space="preserve"> </v>
          </cell>
          <cell r="K42" t="str">
            <v xml:space="preserve"> </v>
          </cell>
          <cell r="L42" t="str">
            <v xml:space="preserve"> </v>
          </cell>
          <cell r="M42" t="str">
            <v xml:space="preserve"> </v>
          </cell>
          <cell r="N42" t="str">
            <v xml:space="preserve"> </v>
          </cell>
          <cell r="O42" t="str">
            <v xml:space="preserve"> </v>
          </cell>
          <cell r="P42" t="str">
            <v xml:space="preserve"> </v>
          </cell>
          <cell r="Q42" t="str">
            <v xml:space="preserve"> </v>
          </cell>
          <cell r="R42" t="str">
            <v xml:space="preserve"> </v>
          </cell>
          <cell r="S42" t="str">
            <v xml:space="preserve"> </v>
          </cell>
          <cell r="T42" t="str">
            <v xml:space="preserve"> </v>
          </cell>
          <cell r="U42" t="str">
            <v xml:space="preserve"> </v>
          </cell>
          <cell r="V42" t="str">
            <v xml:space="preserve"> </v>
          </cell>
          <cell r="W42" t="str">
            <v xml:space="preserve"> </v>
          </cell>
          <cell r="X42" t="str">
            <v xml:space="preserve"> </v>
          </cell>
          <cell r="Y42" t="str">
            <v xml:space="preserve"> </v>
          </cell>
          <cell r="AA42">
            <v>0</v>
          </cell>
          <cell r="AB42">
            <v>18167.745999999999</v>
          </cell>
        </row>
        <row r="43">
          <cell r="A43">
            <v>10039</v>
          </cell>
          <cell r="B43">
            <v>3611</v>
          </cell>
          <cell r="C43" t="str">
            <v>Cable de Cu con aislamiento termoplástico, calibre # 4</v>
          </cell>
          <cell r="D43" t="str">
            <v>m</v>
          </cell>
          <cell r="E43" t="str">
            <v xml:space="preserve"> </v>
          </cell>
          <cell r="F43" t="str">
            <v xml:space="preserve"> </v>
          </cell>
          <cell r="G43" t="str">
            <v xml:space="preserve"> </v>
          </cell>
          <cell r="H43" t="str">
            <v xml:space="preserve"> </v>
          </cell>
          <cell r="I43" t="str">
            <v xml:space="preserve"> </v>
          </cell>
          <cell r="J43" t="str">
            <v xml:space="preserve"> </v>
          </cell>
          <cell r="K43" t="str">
            <v xml:space="preserve"> </v>
          </cell>
          <cell r="L43" t="str">
            <v xml:space="preserve"> </v>
          </cell>
          <cell r="M43" t="str">
            <v xml:space="preserve"> </v>
          </cell>
          <cell r="N43" t="str">
            <v xml:space="preserve"> </v>
          </cell>
          <cell r="O43" t="str">
            <v xml:space="preserve"> </v>
          </cell>
          <cell r="P43" t="str">
            <v xml:space="preserve"> </v>
          </cell>
          <cell r="Q43" t="str">
            <v xml:space="preserve"> </v>
          </cell>
          <cell r="R43" t="str">
            <v xml:space="preserve"> </v>
          </cell>
          <cell r="S43" t="str">
            <v xml:space="preserve"> </v>
          </cell>
          <cell r="T43" t="str">
            <v xml:space="preserve"> </v>
          </cell>
          <cell r="U43" t="str">
            <v xml:space="preserve"> </v>
          </cell>
          <cell r="V43">
            <v>30</v>
          </cell>
          <cell r="W43" t="str">
            <v xml:space="preserve"> </v>
          </cell>
          <cell r="X43" t="str">
            <v xml:space="preserve"> </v>
          </cell>
          <cell r="Y43" t="str">
            <v xml:space="preserve"> </v>
          </cell>
          <cell r="AA43">
            <v>30</v>
          </cell>
          <cell r="AB43">
            <v>6002.9999999999991</v>
          </cell>
        </row>
        <row r="44">
          <cell r="A44">
            <v>10040</v>
          </cell>
          <cell r="B44" t="str">
            <v>SR-05</v>
          </cell>
          <cell r="C44" t="str">
            <v>Cable trensado 2 x 2  + 1 x 4 AWG.</v>
          </cell>
          <cell r="D44" t="str">
            <v>U</v>
          </cell>
          <cell r="E44" t="str">
            <v xml:space="preserve"> </v>
          </cell>
          <cell r="F44" t="str">
            <v xml:space="preserve"> </v>
          </cell>
          <cell r="G44" t="str">
            <v xml:space="preserve"> </v>
          </cell>
          <cell r="H44" t="str">
            <v xml:space="preserve"> </v>
          </cell>
          <cell r="I44" t="str">
            <v xml:space="preserve"> </v>
          </cell>
          <cell r="J44" t="str">
            <v xml:space="preserve"> </v>
          </cell>
          <cell r="K44" t="str">
            <v xml:space="preserve"> </v>
          </cell>
          <cell r="L44" t="str">
            <v xml:space="preserve"> </v>
          </cell>
          <cell r="M44" t="str">
            <v xml:space="preserve"> </v>
          </cell>
          <cell r="N44" t="str">
            <v xml:space="preserve"> </v>
          </cell>
          <cell r="O44" t="str">
            <v xml:space="preserve"> </v>
          </cell>
          <cell r="P44" t="str">
            <v xml:space="preserve"> </v>
          </cell>
          <cell r="Q44" t="str">
            <v xml:space="preserve"> </v>
          </cell>
          <cell r="R44" t="str">
            <v xml:space="preserve"> </v>
          </cell>
          <cell r="S44" t="str">
            <v xml:space="preserve"> </v>
          </cell>
          <cell r="T44">
            <v>1911</v>
          </cell>
          <cell r="U44" t="str">
            <v xml:space="preserve"> </v>
          </cell>
          <cell r="V44" t="str">
            <v xml:space="preserve"> </v>
          </cell>
          <cell r="W44" t="str">
            <v xml:space="preserve"> </v>
          </cell>
          <cell r="X44" t="str">
            <v xml:space="preserve"> </v>
          </cell>
          <cell r="Y44" t="str">
            <v xml:space="preserve"> </v>
          </cell>
          <cell r="AA44">
            <v>1911</v>
          </cell>
          <cell r="AB44">
            <v>8708.351999999999</v>
          </cell>
        </row>
        <row r="45">
          <cell r="A45">
            <v>10041</v>
          </cell>
          <cell r="B45" t="str">
            <v>SR-47</v>
          </cell>
          <cell r="C45" t="str">
            <v>Cable triplex 2x1/0 AAAC + 1/0 AAAC aislado XLP</v>
          </cell>
          <cell r="D45" t="str">
            <v>m</v>
          </cell>
          <cell r="E45" t="str">
            <v xml:space="preserve"> </v>
          </cell>
          <cell r="F45" t="str">
            <v xml:space="preserve"> </v>
          </cell>
          <cell r="G45" t="str">
            <v xml:space="preserve"> </v>
          </cell>
          <cell r="H45" t="str">
            <v xml:space="preserve"> </v>
          </cell>
          <cell r="I45" t="str">
            <v xml:space="preserve"> </v>
          </cell>
          <cell r="J45" t="str">
            <v xml:space="preserve"> </v>
          </cell>
          <cell r="K45" t="str">
            <v xml:space="preserve"> </v>
          </cell>
          <cell r="L45" t="str">
            <v xml:space="preserve"> </v>
          </cell>
          <cell r="M45" t="str">
            <v xml:space="preserve"> </v>
          </cell>
          <cell r="N45" t="str">
            <v xml:space="preserve"> </v>
          </cell>
          <cell r="O45" t="str">
            <v xml:space="preserve"> </v>
          </cell>
          <cell r="P45" t="str">
            <v xml:space="preserve"> </v>
          </cell>
          <cell r="Q45" t="str">
            <v xml:space="preserve"> </v>
          </cell>
          <cell r="R45" t="str">
            <v xml:space="preserve"> </v>
          </cell>
          <cell r="S45" t="str">
            <v xml:space="preserve"> </v>
          </cell>
          <cell r="T45" t="str">
            <v xml:space="preserve"> </v>
          </cell>
          <cell r="U45" t="str">
            <v xml:space="preserve"> </v>
          </cell>
          <cell r="V45" t="str">
            <v xml:space="preserve"> </v>
          </cell>
          <cell r="W45" t="str">
            <v xml:space="preserve"> </v>
          </cell>
          <cell r="X45" t="str">
            <v xml:space="preserve"> </v>
          </cell>
          <cell r="Y45" t="str">
            <v xml:space="preserve"> </v>
          </cell>
          <cell r="AA45">
            <v>0</v>
          </cell>
          <cell r="AB45">
            <v>23711.85</v>
          </cell>
        </row>
        <row r="46">
          <cell r="A46">
            <v>10042</v>
          </cell>
          <cell r="B46" t="str">
            <v>SR-48</v>
          </cell>
          <cell r="C46" t="str">
            <v>Cable triplex 2x2/0 AAAC + 2/0 AAAC aislado XLP</v>
          </cell>
          <cell r="D46" t="str">
            <v>m</v>
          </cell>
          <cell r="E46" t="str">
            <v xml:space="preserve"> </v>
          </cell>
          <cell r="F46" t="str">
            <v xml:space="preserve"> </v>
          </cell>
          <cell r="G46" t="str">
            <v xml:space="preserve"> </v>
          </cell>
          <cell r="H46" t="str">
            <v xml:space="preserve"> </v>
          </cell>
          <cell r="I46" t="str">
            <v xml:space="preserve"> </v>
          </cell>
          <cell r="J46" t="str">
            <v xml:space="preserve"> </v>
          </cell>
          <cell r="K46" t="str">
            <v xml:space="preserve"> </v>
          </cell>
          <cell r="L46" t="str">
            <v xml:space="preserve"> </v>
          </cell>
          <cell r="M46" t="str">
            <v xml:space="preserve"> </v>
          </cell>
          <cell r="N46" t="str">
            <v xml:space="preserve"> </v>
          </cell>
          <cell r="O46" t="str">
            <v xml:space="preserve"> </v>
          </cell>
          <cell r="P46" t="str">
            <v xml:space="preserve"> </v>
          </cell>
          <cell r="Q46" t="str">
            <v xml:space="preserve"> </v>
          </cell>
          <cell r="R46" t="str">
            <v xml:space="preserve"> </v>
          </cell>
          <cell r="S46" t="str">
            <v xml:space="preserve"> </v>
          </cell>
          <cell r="T46" t="str">
            <v xml:space="preserve"> </v>
          </cell>
          <cell r="U46" t="str">
            <v xml:space="preserve"> </v>
          </cell>
          <cell r="V46" t="str">
            <v xml:space="preserve"> </v>
          </cell>
          <cell r="W46" t="str">
            <v xml:space="preserve"> </v>
          </cell>
          <cell r="X46" t="str">
            <v xml:space="preserve"> </v>
          </cell>
          <cell r="Y46" t="str">
            <v xml:space="preserve"> </v>
          </cell>
          <cell r="AA46">
            <v>0</v>
          </cell>
          <cell r="AB46">
            <v>26584.285499999994</v>
          </cell>
        </row>
        <row r="47">
          <cell r="A47">
            <v>10043</v>
          </cell>
          <cell r="B47" t="str">
            <v>SR-49</v>
          </cell>
          <cell r="C47" t="str">
            <v>Cable triplex 2x4/0 AAAC + 4/0 AAAC aislado XLP</v>
          </cell>
          <cell r="D47" t="str">
            <v>m</v>
          </cell>
          <cell r="E47" t="str">
            <v xml:space="preserve"> </v>
          </cell>
          <cell r="F47" t="str">
            <v xml:space="preserve"> </v>
          </cell>
          <cell r="G47" t="str">
            <v xml:space="preserve"> </v>
          </cell>
          <cell r="H47" t="str">
            <v xml:space="preserve"> </v>
          </cell>
          <cell r="I47" t="str">
            <v xml:space="preserve"> </v>
          </cell>
          <cell r="J47" t="str">
            <v xml:space="preserve"> </v>
          </cell>
          <cell r="K47" t="str">
            <v xml:space="preserve"> </v>
          </cell>
          <cell r="L47" t="str">
            <v xml:space="preserve"> </v>
          </cell>
          <cell r="M47" t="str">
            <v xml:space="preserve"> </v>
          </cell>
          <cell r="N47" t="str">
            <v xml:space="preserve"> </v>
          </cell>
          <cell r="O47" t="str">
            <v xml:space="preserve"> </v>
          </cell>
          <cell r="P47" t="str">
            <v xml:space="preserve"> </v>
          </cell>
          <cell r="Q47" t="str">
            <v xml:space="preserve"> </v>
          </cell>
          <cell r="R47" t="str">
            <v xml:space="preserve"> </v>
          </cell>
          <cell r="S47" t="str">
            <v xml:space="preserve"> </v>
          </cell>
          <cell r="T47" t="str">
            <v xml:space="preserve"> </v>
          </cell>
          <cell r="U47" t="str">
            <v xml:space="preserve"> </v>
          </cell>
          <cell r="V47" t="str">
            <v xml:space="preserve"> </v>
          </cell>
          <cell r="W47" t="str">
            <v xml:space="preserve"> </v>
          </cell>
          <cell r="X47" t="str">
            <v xml:space="preserve"> </v>
          </cell>
          <cell r="Y47" t="str">
            <v xml:space="preserve"> </v>
          </cell>
          <cell r="AA47">
            <v>0</v>
          </cell>
          <cell r="AB47">
            <v>39571.775999999998</v>
          </cell>
        </row>
        <row r="48">
          <cell r="A48">
            <v>10044</v>
          </cell>
          <cell r="B48" t="str">
            <v>SR-43</v>
          </cell>
          <cell r="C48" t="str">
            <v>Caja de derivación de abonado de 4 salidas. Tipo Resorte. Marca AMP</v>
          </cell>
          <cell r="D48" t="str">
            <v>U</v>
          </cell>
          <cell r="E48" t="str">
            <v xml:space="preserve"> </v>
          </cell>
          <cell r="F48" t="str">
            <v xml:space="preserve"> </v>
          </cell>
          <cell r="G48" t="str">
            <v xml:space="preserve"> </v>
          </cell>
          <cell r="H48" t="str">
            <v xml:space="preserve"> </v>
          </cell>
          <cell r="I48">
            <v>28</v>
          </cell>
          <cell r="J48" t="str">
            <v xml:space="preserve"> </v>
          </cell>
          <cell r="K48" t="str">
            <v xml:space="preserve"> </v>
          </cell>
          <cell r="L48" t="str">
            <v xml:space="preserve"> </v>
          </cell>
          <cell r="M48" t="str">
            <v xml:space="preserve"> </v>
          </cell>
          <cell r="N48" t="str">
            <v xml:space="preserve"> </v>
          </cell>
          <cell r="O48" t="str">
            <v xml:space="preserve"> </v>
          </cell>
          <cell r="P48" t="str">
            <v xml:space="preserve"> </v>
          </cell>
          <cell r="Q48" t="str">
            <v xml:space="preserve"> </v>
          </cell>
          <cell r="R48" t="str">
            <v xml:space="preserve"> </v>
          </cell>
          <cell r="S48" t="str">
            <v xml:space="preserve"> </v>
          </cell>
          <cell r="T48" t="str">
            <v xml:space="preserve"> </v>
          </cell>
          <cell r="U48" t="str">
            <v xml:space="preserve"> </v>
          </cell>
          <cell r="V48" t="str">
            <v xml:space="preserve"> </v>
          </cell>
          <cell r="W48" t="str">
            <v xml:space="preserve"> </v>
          </cell>
          <cell r="X48" t="str">
            <v xml:space="preserve"> </v>
          </cell>
          <cell r="Y48" t="str">
            <v xml:space="preserve"> </v>
          </cell>
          <cell r="AA48">
            <v>28</v>
          </cell>
          <cell r="AB48">
            <v>234116.99999999997</v>
          </cell>
        </row>
        <row r="49">
          <cell r="A49">
            <v>10045</v>
          </cell>
          <cell r="B49" t="str">
            <v>SR-42</v>
          </cell>
          <cell r="C49" t="str">
            <v>Caja de derivación de abonado de 9 salidas. Tipo Resorte. Marca AMP</v>
          </cell>
          <cell r="D49" t="str">
            <v>U</v>
          </cell>
          <cell r="E49" t="str">
            <v xml:space="preserve"> </v>
          </cell>
          <cell r="F49" t="str">
            <v xml:space="preserve"> </v>
          </cell>
          <cell r="G49" t="str">
            <v xml:space="preserve"> </v>
          </cell>
          <cell r="H49" t="str">
            <v xml:space="preserve"> </v>
          </cell>
          <cell r="I49">
            <v>0</v>
          </cell>
          <cell r="J49" t="str">
            <v xml:space="preserve"> </v>
          </cell>
          <cell r="K49" t="str">
            <v xml:space="preserve"> </v>
          </cell>
          <cell r="L49" t="str">
            <v xml:space="preserve"> </v>
          </cell>
          <cell r="M49" t="str">
            <v xml:space="preserve"> </v>
          </cell>
          <cell r="N49" t="str">
            <v xml:space="preserve"> </v>
          </cell>
          <cell r="O49" t="str">
            <v xml:space="preserve"> </v>
          </cell>
          <cell r="P49" t="str">
            <v xml:space="preserve"> </v>
          </cell>
          <cell r="Q49" t="str">
            <v xml:space="preserve"> </v>
          </cell>
          <cell r="R49" t="str">
            <v xml:space="preserve"> </v>
          </cell>
          <cell r="S49" t="str">
            <v xml:space="preserve"> </v>
          </cell>
          <cell r="T49" t="str">
            <v xml:space="preserve"> </v>
          </cell>
          <cell r="U49" t="str">
            <v xml:space="preserve"> </v>
          </cell>
          <cell r="V49" t="str">
            <v xml:space="preserve"> </v>
          </cell>
          <cell r="W49" t="str">
            <v xml:space="preserve"> </v>
          </cell>
          <cell r="X49" t="str">
            <v xml:space="preserve"> </v>
          </cell>
          <cell r="Y49" t="str">
            <v xml:space="preserve"> </v>
          </cell>
          <cell r="AA49">
            <v>0</v>
          </cell>
          <cell r="AB49">
            <v>270134.99999999994</v>
          </cell>
        </row>
        <row r="50">
          <cell r="A50">
            <v>10046</v>
          </cell>
          <cell r="B50" t="str">
            <v>SR-45</v>
          </cell>
          <cell r="C50" t="str">
            <v>Caja en policarbonato para contador de dos hilos</v>
          </cell>
          <cell r="D50" t="str">
            <v>U</v>
          </cell>
          <cell r="E50" t="str">
            <v xml:space="preserve"> </v>
          </cell>
          <cell r="F50" t="str">
            <v xml:space="preserve"> </v>
          </cell>
          <cell r="G50" t="str">
            <v xml:space="preserve"> </v>
          </cell>
          <cell r="H50" t="str">
            <v xml:space="preserve"> </v>
          </cell>
          <cell r="I50" t="str">
            <v xml:space="preserve"> </v>
          </cell>
          <cell r="J50" t="str">
            <v xml:space="preserve"> </v>
          </cell>
          <cell r="K50" t="str">
            <v xml:space="preserve"> </v>
          </cell>
          <cell r="L50" t="str">
            <v xml:space="preserve"> </v>
          </cell>
          <cell r="M50" t="str">
            <v xml:space="preserve"> </v>
          </cell>
          <cell r="N50" t="str">
            <v xml:space="preserve"> </v>
          </cell>
          <cell r="O50" t="str">
            <v xml:space="preserve"> </v>
          </cell>
          <cell r="P50" t="str">
            <v xml:space="preserve"> </v>
          </cell>
          <cell r="Q50" t="str">
            <v xml:space="preserve"> </v>
          </cell>
          <cell r="R50" t="str">
            <v xml:space="preserve"> </v>
          </cell>
          <cell r="S50" t="str">
            <v xml:space="preserve"> </v>
          </cell>
          <cell r="T50" t="str">
            <v xml:space="preserve"> </v>
          </cell>
          <cell r="U50" t="str">
            <v xml:space="preserve"> </v>
          </cell>
          <cell r="V50" t="str">
            <v xml:space="preserve"> </v>
          </cell>
          <cell r="W50" t="str">
            <v xml:space="preserve"> </v>
          </cell>
          <cell r="X50" t="str">
            <v xml:space="preserve"> </v>
          </cell>
          <cell r="Y50" t="str">
            <v xml:space="preserve"> </v>
          </cell>
          <cell r="AA50">
            <v>0</v>
          </cell>
          <cell r="AB50">
            <v>45022.5</v>
          </cell>
        </row>
        <row r="51">
          <cell r="A51">
            <v>10047</v>
          </cell>
          <cell r="B51" t="str">
            <v>SR-46</v>
          </cell>
          <cell r="C51" t="str">
            <v>Caja en policarbonato para contador de tres hilos</v>
          </cell>
          <cell r="D51" t="str">
            <v>U</v>
          </cell>
          <cell r="E51" t="str">
            <v xml:space="preserve"> </v>
          </cell>
          <cell r="F51" t="str">
            <v xml:space="preserve"> </v>
          </cell>
          <cell r="G51" t="str">
            <v xml:space="preserve"> </v>
          </cell>
          <cell r="H51" t="str">
            <v xml:space="preserve"> </v>
          </cell>
          <cell r="I51" t="str">
            <v xml:space="preserve"> </v>
          </cell>
          <cell r="J51" t="str">
            <v xml:space="preserve"> </v>
          </cell>
          <cell r="K51" t="str">
            <v xml:space="preserve"> </v>
          </cell>
          <cell r="L51" t="str">
            <v xml:space="preserve"> </v>
          </cell>
          <cell r="M51" t="str">
            <v xml:space="preserve"> </v>
          </cell>
          <cell r="N51" t="str">
            <v xml:space="preserve"> </v>
          </cell>
          <cell r="O51" t="str">
            <v xml:space="preserve"> </v>
          </cell>
          <cell r="P51" t="str">
            <v xml:space="preserve"> </v>
          </cell>
          <cell r="Q51" t="str">
            <v xml:space="preserve"> </v>
          </cell>
          <cell r="R51" t="str">
            <v xml:space="preserve"> </v>
          </cell>
          <cell r="S51" t="str">
            <v xml:space="preserve"> </v>
          </cell>
          <cell r="T51" t="str">
            <v xml:space="preserve"> </v>
          </cell>
          <cell r="U51" t="str">
            <v xml:space="preserve"> </v>
          </cell>
          <cell r="V51" t="str">
            <v xml:space="preserve"> </v>
          </cell>
          <cell r="W51" t="str">
            <v xml:space="preserve"> </v>
          </cell>
          <cell r="X51" t="str">
            <v xml:space="preserve"> </v>
          </cell>
          <cell r="Y51">
            <v>28</v>
          </cell>
          <cell r="AA51">
            <v>28</v>
          </cell>
          <cell r="AB51">
            <v>72035.999999999985</v>
          </cell>
        </row>
        <row r="52">
          <cell r="A52">
            <v>10048</v>
          </cell>
          <cell r="B52">
            <v>1282</v>
          </cell>
          <cell r="C52" t="str">
            <v>Cinta Band-it de 5/8"</v>
          </cell>
          <cell r="D52" t="str">
            <v>m</v>
          </cell>
          <cell r="E52" t="str">
            <v xml:space="preserve"> </v>
          </cell>
          <cell r="F52" t="str">
            <v xml:space="preserve"> </v>
          </cell>
          <cell r="G52" t="str">
            <v xml:space="preserve"> </v>
          </cell>
          <cell r="H52" t="str">
            <v xml:space="preserve"> </v>
          </cell>
          <cell r="I52">
            <v>42</v>
          </cell>
          <cell r="J52" t="str">
            <v xml:space="preserve"> </v>
          </cell>
          <cell r="K52" t="str">
            <v xml:space="preserve"> </v>
          </cell>
          <cell r="L52" t="str">
            <v xml:space="preserve"> </v>
          </cell>
          <cell r="M52" t="str">
            <v xml:space="preserve"> </v>
          </cell>
          <cell r="N52" t="str">
            <v xml:space="preserve"> </v>
          </cell>
          <cell r="O52" t="str">
            <v xml:space="preserve"> </v>
          </cell>
          <cell r="P52" t="str">
            <v xml:space="preserve"> </v>
          </cell>
          <cell r="Q52" t="str">
            <v xml:space="preserve"> </v>
          </cell>
          <cell r="R52" t="str">
            <v xml:space="preserve"> </v>
          </cell>
          <cell r="S52">
            <v>12</v>
          </cell>
          <cell r="T52" t="str">
            <v xml:space="preserve"> </v>
          </cell>
          <cell r="U52" t="str">
            <v xml:space="preserve"> </v>
          </cell>
          <cell r="V52">
            <v>6</v>
          </cell>
          <cell r="W52" t="str">
            <v xml:space="preserve"> </v>
          </cell>
          <cell r="X52" t="str">
            <v xml:space="preserve"> </v>
          </cell>
          <cell r="Y52" t="str">
            <v xml:space="preserve"> </v>
          </cell>
          <cell r="AA52">
            <v>60</v>
          </cell>
          <cell r="AB52">
            <v>3381.6899999999996</v>
          </cell>
        </row>
        <row r="53">
          <cell r="A53">
            <v>10049</v>
          </cell>
          <cell r="B53">
            <v>1222</v>
          </cell>
          <cell r="C53" t="str">
            <v>Collarín de dos salida. Diámetro cerrado de 15 cm.</v>
          </cell>
          <cell r="D53" t="str">
            <v>U</v>
          </cell>
          <cell r="E53" t="str">
            <v xml:space="preserve"> </v>
          </cell>
          <cell r="F53" t="str">
            <v xml:space="preserve"> </v>
          </cell>
          <cell r="G53" t="str">
            <v xml:space="preserve"> </v>
          </cell>
          <cell r="H53" t="str">
            <v xml:space="preserve"> </v>
          </cell>
          <cell r="I53" t="str">
            <v xml:space="preserve"> </v>
          </cell>
          <cell r="J53" t="str">
            <v xml:space="preserve"> </v>
          </cell>
          <cell r="K53" t="str">
            <v xml:space="preserve"> </v>
          </cell>
          <cell r="L53" t="str">
            <v xml:space="preserve"> </v>
          </cell>
          <cell r="M53" t="str">
            <v xml:space="preserve"> </v>
          </cell>
          <cell r="N53" t="str">
            <v xml:space="preserve"> </v>
          </cell>
          <cell r="O53" t="str">
            <v xml:space="preserve"> </v>
          </cell>
          <cell r="P53" t="str">
            <v xml:space="preserve"> </v>
          </cell>
          <cell r="Q53" t="str">
            <v xml:space="preserve"> </v>
          </cell>
          <cell r="R53" t="str">
            <v xml:space="preserve"> </v>
          </cell>
          <cell r="S53" t="str">
            <v xml:space="preserve"> </v>
          </cell>
          <cell r="T53" t="str">
            <v xml:space="preserve"> </v>
          </cell>
          <cell r="U53" t="str">
            <v xml:space="preserve"> </v>
          </cell>
          <cell r="V53" t="str">
            <v xml:space="preserve"> </v>
          </cell>
          <cell r="W53" t="str">
            <v xml:space="preserve"> </v>
          </cell>
          <cell r="X53" t="str">
            <v xml:space="preserve"> </v>
          </cell>
          <cell r="Y53" t="str">
            <v xml:space="preserve"> </v>
          </cell>
          <cell r="AA53">
            <v>0</v>
          </cell>
          <cell r="AB53">
            <v>15583.788</v>
          </cell>
        </row>
        <row r="54">
          <cell r="A54">
            <v>10050</v>
          </cell>
          <cell r="B54">
            <v>1221</v>
          </cell>
          <cell r="C54" t="str">
            <v>Collarín de dos salidas - diámetro cerrado 12 cm</v>
          </cell>
          <cell r="D54" t="str">
            <v>U</v>
          </cell>
          <cell r="E54" t="str">
            <v xml:space="preserve"> </v>
          </cell>
          <cell r="F54" t="str">
            <v xml:space="preserve"> </v>
          </cell>
          <cell r="G54" t="str">
            <v xml:space="preserve"> </v>
          </cell>
          <cell r="H54" t="str">
            <v xml:space="preserve"> </v>
          </cell>
          <cell r="I54" t="str">
            <v xml:space="preserve"> </v>
          </cell>
          <cell r="J54" t="str">
            <v xml:space="preserve"> </v>
          </cell>
          <cell r="K54" t="str">
            <v xml:space="preserve"> </v>
          </cell>
          <cell r="L54">
            <v>12</v>
          </cell>
          <cell r="M54" t="str">
            <v xml:space="preserve"> </v>
          </cell>
          <cell r="N54" t="str">
            <v xml:space="preserve"> </v>
          </cell>
          <cell r="O54" t="str">
            <v xml:space="preserve"> </v>
          </cell>
          <cell r="P54" t="str">
            <v xml:space="preserve"> </v>
          </cell>
          <cell r="Q54" t="str">
            <v xml:space="preserve"> </v>
          </cell>
          <cell r="R54" t="str">
            <v xml:space="preserve"> </v>
          </cell>
          <cell r="S54" t="str">
            <v xml:space="preserve"> </v>
          </cell>
          <cell r="T54" t="str">
            <v xml:space="preserve"> </v>
          </cell>
          <cell r="U54" t="str">
            <v xml:space="preserve"> </v>
          </cell>
          <cell r="V54" t="str">
            <v xml:space="preserve"> </v>
          </cell>
          <cell r="W54" t="str">
            <v xml:space="preserve"> </v>
          </cell>
          <cell r="X54" t="str">
            <v xml:space="preserve"> </v>
          </cell>
          <cell r="Y54" t="str">
            <v xml:space="preserve"> </v>
          </cell>
          <cell r="AA54">
            <v>12</v>
          </cell>
          <cell r="AB54">
            <v>12889.641599999999</v>
          </cell>
        </row>
        <row r="55">
          <cell r="A55">
            <v>10051</v>
          </cell>
          <cell r="B55">
            <v>1211</v>
          </cell>
          <cell r="C55" t="str">
            <v>Collarín de una salida diámetro cerrado 12 cm</v>
          </cell>
          <cell r="D55" t="str">
            <v>U</v>
          </cell>
          <cell r="E55" t="str">
            <v xml:space="preserve"> </v>
          </cell>
          <cell r="F55" t="str">
            <v xml:space="preserve"> </v>
          </cell>
          <cell r="G55" t="str">
            <v xml:space="preserve"> </v>
          </cell>
          <cell r="H55" t="str">
            <v xml:space="preserve"> </v>
          </cell>
          <cell r="I55" t="str">
            <v xml:space="preserve"> </v>
          </cell>
          <cell r="J55" t="str">
            <v xml:space="preserve"> </v>
          </cell>
          <cell r="K55" t="str">
            <v xml:space="preserve"> </v>
          </cell>
          <cell r="L55" t="str">
            <v xml:space="preserve"> </v>
          </cell>
          <cell r="M55" t="str">
            <v xml:space="preserve"> </v>
          </cell>
          <cell r="N55" t="str">
            <v xml:space="preserve"> </v>
          </cell>
          <cell r="O55" t="str">
            <v xml:space="preserve"> </v>
          </cell>
          <cell r="P55" t="str">
            <v xml:space="preserve"> </v>
          </cell>
          <cell r="Q55" t="str">
            <v xml:space="preserve"> </v>
          </cell>
          <cell r="R55" t="str">
            <v xml:space="preserve"> </v>
          </cell>
          <cell r="S55" t="str">
            <v xml:space="preserve"> </v>
          </cell>
          <cell r="T55" t="str">
            <v xml:space="preserve"> </v>
          </cell>
          <cell r="U55" t="str">
            <v xml:space="preserve"> </v>
          </cell>
          <cell r="V55" t="str">
            <v xml:space="preserve"> </v>
          </cell>
          <cell r="W55" t="str">
            <v xml:space="preserve"> </v>
          </cell>
          <cell r="X55" t="str">
            <v xml:space="preserve"> </v>
          </cell>
          <cell r="Y55" t="str">
            <v xml:space="preserve"> </v>
          </cell>
          <cell r="AA55">
            <v>0</v>
          </cell>
          <cell r="AB55">
            <v>11574.851199999999</v>
          </cell>
        </row>
        <row r="56">
          <cell r="A56">
            <v>10052</v>
          </cell>
          <cell r="B56">
            <v>1212</v>
          </cell>
          <cell r="C56" t="str">
            <v>Collarín de una salida. Diámetro cerrado de 15 cm.</v>
          </cell>
          <cell r="D56" t="str">
            <v>U</v>
          </cell>
          <cell r="E56" t="str">
            <v xml:space="preserve"> </v>
          </cell>
          <cell r="F56" t="str">
            <v xml:space="preserve"> </v>
          </cell>
          <cell r="G56" t="str">
            <v xml:space="preserve"> </v>
          </cell>
          <cell r="H56" t="str">
            <v xml:space="preserve"> </v>
          </cell>
          <cell r="I56" t="str">
            <v xml:space="preserve"> </v>
          </cell>
          <cell r="J56" t="str">
            <v xml:space="preserve"> </v>
          </cell>
          <cell r="K56" t="str">
            <v xml:space="preserve"> </v>
          </cell>
          <cell r="L56" t="str">
            <v xml:space="preserve"> </v>
          </cell>
          <cell r="M56" t="str">
            <v xml:space="preserve"> </v>
          </cell>
          <cell r="N56" t="str">
            <v xml:space="preserve"> </v>
          </cell>
          <cell r="O56" t="str">
            <v xml:space="preserve"> </v>
          </cell>
          <cell r="P56" t="str">
            <v xml:space="preserve"> </v>
          </cell>
          <cell r="Q56" t="str">
            <v xml:space="preserve"> </v>
          </cell>
          <cell r="R56" t="str">
            <v xml:space="preserve"> </v>
          </cell>
          <cell r="S56" t="str">
            <v xml:space="preserve"> </v>
          </cell>
          <cell r="T56" t="str">
            <v xml:space="preserve"> </v>
          </cell>
          <cell r="U56" t="str">
            <v xml:space="preserve"> </v>
          </cell>
          <cell r="V56" t="str">
            <v xml:space="preserve"> </v>
          </cell>
          <cell r="W56">
            <v>2</v>
          </cell>
          <cell r="X56">
            <v>8</v>
          </cell>
          <cell r="Y56" t="str">
            <v xml:space="preserve"> </v>
          </cell>
          <cell r="AA56">
            <v>10</v>
          </cell>
          <cell r="AB56">
            <v>14268.997599999999</v>
          </cell>
        </row>
        <row r="57">
          <cell r="A57">
            <v>10053</v>
          </cell>
          <cell r="B57">
            <v>1272</v>
          </cell>
          <cell r="C57" t="str">
            <v>Collarín para transformadores diámetro cerrado 17 cm</v>
          </cell>
          <cell r="D57" t="str">
            <v>U</v>
          </cell>
          <cell r="E57" t="str">
            <v xml:space="preserve"> </v>
          </cell>
          <cell r="F57" t="str">
            <v xml:space="preserve"> </v>
          </cell>
          <cell r="G57" t="str">
            <v xml:space="preserve"> </v>
          </cell>
          <cell r="H57" t="str">
            <v xml:space="preserve"> </v>
          </cell>
          <cell r="I57" t="str">
            <v xml:space="preserve"> </v>
          </cell>
          <cell r="J57">
            <v>8</v>
          </cell>
          <cell r="K57" t="str">
            <v xml:space="preserve"> </v>
          </cell>
          <cell r="L57" t="str">
            <v xml:space="preserve"> </v>
          </cell>
          <cell r="M57" t="str">
            <v xml:space="preserve"> </v>
          </cell>
          <cell r="N57" t="str">
            <v xml:space="preserve"> </v>
          </cell>
          <cell r="O57" t="str">
            <v xml:space="preserve"> </v>
          </cell>
          <cell r="P57" t="str">
            <v xml:space="preserve"> </v>
          </cell>
          <cell r="Q57" t="str">
            <v xml:space="preserve"> </v>
          </cell>
          <cell r="R57" t="str">
            <v xml:space="preserve"> </v>
          </cell>
          <cell r="S57" t="str">
            <v xml:space="preserve"> </v>
          </cell>
          <cell r="T57" t="str">
            <v xml:space="preserve"> </v>
          </cell>
          <cell r="U57" t="str">
            <v xml:space="preserve"> </v>
          </cell>
          <cell r="V57" t="str">
            <v xml:space="preserve"> </v>
          </cell>
          <cell r="W57" t="str">
            <v xml:space="preserve"> </v>
          </cell>
          <cell r="X57">
            <v>8</v>
          </cell>
          <cell r="Y57" t="str">
            <v xml:space="preserve"> </v>
          </cell>
          <cell r="AA57">
            <v>16</v>
          </cell>
          <cell r="AB57">
            <v>17980.881600000001</v>
          </cell>
        </row>
        <row r="58">
          <cell r="A58">
            <v>10054</v>
          </cell>
          <cell r="B58">
            <v>1031</v>
          </cell>
          <cell r="C58" t="str">
            <v>Conector bimetálico (Al-Cu) de dos pernos</v>
          </cell>
          <cell r="D58" t="str">
            <v>U</v>
          </cell>
          <cell r="E58" t="str">
            <v xml:space="preserve"> </v>
          </cell>
          <cell r="F58" t="str">
            <v xml:space="preserve"> </v>
          </cell>
          <cell r="G58" t="str">
            <v xml:space="preserve"> </v>
          </cell>
          <cell r="H58" t="str">
            <v xml:space="preserve"> </v>
          </cell>
          <cell r="I58" t="str">
            <v xml:space="preserve"> </v>
          </cell>
          <cell r="J58" t="str">
            <v xml:space="preserve"> </v>
          </cell>
          <cell r="K58" t="str">
            <v xml:space="preserve"> </v>
          </cell>
          <cell r="L58" t="str">
            <v xml:space="preserve"> </v>
          </cell>
          <cell r="M58" t="str">
            <v xml:space="preserve"> </v>
          </cell>
          <cell r="N58" t="str">
            <v xml:space="preserve"> </v>
          </cell>
          <cell r="O58" t="str">
            <v xml:space="preserve"> </v>
          </cell>
          <cell r="P58" t="str">
            <v xml:space="preserve"> </v>
          </cell>
          <cell r="Q58" t="str">
            <v xml:space="preserve"> </v>
          </cell>
          <cell r="R58" t="str">
            <v xml:space="preserve"> </v>
          </cell>
          <cell r="S58" t="str">
            <v xml:space="preserve"> </v>
          </cell>
          <cell r="T58" t="str">
            <v xml:space="preserve"> </v>
          </cell>
          <cell r="U58" t="str">
            <v xml:space="preserve"> </v>
          </cell>
          <cell r="V58">
            <v>24</v>
          </cell>
          <cell r="W58">
            <v>8</v>
          </cell>
          <cell r="X58" t="str">
            <v xml:space="preserve"> </v>
          </cell>
          <cell r="Y58" t="str">
            <v xml:space="preserve"> </v>
          </cell>
          <cell r="AA58">
            <v>32</v>
          </cell>
          <cell r="AB58">
            <v>6403.2</v>
          </cell>
        </row>
        <row r="59">
          <cell r="A59">
            <v>10055</v>
          </cell>
          <cell r="B59">
            <v>1041</v>
          </cell>
          <cell r="C59" t="str">
            <v>Conector bimetálico (Al-Cu) de un perno con argolla de cobre</v>
          </cell>
          <cell r="D59" t="str">
            <v>U</v>
          </cell>
          <cell r="E59" t="str">
            <v xml:space="preserve"> </v>
          </cell>
          <cell r="F59" t="str">
            <v xml:space="preserve"> </v>
          </cell>
          <cell r="G59" t="str">
            <v xml:space="preserve"> </v>
          </cell>
          <cell r="H59" t="str">
            <v xml:space="preserve"> </v>
          </cell>
          <cell r="I59" t="str">
            <v xml:space="preserve"> </v>
          </cell>
          <cell r="J59" t="str">
            <v xml:space="preserve"> </v>
          </cell>
          <cell r="K59" t="str">
            <v xml:space="preserve"> </v>
          </cell>
          <cell r="L59" t="str">
            <v xml:space="preserve"> </v>
          </cell>
          <cell r="M59" t="str">
            <v xml:space="preserve"> </v>
          </cell>
          <cell r="N59" t="str">
            <v xml:space="preserve"> </v>
          </cell>
          <cell r="O59" t="str">
            <v xml:space="preserve"> </v>
          </cell>
          <cell r="P59" t="str">
            <v xml:space="preserve"> </v>
          </cell>
          <cell r="Q59" t="str">
            <v xml:space="preserve"> </v>
          </cell>
          <cell r="R59" t="str">
            <v xml:space="preserve"> </v>
          </cell>
          <cell r="S59" t="str">
            <v xml:space="preserve"> </v>
          </cell>
          <cell r="T59" t="str">
            <v xml:space="preserve"> </v>
          </cell>
          <cell r="U59" t="str">
            <v xml:space="preserve"> </v>
          </cell>
          <cell r="V59" t="str">
            <v xml:space="preserve"> </v>
          </cell>
          <cell r="W59" t="str">
            <v xml:space="preserve"> </v>
          </cell>
          <cell r="X59" t="str">
            <v xml:space="preserve"> </v>
          </cell>
          <cell r="Y59" t="str">
            <v xml:space="preserve"> </v>
          </cell>
          <cell r="AA59">
            <v>0</v>
          </cell>
          <cell r="AB59">
            <v>3668.4999999999995</v>
          </cell>
        </row>
        <row r="60">
          <cell r="A60">
            <v>10056</v>
          </cell>
          <cell r="B60" t="str">
            <v>SR-67</v>
          </cell>
          <cell r="C60" t="str">
            <v>Conector bimetálico tipo tornillo con chaqueta aislante para cable 1/0 Al a 1/0 Cu (Conexión puentes y cruces). Ref:KZ3-95. Marca AMP (También para 2/0-2/0)</v>
          </cell>
          <cell r="D60" t="str">
            <v>U</v>
          </cell>
          <cell r="E60" t="str">
            <v xml:space="preserve"> </v>
          </cell>
          <cell r="F60" t="str">
            <v xml:space="preserve"> </v>
          </cell>
          <cell r="G60" t="str">
            <v xml:space="preserve"> </v>
          </cell>
          <cell r="H60" t="str">
            <v xml:space="preserve"> </v>
          </cell>
          <cell r="I60" t="str">
            <v xml:space="preserve"> </v>
          </cell>
          <cell r="J60" t="str">
            <v xml:space="preserve"> </v>
          </cell>
          <cell r="K60" t="str">
            <v xml:space="preserve"> </v>
          </cell>
          <cell r="L60" t="str">
            <v xml:space="preserve"> </v>
          </cell>
          <cell r="M60" t="str">
            <v xml:space="preserve"> </v>
          </cell>
          <cell r="N60" t="str">
            <v xml:space="preserve"> </v>
          </cell>
          <cell r="O60" t="str">
            <v xml:space="preserve"> </v>
          </cell>
          <cell r="P60" t="str">
            <v xml:space="preserve"> </v>
          </cell>
          <cell r="Q60" t="str">
            <v xml:space="preserve"> </v>
          </cell>
          <cell r="R60" t="str">
            <v xml:space="preserve"> </v>
          </cell>
          <cell r="S60" t="str">
            <v xml:space="preserve"> </v>
          </cell>
          <cell r="T60" t="str">
            <v xml:space="preserve"> </v>
          </cell>
          <cell r="U60" t="str">
            <v xml:space="preserve"> </v>
          </cell>
          <cell r="V60" t="str">
            <v xml:space="preserve"> </v>
          </cell>
          <cell r="W60" t="str">
            <v xml:space="preserve"> </v>
          </cell>
          <cell r="X60" t="str">
            <v xml:space="preserve"> </v>
          </cell>
          <cell r="Y60" t="str">
            <v xml:space="preserve"> </v>
          </cell>
          <cell r="AA60">
            <v>0</v>
          </cell>
          <cell r="AB60">
            <v>11405.699999999999</v>
          </cell>
        </row>
        <row r="61">
          <cell r="A61">
            <v>10057</v>
          </cell>
          <cell r="B61" t="str">
            <v>SR-68</v>
          </cell>
          <cell r="C61" t="str">
            <v>Conector bimetálico tipo tornillo con chaqueta aislante para cable 1/0 Al a 14 Cu. Ref: KZ-EP. Marca AMP (También para 2/0 - 14) (Conexión lámpara de alumbrado)</v>
          </cell>
          <cell r="D61" t="str">
            <v>U</v>
          </cell>
          <cell r="E61" t="str">
            <v xml:space="preserve"> </v>
          </cell>
          <cell r="F61" t="str">
            <v xml:space="preserve"> </v>
          </cell>
          <cell r="G61" t="str">
            <v xml:space="preserve"> </v>
          </cell>
          <cell r="H61" t="str">
            <v xml:space="preserve"> </v>
          </cell>
          <cell r="I61" t="str">
            <v xml:space="preserve"> </v>
          </cell>
          <cell r="J61" t="str">
            <v xml:space="preserve"> </v>
          </cell>
          <cell r="K61" t="str">
            <v xml:space="preserve"> </v>
          </cell>
          <cell r="L61" t="str">
            <v xml:space="preserve"> </v>
          </cell>
          <cell r="M61" t="str">
            <v xml:space="preserve"> </v>
          </cell>
          <cell r="N61" t="str">
            <v xml:space="preserve"> </v>
          </cell>
          <cell r="O61" t="str">
            <v xml:space="preserve"> </v>
          </cell>
          <cell r="P61" t="str">
            <v xml:space="preserve"> </v>
          </cell>
          <cell r="Q61" t="str">
            <v xml:space="preserve"> </v>
          </cell>
          <cell r="R61" t="str">
            <v xml:space="preserve"> </v>
          </cell>
          <cell r="S61" t="str">
            <v xml:space="preserve"> </v>
          </cell>
          <cell r="T61" t="str">
            <v xml:space="preserve"> </v>
          </cell>
          <cell r="U61" t="str">
            <v xml:space="preserve"> </v>
          </cell>
          <cell r="V61" t="str">
            <v xml:space="preserve"> </v>
          </cell>
          <cell r="W61" t="str">
            <v xml:space="preserve"> </v>
          </cell>
          <cell r="X61" t="str">
            <v xml:space="preserve"> </v>
          </cell>
          <cell r="Y61" t="str">
            <v xml:space="preserve"> </v>
          </cell>
          <cell r="AA61">
            <v>0</v>
          </cell>
          <cell r="AB61">
            <v>9004.4999999999982</v>
          </cell>
        </row>
        <row r="62">
          <cell r="A62">
            <v>10058</v>
          </cell>
          <cell r="B62" t="str">
            <v>SR-66</v>
          </cell>
          <cell r="C62" t="str">
            <v>Conector bimetálico tipo tornillo con chaqueta aislante para cable 1/0 Al a 2 Cu (Conexión caja de abonado) Ref: JZ2-95SM. Marca AMP (También para 2/0-2)</v>
          </cell>
          <cell r="D62" t="str">
            <v>U</v>
          </cell>
          <cell r="E62" t="str">
            <v xml:space="preserve"> </v>
          </cell>
          <cell r="F62" t="str">
            <v xml:space="preserve"> </v>
          </cell>
          <cell r="G62" t="str">
            <v xml:space="preserve"> </v>
          </cell>
          <cell r="H62" t="str">
            <v xml:space="preserve"> </v>
          </cell>
          <cell r="I62">
            <v>84</v>
          </cell>
          <cell r="J62" t="str">
            <v xml:space="preserve"> </v>
          </cell>
          <cell r="K62" t="str">
            <v xml:space="preserve"> </v>
          </cell>
          <cell r="L62" t="str">
            <v xml:space="preserve"> </v>
          </cell>
          <cell r="M62" t="str">
            <v xml:space="preserve"> </v>
          </cell>
          <cell r="N62" t="str">
            <v xml:space="preserve"> </v>
          </cell>
          <cell r="O62" t="str">
            <v xml:space="preserve"> </v>
          </cell>
          <cell r="P62" t="str">
            <v xml:space="preserve"> </v>
          </cell>
          <cell r="Q62" t="str">
            <v xml:space="preserve"> </v>
          </cell>
          <cell r="R62" t="str">
            <v xml:space="preserve"> </v>
          </cell>
          <cell r="S62" t="str">
            <v xml:space="preserve"> </v>
          </cell>
          <cell r="T62" t="str">
            <v xml:space="preserve"> </v>
          </cell>
          <cell r="U62" t="str">
            <v xml:space="preserve"> </v>
          </cell>
          <cell r="V62" t="str">
            <v xml:space="preserve"> </v>
          </cell>
          <cell r="W62" t="str">
            <v xml:space="preserve"> </v>
          </cell>
          <cell r="X62" t="str">
            <v xml:space="preserve"> </v>
          </cell>
          <cell r="Y62" t="str">
            <v xml:space="preserve"> </v>
          </cell>
          <cell r="AA62">
            <v>84</v>
          </cell>
          <cell r="AB62">
            <v>9004.4999999999982</v>
          </cell>
        </row>
        <row r="63">
          <cell r="A63">
            <v>10059</v>
          </cell>
          <cell r="B63" t="str">
            <v>SR-65</v>
          </cell>
          <cell r="C63" t="str">
            <v>Conector bimetálico tipo tornillo con chaqueta aislante para cable 4/0 Cu a 1/0 Al (Bajada del trafo a la red) Ref: KZ4 - 150. Marca AMP (también para 2/0)</v>
          </cell>
          <cell r="D63" t="str">
            <v>U</v>
          </cell>
          <cell r="E63" t="str">
            <v xml:space="preserve"> </v>
          </cell>
          <cell r="F63" t="str">
            <v xml:space="preserve"> </v>
          </cell>
          <cell r="G63" t="str">
            <v xml:space="preserve"> </v>
          </cell>
          <cell r="H63" t="str">
            <v xml:space="preserve"> </v>
          </cell>
          <cell r="I63" t="str">
            <v xml:space="preserve"> </v>
          </cell>
          <cell r="J63" t="str">
            <v xml:space="preserve"> </v>
          </cell>
          <cell r="K63" t="str">
            <v xml:space="preserve"> </v>
          </cell>
          <cell r="L63" t="str">
            <v xml:space="preserve"> </v>
          </cell>
          <cell r="M63" t="str">
            <v xml:space="preserve"> </v>
          </cell>
          <cell r="N63" t="str">
            <v xml:space="preserve"> </v>
          </cell>
          <cell r="O63" t="str">
            <v xml:space="preserve"> </v>
          </cell>
          <cell r="P63" t="str">
            <v xml:space="preserve"> </v>
          </cell>
          <cell r="Q63" t="str">
            <v xml:space="preserve"> </v>
          </cell>
          <cell r="R63" t="str">
            <v xml:space="preserve"> </v>
          </cell>
          <cell r="S63" t="str">
            <v xml:space="preserve"> </v>
          </cell>
          <cell r="T63" t="str">
            <v xml:space="preserve"> </v>
          </cell>
          <cell r="U63" t="str">
            <v xml:space="preserve"> </v>
          </cell>
          <cell r="V63" t="str">
            <v xml:space="preserve"> </v>
          </cell>
          <cell r="W63" t="str">
            <v xml:space="preserve"> </v>
          </cell>
          <cell r="X63" t="str">
            <v xml:space="preserve"> </v>
          </cell>
          <cell r="Y63" t="str">
            <v xml:space="preserve"> </v>
          </cell>
          <cell r="AA63">
            <v>0</v>
          </cell>
          <cell r="AB63">
            <v>32416.199999999993</v>
          </cell>
        </row>
        <row r="64">
          <cell r="A64">
            <v>10060</v>
          </cell>
          <cell r="B64">
            <v>1021</v>
          </cell>
          <cell r="C64" t="str">
            <v>Conector de un perno - aleación de aluminio</v>
          </cell>
          <cell r="D64" t="str">
            <v>U</v>
          </cell>
          <cell r="E64" t="str">
            <v xml:space="preserve"> </v>
          </cell>
          <cell r="F64" t="str">
            <v xml:space="preserve"> </v>
          </cell>
          <cell r="G64" t="str">
            <v xml:space="preserve"> </v>
          </cell>
          <cell r="H64" t="str">
            <v xml:space="preserve"> </v>
          </cell>
          <cell r="I64" t="str">
            <v xml:space="preserve"> </v>
          </cell>
          <cell r="J64" t="str">
            <v xml:space="preserve"> </v>
          </cell>
          <cell r="K64" t="str">
            <v xml:space="preserve"> </v>
          </cell>
          <cell r="L64">
            <v>48</v>
          </cell>
          <cell r="M64" t="str">
            <v xml:space="preserve"> </v>
          </cell>
          <cell r="N64" t="str">
            <v xml:space="preserve"> </v>
          </cell>
          <cell r="O64" t="str">
            <v xml:space="preserve"> </v>
          </cell>
          <cell r="P64" t="str">
            <v xml:space="preserve"> </v>
          </cell>
          <cell r="Q64" t="str">
            <v xml:space="preserve"> </v>
          </cell>
          <cell r="R64" t="str">
            <v xml:space="preserve"> </v>
          </cell>
          <cell r="S64" t="str">
            <v xml:space="preserve"> </v>
          </cell>
          <cell r="T64" t="str">
            <v xml:space="preserve"> </v>
          </cell>
          <cell r="U64" t="str">
            <v xml:space="preserve"> </v>
          </cell>
          <cell r="V64" t="str">
            <v xml:space="preserve"> </v>
          </cell>
          <cell r="W64" t="str">
            <v xml:space="preserve"> </v>
          </cell>
          <cell r="X64" t="str">
            <v xml:space="preserve"> </v>
          </cell>
          <cell r="Y64" t="str">
            <v xml:space="preserve"> </v>
          </cell>
          <cell r="AA64">
            <v>48</v>
          </cell>
          <cell r="AB64">
            <v>3334.9999999999995</v>
          </cell>
        </row>
        <row r="65">
          <cell r="A65">
            <v>10061</v>
          </cell>
          <cell r="B65" t="str">
            <v>SR-18</v>
          </cell>
          <cell r="C65" t="str">
            <v>Conector transversal</v>
          </cell>
          <cell r="D65" t="str">
            <v>U</v>
          </cell>
          <cell r="E65" t="str">
            <v xml:space="preserve"> </v>
          </cell>
          <cell r="F65" t="str">
            <v xml:space="preserve"> </v>
          </cell>
          <cell r="G65" t="str">
            <v xml:space="preserve"> </v>
          </cell>
          <cell r="H65" t="str">
            <v xml:space="preserve"> </v>
          </cell>
          <cell r="I65" t="str">
            <v xml:space="preserve"> </v>
          </cell>
          <cell r="J65" t="str">
            <v xml:space="preserve"> </v>
          </cell>
          <cell r="K65" t="str">
            <v xml:space="preserve"> </v>
          </cell>
          <cell r="L65" t="str">
            <v xml:space="preserve"> </v>
          </cell>
          <cell r="M65" t="str">
            <v xml:space="preserve"> </v>
          </cell>
          <cell r="N65" t="str">
            <v xml:space="preserve"> </v>
          </cell>
          <cell r="O65" t="str">
            <v xml:space="preserve"> </v>
          </cell>
          <cell r="P65" t="str">
            <v xml:space="preserve"> </v>
          </cell>
          <cell r="Q65" t="str">
            <v xml:space="preserve"> </v>
          </cell>
          <cell r="R65" t="str">
            <v xml:space="preserve"> </v>
          </cell>
          <cell r="S65" t="str">
            <v xml:space="preserve"> </v>
          </cell>
          <cell r="T65" t="str">
            <v xml:space="preserve"> </v>
          </cell>
          <cell r="U65" t="str">
            <v xml:space="preserve"> </v>
          </cell>
          <cell r="V65" t="str">
            <v xml:space="preserve"> </v>
          </cell>
          <cell r="W65" t="str">
            <v xml:space="preserve"> </v>
          </cell>
          <cell r="X65" t="str">
            <v xml:space="preserve"> </v>
          </cell>
          <cell r="Y65" t="str">
            <v xml:space="preserve"> </v>
          </cell>
          <cell r="AA65">
            <v>0</v>
          </cell>
          <cell r="AB65">
            <v>32282.800000000003</v>
          </cell>
        </row>
        <row r="66">
          <cell r="A66">
            <v>10062</v>
          </cell>
          <cell r="B66" t="str">
            <v>SR-40</v>
          </cell>
          <cell r="C66" t="str">
            <v>Cortacircuito monopolares de 15 KV,  100 A, Acero, Ref: 55449</v>
          </cell>
          <cell r="D66" t="str">
            <v>U</v>
          </cell>
          <cell r="E66" t="str">
            <v xml:space="preserve"> </v>
          </cell>
          <cell r="F66" t="str">
            <v xml:space="preserve"> </v>
          </cell>
          <cell r="G66" t="str">
            <v xml:space="preserve"> </v>
          </cell>
          <cell r="H66" t="str">
            <v xml:space="preserve"> </v>
          </cell>
          <cell r="I66" t="str">
            <v xml:space="preserve"> </v>
          </cell>
          <cell r="J66" t="str">
            <v xml:space="preserve"> </v>
          </cell>
          <cell r="K66" t="str">
            <v xml:space="preserve"> </v>
          </cell>
          <cell r="L66" t="str">
            <v xml:space="preserve"> </v>
          </cell>
          <cell r="M66" t="str">
            <v xml:space="preserve"> </v>
          </cell>
          <cell r="N66" t="str">
            <v xml:space="preserve"> </v>
          </cell>
          <cell r="O66" t="str">
            <v xml:space="preserve"> </v>
          </cell>
          <cell r="P66" t="str">
            <v xml:space="preserve"> </v>
          </cell>
          <cell r="Q66" t="str">
            <v xml:space="preserve"> </v>
          </cell>
          <cell r="R66" t="str">
            <v xml:space="preserve"> </v>
          </cell>
          <cell r="S66" t="str">
            <v xml:space="preserve"> </v>
          </cell>
          <cell r="T66" t="str">
            <v xml:space="preserve"> </v>
          </cell>
          <cell r="U66" t="str">
            <v xml:space="preserve"> </v>
          </cell>
          <cell r="V66" t="str">
            <v xml:space="preserve"> </v>
          </cell>
          <cell r="W66" t="str">
            <v xml:space="preserve"> </v>
          </cell>
          <cell r="X66" t="str">
            <v xml:space="preserve"> </v>
          </cell>
          <cell r="Y66" t="str">
            <v xml:space="preserve"> </v>
          </cell>
          <cell r="AA66">
            <v>0</v>
          </cell>
          <cell r="AB66">
            <v>200099.99999999997</v>
          </cell>
        </row>
        <row r="67">
          <cell r="A67">
            <v>10063</v>
          </cell>
          <cell r="B67">
            <v>5621</v>
          </cell>
          <cell r="C67" t="str">
            <v>Cortacircuito monopolares de 15 KV,  100 A, Hierro, Ref: 55408</v>
          </cell>
          <cell r="D67" t="str">
            <v>U</v>
          </cell>
          <cell r="E67" t="str">
            <v xml:space="preserve"> </v>
          </cell>
          <cell r="F67" t="str">
            <v xml:space="preserve"> </v>
          </cell>
          <cell r="G67" t="str">
            <v xml:space="preserve"> </v>
          </cell>
          <cell r="H67" t="str">
            <v xml:space="preserve"> </v>
          </cell>
          <cell r="I67" t="str">
            <v xml:space="preserve"> </v>
          </cell>
          <cell r="J67" t="str">
            <v xml:space="preserve"> </v>
          </cell>
          <cell r="K67" t="str">
            <v xml:space="preserve"> </v>
          </cell>
          <cell r="L67" t="str">
            <v xml:space="preserve"> </v>
          </cell>
          <cell r="M67" t="str">
            <v xml:space="preserve"> </v>
          </cell>
          <cell r="N67" t="str">
            <v xml:space="preserve"> </v>
          </cell>
          <cell r="O67" t="str">
            <v xml:space="preserve"> </v>
          </cell>
          <cell r="P67" t="str">
            <v xml:space="preserve"> </v>
          </cell>
          <cell r="Q67" t="str">
            <v xml:space="preserve"> </v>
          </cell>
          <cell r="R67" t="str">
            <v xml:space="preserve"> </v>
          </cell>
          <cell r="S67" t="str">
            <v xml:space="preserve"> </v>
          </cell>
          <cell r="T67" t="str">
            <v xml:space="preserve"> </v>
          </cell>
          <cell r="U67" t="str">
            <v xml:space="preserve"> </v>
          </cell>
          <cell r="V67">
            <v>8</v>
          </cell>
          <cell r="W67">
            <v>4</v>
          </cell>
          <cell r="X67" t="str">
            <v xml:space="preserve"> </v>
          </cell>
          <cell r="Y67" t="str">
            <v xml:space="preserve"> </v>
          </cell>
          <cell r="AA67">
            <v>12</v>
          </cell>
          <cell r="AB67">
            <v>155904.00000000003</v>
          </cell>
        </row>
        <row r="68">
          <cell r="A68">
            <v>10064</v>
          </cell>
          <cell r="B68" t="str">
            <v>SR-41</v>
          </cell>
          <cell r="C68" t="str">
            <v>Cortacircuito monopolares de 15 KV,  200 A, Hierro, Ref: 55436</v>
          </cell>
          <cell r="D68" t="str">
            <v>U</v>
          </cell>
          <cell r="E68" t="str">
            <v xml:space="preserve"> </v>
          </cell>
          <cell r="F68" t="str">
            <v xml:space="preserve"> </v>
          </cell>
          <cell r="G68" t="str">
            <v xml:space="preserve"> </v>
          </cell>
          <cell r="H68" t="str">
            <v xml:space="preserve"> </v>
          </cell>
          <cell r="I68" t="str">
            <v xml:space="preserve"> </v>
          </cell>
          <cell r="J68" t="str">
            <v xml:space="preserve"> </v>
          </cell>
          <cell r="K68" t="str">
            <v xml:space="preserve"> </v>
          </cell>
          <cell r="L68" t="str">
            <v xml:space="preserve"> </v>
          </cell>
          <cell r="M68" t="str">
            <v xml:space="preserve"> </v>
          </cell>
          <cell r="N68" t="str">
            <v xml:space="preserve"> </v>
          </cell>
          <cell r="O68" t="str">
            <v xml:space="preserve"> </v>
          </cell>
          <cell r="P68" t="str">
            <v xml:space="preserve"> </v>
          </cell>
          <cell r="Q68" t="str">
            <v xml:space="preserve"> </v>
          </cell>
          <cell r="R68" t="str">
            <v xml:space="preserve"> </v>
          </cell>
          <cell r="S68" t="str">
            <v xml:space="preserve"> </v>
          </cell>
          <cell r="T68" t="str">
            <v xml:space="preserve"> </v>
          </cell>
          <cell r="U68" t="str">
            <v xml:space="preserve"> </v>
          </cell>
          <cell r="V68" t="str">
            <v xml:space="preserve"> </v>
          </cell>
          <cell r="W68" t="str">
            <v xml:space="preserve"> </v>
          </cell>
          <cell r="X68" t="str">
            <v xml:space="preserve"> </v>
          </cell>
          <cell r="Y68" t="str">
            <v xml:space="preserve"> </v>
          </cell>
          <cell r="AA68">
            <v>0</v>
          </cell>
          <cell r="AB68">
            <v>238118.99999999997</v>
          </cell>
        </row>
        <row r="69">
          <cell r="A69">
            <v>10065</v>
          </cell>
          <cell r="B69">
            <v>204</v>
          </cell>
          <cell r="C69" t="str">
            <v>Cruceta de madera de  1.5m x 9cm x 11.5 cm.</v>
          </cell>
          <cell r="D69" t="str">
            <v>U</v>
          </cell>
          <cell r="E69" t="str">
            <v xml:space="preserve"> </v>
          </cell>
          <cell r="F69" t="str">
            <v xml:space="preserve"> </v>
          </cell>
          <cell r="G69" t="str">
            <v xml:space="preserve"> </v>
          </cell>
          <cell r="H69" t="str">
            <v xml:space="preserve"> </v>
          </cell>
          <cell r="I69" t="str">
            <v xml:space="preserve"> </v>
          </cell>
          <cell r="J69" t="str">
            <v xml:space="preserve"> </v>
          </cell>
          <cell r="K69" t="str">
            <v xml:space="preserve"> </v>
          </cell>
          <cell r="L69" t="str">
            <v xml:space="preserve"> </v>
          </cell>
          <cell r="M69" t="str">
            <v xml:space="preserve"> </v>
          </cell>
          <cell r="N69" t="str">
            <v xml:space="preserve"> </v>
          </cell>
          <cell r="O69" t="str">
            <v xml:space="preserve"> </v>
          </cell>
          <cell r="P69" t="str">
            <v xml:space="preserve"> </v>
          </cell>
          <cell r="Q69" t="str">
            <v xml:space="preserve"> </v>
          </cell>
          <cell r="R69" t="str">
            <v xml:space="preserve"> </v>
          </cell>
          <cell r="S69" t="str">
            <v xml:space="preserve"> </v>
          </cell>
          <cell r="T69" t="str">
            <v xml:space="preserve"> </v>
          </cell>
          <cell r="U69" t="str">
            <v xml:space="preserve"> </v>
          </cell>
          <cell r="V69" t="str">
            <v xml:space="preserve"> </v>
          </cell>
          <cell r="W69" t="str">
            <v xml:space="preserve"> </v>
          </cell>
          <cell r="X69" t="str">
            <v xml:space="preserve"> </v>
          </cell>
          <cell r="Y69" t="str">
            <v xml:space="preserve"> </v>
          </cell>
          <cell r="AA69">
            <v>0</v>
          </cell>
          <cell r="AB69">
            <v>0</v>
          </cell>
        </row>
        <row r="70">
          <cell r="A70">
            <v>10066</v>
          </cell>
          <cell r="B70">
            <v>218</v>
          </cell>
          <cell r="C70" t="str">
            <v>Cruceta de madera de  2m x 9,5cm x 12 cm.</v>
          </cell>
          <cell r="D70" t="str">
            <v>U</v>
          </cell>
          <cell r="E70" t="str">
            <v xml:space="preserve"> </v>
          </cell>
          <cell r="F70" t="str">
            <v xml:space="preserve"> </v>
          </cell>
          <cell r="G70" t="str">
            <v xml:space="preserve"> </v>
          </cell>
          <cell r="H70" t="str">
            <v xml:space="preserve"> </v>
          </cell>
          <cell r="I70" t="str">
            <v xml:space="preserve"> </v>
          </cell>
          <cell r="J70" t="str">
            <v xml:space="preserve"> </v>
          </cell>
          <cell r="K70" t="str">
            <v xml:space="preserve"> </v>
          </cell>
          <cell r="L70" t="str">
            <v xml:space="preserve"> </v>
          </cell>
          <cell r="M70" t="str">
            <v xml:space="preserve"> </v>
          </cell>
          <cell r="N70" t="str">
            <v xml:space="preserve"> </v>
          </cell>
          <cell r="O70" t="str">
            <v xml:space="preserve"> </v>
          </cell>
          <cell r="P70" t="str">
            <v xml:space="preserve"> </v>
          </cell>
          <cell r="Q70" t="str">
            <v xml:space="preserve"> </v>
          </cell>
          <cell r="R70" t="str">
            <v xml:space="preserve"> </v>
          </cell>
          <cell r="S70" t="str">
            <v xml:space="preserve"> </v>
          </cell>
          <cell r="T70" t="str">
            <v xml:space="preserve"> </v>
          </cell>
          <cell r="U70" t="str">
            <v xml:space="preserve"> </v>
          </cell>
          <cell r="V70" t="str">
            <v xml:space="preserve"> </v>
          </cell>
          <cell r="W70" t="str">
            <v xml:space="preserve"> </v>
          </cell>
          <cell r="X70" t="str">
            <v xml:space="preserve"> </v>
          </cell>
          <cell r="Y70" t="str">
            <v xml:space="preserve"> </v>
          </cell>
          <cell r="AA70">
            <v>0</v>
          </cell>
          <cell r="AB70">
            <v>0</v>
          </cell>
        </row>
        <row r="71">
          <cell r="A71">
            <v>10067</v>
          </cell>
          <cell r="B71">
            <v>201</v>
          </cell>
          <cell r="C71" t="str">
            <v>Cruceta de madera de  2m x 9cm x 11.5 cm.</v>
          </cell>
          <cell r="D71" t="str">
            <v>U</v>
          </cell>
          <cell r="E71" t="str">
            <v xml:space="preserve"> </v>
          </cell>
          <cell r="F71" t="str">
            <v xml:space="preserve"> </v>
          </cell>
          <cell r="G71" t="str">
            <v xml:space="preserve"> </v>
          </cell>
          <cell r="H71" t="str">
            <v xml:space="preserve"> </v>
          </cell>
          <cell r="I71" t="str">
            <v xml:space="preserve"> </v>
          </cell>
          <cell r="J71" t="str">
            <v xml:space="preserve"> </v>
          </cell>
          <cell r="K71" t="str">
            <v xml:space="preserve"> </v>
          </cell>
          <cell r="L71" t="str">
            <v xml:space="preserve"> </v>
          </cell>
          <cell r="M71" t="str">
            <v xml:space="preserve"> </v>
          </cell>
          <cell r="N71" t="str">
            <v xml:space="preserve"> </v>
          </cell>
          <cell r="O71" t="str">
            <v xml:space="preserve"> </v>
          </cell>
          <cell r="P71" t="str">
            <v xml:space="preserve"> </v>
          </cell>
          <cell r="Q71" t="str">
            <v xml:space="preserve"> </v>
          </cell>
          <cell r="R71" t="str">
            <v xml:space="preserve"> </v>
          </cell>
          <cell r="S71" t="str">
            <v xml:space="preserve"> </v>
          </cell>
          <cell r="T71" t="str">
            <v xml:space="preserve"> </v>
          </cell>
          <cell r="U71" t="str">
            <v xml:space="preserve"> </v>
          </cell>
          <cell r="V71" t="str">
            <v xml:space="preserve"> </v>
          </cell>
          <cell r="W71" t="str">
            <v xml:space="preserve"> </v>
          </cell>
          <cell r="X71" t="str">
            <v xml:space="preserve"> </v>
          </cell>
          <cell r="Y71" t="str">
            <v xml:space="preserve"> </v>
          </cell>
          <cell r="AA71">
            <v>0</v>
          </cell>
          <cell r="AB71">
            <v>0</v>
          </cell>
        </row>
        <row r="72">
          <cell r="A72">
            <v>10068</v>
          </cell>
          <cell r="B72">
            <v>202</v>
          </cell>
          <cell r="C72" t="str">
            <v>Cruceta de madera de  2m x 9cm x 11.5 cm.</v>
          </cell>
          <cell r="D72" t="str">
            <v>U</v>
          </cell>
          <cell r="E72" t="str">
            <v xml:space="preserve"> </v>
          </cell>
          <cell r="F72" t="str">
            <v xml:space="preserve"> </v>
          </cell>
          <cell r="G72" t="str">
            <v xml:space="preserve"> </v>
          </cell>
          <cell r="H72" t="str">
            <v xml:space="preserve"> </v>
          </cell>
          <cell r="I72" t="str">
            <v xml:space="preserve"> </v>
          </cell>
          <cell r="J72" t="str">
            <v xml:space="preserve"> </v>
          </cell>
          <cell r="K72" t="str">
            <v xml:space="preserve"> </v>
          </cell>
          <cell r="L72" t="str">
            <v xml:space="preserve"> </v>
          </cell>
          <cell r="M72" t="str">
            <v xml:space="preserve"> </v>
          </cell>
          <cell r="N72" t="str">
            <v xml:space="preserve"> </v>
          </cell>
          <cell r="O72" t="str">
            <v xml:space="preserve"> </v>
          </cell>
          <cell r="P72" t="str">
            <v xml:space="preserve"> </v>
          </cell>
          <cell r="Q72" t="str">
            <v xml:space="preserve"> </v>
          </cell>
          <cell r="R72" t="str">
            <v xml:space="preserve"> </v>
          </cell>
          <cell r="S72" t="str">
            <v xml:space="preserve"> </v>
          </cell>
          <cell r="T72" t="str">
            <v xml:space="preserve"> </v>
          </cell>
          <cell r="U72" t="str">
            <v xml:space="preserve"> </v>
          </cell>
          <cell r="V72" t="str">
            <v xml:space="preserve"> </v>
          </cell>
          <cell r="W72" t="str">
            <v xml:space="preserve"> </v>
          </cell>
          <cell r="X72" t="str">
            <v xml:space="preserve"> </v>
          </cell>
          <cell r="Y72" t="str">
            <v xml:space="preserve"> </v>
          </cell>
          <cell r="AA72">
            <v>0</v>
          </cell>
          <cell r="AB72">
            <v>0</v>
          </cell>
        </row>
        <row r="73">
          <cell r="A73">
            <v>10069</v>
          </cell>
          <cell r="B73">
            <v>265</v>
          </cell>
          <cell r="C73" t="str">
            <v>Cruceta metálica de 2 m en ángulo de 2,5"x2,5"x1/4"</v>
          </cell>
          <cell r="D73" t="str">
            <v>U</v>
          </cell>
          <cell r="E73" t="str">
            <v xml:space="preserve"> </v>
          </cell>
          <cell r="F73" t="str">
            <v xml:space="preserve"> </v>
          </cell>
          <cell r="G73" t="str">
            <v xml:space="preserve"> </v>
          </cell>
          <cell r="H73" t="str">
            <v xml:space="preserve"> </v>
          </cell>
          <cell r="I73" t="str">
            <v xml:space="preserve"> </v>
          </cell>
          <cell r="J73">
            <v>4</v>
          </cell>
          <cell r="K73">
            <v>14</v>
          </cell>
          <cell r="L73">
            <v>12</v>
          </cell>
          <cell r="M73" t="str">
            <v xml:space="preserve"> </v>
          </cell>
          <cell r="N73" t="str">
            <v xml:space="preserve"> </v>
          </cell>
          <cell r="O73" t="str">
            <v xml:space="preserve"> </v>
          </cell>
          <cell r="P73">
            <v>66</v>
          </cell>
          <cell r="Q73">
            <v>4</v>
          </cell>
          <cell r="R73">
            <v>6</v>
          </cell>
          <cell r="S73" t="str">
            <v xml:space="preserve"> </v>
          </cell>
          <cell r="T73" t="str">
            <v xml:space="preserve"> </v>
          </cell>
          <cell r="U73" t="str">
            <v xml:space="preserve"> </v>
          </cell>
          <cell r="V73" t="str">
            <v xml:space="preserve"> </v>
          </cell>
          <cell r="W73">
            <v>2</v>
          </cell>
          <cell r="X73">
            <v>4</v>
          </cell>
          <cell r="Y73" t="str">
            <v xml:space="preserve"> </v>
          </cell>
          <cell r="AA73">
            <v>112</v>
          </cell>
          <cell r="AB73">
            <v>43941.959999999992</v>
          </cell>
        </row>
        <row r="74">
          <cell r="A74">
            <v>10070</v>
          </cell>
          <cell r="B74">
            <v>267</v>
          </cell>
          <cell r="C74" t="str">
            <v>Cruceta metálica de 2 m en ángulo de 2,5"x2,5"x1/4"</v>
          </cell>
          <cell r="D74" t="str">
            <v>U</v>
          </cell>
          <cell r="E74" t="str">
            <v xml:space="preserve"> </v>
          </cell>
          <cell r="F74" t="str">
            <v xml:space="preserve"> </v>
          </cell>
          <cell r="G74" t="str">
            <v xml:space="preserve"> </v>
          </cell>
          <cell r="H74" t="str">
            <v xml:space="preserve"> </v>
          </cell>
          <cell r="I74" t="str">
            <v xml:space="preserve"> </v>
          </cell>
          <cell r="J74" t="str">
            <v xml:space="preserve"> </v>
          </cell>
          <cell r="K74" t="str">
            <v xml:space="preserve"> </v>
          </cell>
          <cell r="L74" t="str">
            <v xml:space="preserve"> </v>
          </cell>
          <cell r="M74" t="str">
            <v xml:space="preserve"> </v>
          </cell>
          <cell r="N74" t="str">
            <v xml:space="preserve"> </v>
          </cell>
          <cell r="O74" t="str">
            <v xml:space="preserve"> </v>
          </cell>
          <cell r="P74" t="str">
            <v xml:space="preserve"> </v>
          </cell>
          <cell r="Q74" t="str">
            <v xml:space="preserve"> </v>
          </cell>
          <cell r="R74" t="str">
            <v xml:space="preserve"> </v>
          </cell>
          <cell r="S74" t="str">
            <v xml:space="preserve"> </v>
          </cell>
          <cell r="T74" t="str">
            <v xml:space="preserve"> </v>
          </cell>
          <cell r="U74" t="str">
            <v xml:space="preserve"> </v>
          </cell>
          <cell r="V74" t="str">
            <v xml:space="preserve"> </v>
          </cell>
          <cell r="W74" t="str">
            <v xml:space="preserve"> </v>
          </cell>
          <cell r="X74" t="str">
            <v xml:space="preserve"> </v>
          </cell>
          <cell r="Y74" t="str">
            <v xml:space="preserve"> </v>
          </cell>
          <cell r="AA74">
            <v>0</v>
          </cell>
          <cell r="AB74">
            <v>43941.959999999992</v>
          </cell>
        </row>
        <row r="75">
          <cell r="A75">
            <v>10071</v>
          </cell>
          <cell r="B75">
            <v>313</v>
          </cell>
          <cell r="C75" t="str">
            <v>Diagonal de 0.64 m en ángulo de 1.5x1.5x3/16"</v>
          </cell>
          <cell r="D75" t="str">
            <v>U</v>
          </cell>
          <cell r="E75" t="str">
            <v xml:space="preserve"> </v>
          </cell>
          <cell r="F75" t="str">
            <v xml:space="preserve"> </v>
          </cell>
          <cell r="G75" t="str">
            <v xml:space="preserve"> </v>
          </cell>
          <cell r="H75" t="str">
            <v xml:space="preserve"> </v>
          </cell>
          <cell r="I75" t="str">
            <v xml:space="preserve"> </v>
          </cell>
          <cell r="J75">
            <v>4</v>
          </cell>
          <cell r="K75">
            <v>28</v>
          </cell>
          <cell r="L75">
            <v>24</v>
          </cell>
          <cell r="M75" t="str">
            <v xml:space="preserve"> </v>
          </cell>
          <cell r="N75" t="str">
            <v xml:space="preserve"> </v>
          </cell>
          <cell r="O75" t="str">
            <v xml:space="preserve"> </v>
          </cell>
          <cell r="P75" t="str">
            <v xml:space="preserve"> </v>
          </cell>
          <cell r="Q75" t="str">
            <v xml:space="preserve"> </v>
          </cell>
          <cell r="R75" t="str">
            <v xml:space="preserve"> </v>
          </cell>
          <cell r="S75" t="str">
            <v xml:space="preserve"> </v>
          </cell>
          <cell r="T75" t="str">
            <v xml:space="preserve"> </v>
          </cell>
          <cell r="U75" t="str">
            <v xml:space="preserve"> </v>
          </cell>
          <cell r="V75" t="str">
            <v xml:space="preserve"> </v>
          </cell>
          <cell r="W75" t="str">
            <v xml:space="preserve"> </v>
          </cell>
          <cell r="X75">
            <v>4</v>
          </cell>
          <cell r="Y75" t="str">
            <v xml:space="preserve"> </v>
          </cell>
          <cell r="AA75">
            <v>60</v>
          </cell>
          <cell r="AB75">
            <v>12806.4</v>
          </cell>
        </row>
        <row r="76">
          <cell r="A76">
            <v>10072</v>
          </cell>
          <cell r="B76">
            <v>333</v>
          </cell>
          <cell r="C76" t="str">
            <v>Diagonal de 0.68 m en ángulo de 1.5x1.5x3/16"</v>
          </cell>
          <cell r="D76" t="str">
            <v>U</v>
          </cell>
          <cell r="E76" t="str">
            <v xml:space="preserve"> </v>
          </cell>
          <cell r="F76" t="str">
            <v xml:space="preserve"> </v>
          </cell>
          <cell r="G76" t="str">
            <v xml:space="preserve"> </v>
          </cell>
          <cell r="H76" t="str">
            <v xml:space="preserve"> </v>
          </cell>
          <cell r="I76" t="str">
            <v xml:space="preserve"> </v>
          </cell>
          <cell r="J76" t="str">
            <v xml:space="preserve"> </v>
          </cell>
          <cell r="K76" t="str">
            <v xml:space="preserve"> </v>
          </cell>
          <cell r="L76" t="str">
            <v xml:space="preserve"> </v>
          </cell>
          <cell r="M76" t="str">
            <v xml:space="preserve"> </v>
          </cell>
          <cell r="N76" t="str">
            <v xml:space="preserve"> </v>
          </cell>
          <cell r="O76" t="str">
            <v xml:space="preserve"> </v>
          </cell>
          <cell r="P76" t="str">
            <v xml:space="preserve"> </v>
          </cell>
          <cell r="Q76" t="str">
            <v xml:space="preserve"> </v>
          </cell>
          <cell r="R76" t="str">
            <v xml:space="preserve"> </v>
          </cell>
          <cell r="S76" t="str">
            <v xml:space="preserve"> </v>
          </cell>
          <cell r="T76" t="str">
            <v xml:space="preserve"> </v>
          </cell>
          <cell r="U76" t="str">
            <v xml:space="preserve"> </v>
          </cell>
          <cell r="V76" t="str">
            <v xml:space="preserve"> </v>
          </cell>
          <cell r="W76">
            <v>2</v>
          </cell>
          <cell r="X76" t="str">
            <v xml:space="preserve"> </v>
          </cell>
          <cell r="Y76" t="str">
            <v xml:space="preserve"> </v>
          </cell>
          <cell r="AA76">
            <v>2</v>
          </cell>
          <cell r="AB76">
            <v>14007</v>
          </cell>
        </row>
        <row r="77">
          <cell r="A77">
            <v>10073</v>
          </cell>
          <cell r="B77">
            <v>312</v>
          </cell>
          <cell r="C77" t="str">
            <v>Diagonal de 1,03 m en ángulo de 1.5x1.5x3/16"</v>
          </cell>
          <cell r="D77" t="str">
            <v>U</v>
          </cell>
          <cell r="E77" t="str">
            <v xml:space="preserve"> </v>
          </cell>
          <cell r="F77" t="str">
            <v xml:space="preserve"> </v>
          </cell>
          <cell r="G77" t="str">
            <v xml:space="preserve"> </v>
          </cell>
          <cell r="H77" t="str">
            <v xml:space="preserve"> </v>
          </cell>
          <cell r="I77" t="str">
            <v xml:space="preserve"> </v>
          </cell>
          <cell r="J77" t="str">
            <v xml:space="preserve"> </v>
          </cell>
          <cell r="K77" t="str">
            <v xml:space="preserve"> </v>
          </cell>
          <cell r="L77" t="str">
            <v xml:space="preserve"> </v>
          </cell>
          <cell r="M77" t="str">
            <v xml:space="preserve"> </v>
          </cell>
          <cell r="N77" t="str">
            <v xml:space="preserve"> </v>
          </cell>
          <cell r="O77" t="str">
            <v xml:space="preserve"> </v>
          </cell>
          <cell r="P77" t="str">
            <v xml:space="preserve"> </v>
          </cell>
          <cell r="Q77" t="str">
            <v xml:space="preserve"> </v>
          </cell>
          <cell r="R77" t="str">
            <v xml:space="preserve"> </v>
          </cell>
          <cell r="S77" t="str">
            <v xml:space="preserve"> </v>
          </cell>
          <cell r="T77" t="str">
            <v xml:space="preserve"> </v>
          </cell>
          <cell r="U77" t="str">
            <v xml:space="preserve"> </v>
          </cell>
          <cell r="V77" t="str">
            <v xml:space="preserve"> </v>
          </cell>
          <cell r="W77" t="str">
            <v xml:space="preserve"> </v>
          </cell>
          <cell r="X77" t="str">
            <v xml:space="preserve"> </v>
          </cell>
          <cell r="Y77" t="str">
            <v xml:space="preserve"> </v>
          </cell>
          <cell r="AA77">
            <v>0</v>
          </cell>
          <cell r="AB77">
            <v>18035.679999999997</v>
          </cell>
        </row>
        <row r="78">
          <cell r="A78">
            <v>10074</v>
          </cell>
          <cell r="B78" t="str">
            <v>0232</v>
          </cell>
          <cell r="C78" t="str">
            <v>Diagonal de 1,16m en ángulo de 1,5"x1,5"x3/16"</v>
          </cell>
          <cell r="D78" t="str">
            <v>U</v>
          </cell>
          <cell r="E78" t="str">
            <v xml:space="preserve"> </v>
          </cell>
          <cell r="F78" t="str">
            <v xml:space="preserve"> </v>
          </cell>
          <cell r="G78" t="str">
            <v xml:space="preserve"> </v>
          </cell>
          <cell r="H78" t="str">
            <v xml:space="preserve"> </v>
          </cell>
          <cell r="I78" t="str">
            <v xml:space="preserve"> </v>
          </cell>
          <cell r="J78" t="str">
            <v xml:space="preserve"> </v>
          </cell>
          <cell r="K78" t="str">
            <v xml:space="preserve"> </v>
          </cell>
          <cell r="L78" t="str">
            <v xml:space="preserve"> </v>
          </cell>
          <cell r="M78" t="str">
            <v xml:space="preserve"> </v>
          </cell>
          <cell r="N78" t="str">
            <v xml:space="preserve"> </v>
          </cell>
          <cell r="O78" t="str">
            <v xml:space="preserve"> </v>
          </cell>
          <cell r="P78" t="str">
            <v xml:space="preserve"> </v>
          </cell>
          <cell r="Q78" t="str">
            <v xml:space="preserve"> </v>
          </cell>
          <cell r="R78" t="str">
            <v xml:space="preserve"> </v>
          </cell>
          <cell r="S78" t="str">
            <v xml:space="preserve"> </v>
          </cell>
          <cell r="T78" t="str">
            <v xml:space="preserve"> </v>
          </cell>
          <cell r="U78" t="str">
            <v xml:space="preserve"> </v>
          </cell>
          <cell r="V78" t="str">
            <v xml:space="preserve"> </v>
          </cell>
          <cell r="W78" t="str">
            <v xml:space="preserve"> </v>
          </cell>
          <cell r="X78" t="str">
            <v xml:space="preserve"> </v>
          </cell>
          <cell r="Y78" t="str">
            <v xml:space="preserve"> </v>
          </cell>
          <cell r="AA78">
            <v>0</v>
          </cell>
          <cell r="AB78">
            <v>12104.075679999996</v>
          </cell>
        </row>
        <row r="79">
          <cell r="A79">
            <v>10075</v>
          </cell>
          <cell r="B79" t="str">
            <v>0321</v>
          </cell>
          <cell r="C79" t="str">
            <v>Diagonal en V de 1,1m en ángulo de 1,5"x1,5"x3/16"</v>
          </cell>
          <cell r="D79" t="str">
            <v>U</v>
          </cell>
          <cell r="E79" t="str">
            <v xml:space="preserve"> </v>
          </cell>
          <cell r="F79" t="str">
            <v xml:space="preserve"> </v>
          </cell>
          <cell r="G79" t="str">
            <v xml:space="preserve"> </v>
          </cell>
          <cell r="H79" t="str">
            <v xml:space="preserve"> </v>
          </cell>
          <cell r="I79" t="str">
            <v xml:space="preserve"> </v>
          </cell>
          <cell r="J79" t="str">
            <v xml:space="preserve"> </v>
          </cell>
          <cell r="K79" t="str">
            <v xml:space="preserve"> </v>
          </cell>
          <cell r="L79" t="str">
            <v xml:space="preserve"> </v>
          </cell>
          <cell r="M79" t="str">
            <v xml:space="preserve"> </v>
          </cell>
          <cell r="N79" t="str">
            <v xml:space="preserve"> </v>
          </cell>
          <cell r="O79" t="str">
            <v xml:space="preserve"> </v>
          </cell>
          <cell r="P79" t="str">
            <v xml:space="preserve"> </v>
          </cell>
          <cell r="Q79" t="str">
            <v xml:space="preserve"> </v>
          </cell>
          <cell r="R79" t="str">
            <v xml:space="preserve"> </v>
          </cell>
          <cell r="S79" t="str">
            <v xml:space="preserve"> </v>
          </cell>
          <cell r="T79" t="str">
            <v xml:space="preserve"> </v>
          </cell>
          <cell r="U79" t="str">
            <v xml:space="preserve"> </v>
          </cell>
          <cell r="V79" t="str">
            <v xml:space="preserve"> </v>
          </cell>
          <cell r="W79" t="str">
            <v xml:space="preserve"> </v>
          </cell>
          <cell r="X79" t="str">
            <v xml:space="preserve"> </v>
          </cell>
          <cell r="Y79" t="str">
            <v xml:space="preserve"> </v>
          </cell>
          <cell r="AA79">
            <v>0</v>
          </cell>
          <cell r="AB79">
            <v>20347.368599999994</v>
          </cell>
        </row>
        <row r="80">
          <cell r="A80">
            <v>10076</v>
          </cell>
          <cell r="B80">
            <v>321</v>
          </cell>
          <cell r="C80" t="str">
            <v>Diagonal en V de 1,1m en ángulo de 1.5"x1.5"x3/16"</v>
          </cell>
          <cell r="D80" t="str">
            <v>U</v>
          </cell>
          <cell r="E80" t="str">
            <v xml:space="preserve"> </v>
          </cell>
          <cell r="F80" t="str">
            <v xml:space="preserve"> </v>
          </cell>
          <cell r="G80" t="str">
            <v xml:space="preserve"> </v>
          </cell>
          <cell r="H80" t="str">
            <v xml:space="preserve"> </v>
          </cell>
          <cell r="I80" t="str">
            <v xml:space="preserve"> </v>
          </cell>
          <cell r="J80" t="str">
            <v xml:space="preserve"> </v>
          </cell>
          <cell r="K80" t="str">
            <v xml:space="preserve"> </v>
          </cell>
          <cell r="L80" t="str">
            <v xml:space="preserve"> </v>
          </cell>
          <cell r="M80" t="str">
            <v xml:space="preserve"> </v>
          </cell>
          <cell r="N80" t="str">
            <v xml:space="preserve"> </v>
          </cell>
          <cell r="O80" t="str">
            <v xml:space="preserve"> </v>
          </cell>
          <cell r="P80">
            <v>66</v>
          </cell>
          <cell r="Q80">
            <v>4</v>
          </cell>
          <cell r="R80">
            <v>6</v>
          </cell>
          <cell r="S80" t="str">
            <v xml:space="preserve"> </v>
          </cell>
          <cell r="T80" t="str">
            <v xml:space="preserve"> </v>
          </cell>
          <cell r="U80" t="str">
            <v xml:space="preserve"> </v>
          </cell>
          <cell r="V80" t="str">
            <v xml:space="preserve"> </v>
          </cell>
          <cell r="W80" t="str">
            <v xml:space="preserve"> </v>
          </cell>
          <cell r="X80" t="str">
            <v xml:space="preserve"> </v>
          </cell>
          <cell r="Y80" t="str">
            <v xml:space="preserve"> </v>
          </cell>
          <cell r="AA80">
            <v>76</v>
          </cell>
          <cell r="AB80">
            <v>20869.095999999994</v>
          </cell>
        </row>
        <row r="81">
          <cell r="A81">
            <v>10077</v>
          </cell>
          <cell r="B81">
            <v>2102</v>
          </cell>
          <cell r="C81" t="str">
            <v>Espárrago de 16x305mm (5/8 x 12")</v>
          </cell>
          <cell r="D81" t="str">
            <v>U</v>
          </cell>
          <cell r="E81" t="str">
            <v xml:space="preserve"> </v>
          </cell>
          <cell r="F81" t="str">
            <v xml:space="preserve"> </v>
          </cell>
          <cell r="G81" t="str">
            <v xml:space="preserve"> </v>
          </cell>
          <cell r="H81" t="str">
            <v xml:space="preserve"> </v>
          </cell>
          <cell r="I81" t="str">
            <v xml:space="preserve"> </v>
          </cell>
          <cell r="J81" t="str">
            <v xml:space="preserve"> </v>
          </cell>
          <cell r="K81" t="str">
            <v xml:space="preserve"> </v>
          </cell>
          <cell r="L81" t="str">
            <v xml:space="preserve"> </v>
          </cell>
          <cell r="M81" t="str">
            <v xml:space="preserve"> </v>
          </cell>
          <cell r="N81" t="str">
            <v xml:space="preserve"> </v>
          </cell>
          <cell r="O81" t="str">
            <v xml:space="preserve"> </v>
          </cell>
          <cell r="P81" t="str">
            <v xml:space="preserve"> </v>
          </cell>
          <cell r="Q81">
            <v>4</v>
          </cell>
          <cell r="R81">
            <v>3</v>
          </cell>
          <cell r="S81" t="str">
            <v xml:space="preserve"> </v>
          </cell>
          <cell r="T81" t="str">
            <v xml:space="preserve"> </v>
          </cell>
          <cell r="U81" t="str">
            <v xml:space="preserve"> </v>
          </cell>
          <cell r="V81" t="str">
            <v xml:space="preserve"> </v>
          </cell>
          <cell r="W81" t="str">
            <v xml:space="preserve"> </v>
          </cell>
          <cell r="X81" t="str">
            <v xml:space="preserve"> </v>
          </cell>
          <cell r="Y81" t="str">
            <v xml:space="preserve"> </v>
          </cell>
          <cell r="AA81">
            <v>7</v>
          </cell>
          <cell r="AB81">
            <v>4202.0999999999995</v>
          </cell>
        </row>
        <row r="82">
          <cell r="A82">
            <v>10078</v>
          </cell>
          <cell r="B82">
            <v>2105</v>
          </cell>
          <cell r="C82" t="str">
            <v>Espárrago de 16x457mm (5/8 x 18")</v>
          </cell>
          <cell r="D82" t="str">
            <v>U</v>
          </cell>
          <cell r="E82" t="str">
            <v xml:space="preserve"> </v>
          </cell>
          <cell r="F82" t="str">
            <v xml:space="preserve"> </v>
          </cell>
          <cell r="G82" t="str">
            <v xml:space="preserve"> </v>
          </cell>
          <cell r="H82" t="str">
            <v xml:space="preserve"> </v>
          </cell>
          <cell r="I82" t="str">
            <v xml:space="preserve"> </v>
          </cell>
          <cell r="J82" t="str">
            <v xml:space="preserve"> </v>
          </cell>
          <cell r="K82" t="str">
            <v xml:space="preserve"> </v>
          </cell>
          <cell r="L82" t="str">
            <v xml:space="preserve"> </v>
          </cell>
          <cell r="M82" t="str">
            <v xml:space="preserve"> </v>
          </cell>
          <cell r="N82" t="str">
            <v xml:space="preserve"> </v>
          </cell>
          <cell r="O82" t="str">
            <v xml:space="preserve"> </v>
          </cell>
          <cell r="P82" t="str">
            <v xml:space="preserve"> </v>
          </cell>
          <cell r="Q82" t="str">
            <v xml:space="preserve"> </v>
          </cell>
          <cell r="R82" t="str">
            <v xml:space="preserve"> </v>
          </cell>
          <cell r="S82" t="str">
            <v xml:space="preserve"> </v>
          </cell>
          <cell r="T82" t="str">
            <v xml:space="preserve"> </v>
          </cell>
          <cell r="U82" t="str">
            <v xml:space="preserve"> </v>
          </cell>
          <cell r="V82" t="str">
            <v xml:space="preserve"> </v>
          </cell>
          <cell r="W82" t="str">
            <v xml:space="preserve"> </v>
          </cell>
          <cell r="X82" t="str">
            <v xml:space="preserve"> </v>
          </cell>
          <cell r="Y82" t="str">
            <v xml:space="preserve"> </v>
          </cell>
          <cell r="AA82">
            <v>0</v>
          </cell>
          <cell r="AB82">
            <v>5577.4539999999997</v>
          </cell>
        </row>
        <row r="83">
          <cell r="A83">
            <v>10079</v>
          </cell>
          <cell r="B83">
            <v>2103</v>
          </cell>
          <cell r="C83" t="str">
            <v>Esparrago de 5/8"x14"</v>
          </cell>
          <cell r="D83" t="str">
            <v>U</v>
          </cell>
          <cell r="E83" t="str">
            <v xml:space="preserve"> </v>
          </cell>
          <cell r="F83" t="str">
            <v xml:space="preserve"> </v>
          </cell>
          <cell r="G83" t="str">
            <v xml:space="preserve"> </v>
          </cell>
          <cell r="H83" t="str">
            <v xml:space="preserve"> </v>
          </cell>
          <cell r="I83" t="str">
            <v xml:space="preserve"> </v>
          </cell>
          <cell r="J83" t="str">
            <v xml:space="preserve"> </v>
          </cell>
          <cell r="K83" t="str">
            <v xml:space="preserve"> </v>
          </cell>
          <cell r="L83" t="str">
            <v xml:space="preserve"> </v>
          </cell>
          <cell r="M83" t="str">
            <v xml:space="preserve"> </v>
          </cell>
          <cell r="N83" t="str">
            <v xml:space="preserve"> </v>
          </cell>
          <cell r="O83" t="str">
            <v xml:space="preserve"> </v>
          </cell>
          <cell r="P83" t="str">
            <v xml:space="preserve"> </v>
          </cell>
          <cell r="Q83" t="str">
            <v xml:space="preserve"> </v>
          </cell>
          <cell r="R83" t="str">
            <v xml:space="preserve"> </v>
          </cell>
          <cell r="S83" t="str">
            <v xml:space="preserve"> </v>
          </cell>
          <cell r="T83" t="str">
            <v xml:space="preserve"> </v>
          </cell>
          <cell r="U83" t="str">
            <v xml:space="preserve"> </v>
          </cell>
          <cell r="V83" t="str">
            <v xml:space="preserve"> </v>
          </cell>
          <cell r="W83" t="str">
            <v xml:space="preserve"> </v>
          </cell>
          <cell r="X83" t="str">
            <v xml:space="preserve"> </v>
          </cell>
          <cell r="Y83" t="str">
            <v xml:space="preserve"> </v>
          </cell>
          <cell r="AA83">
            <v>0</v>
          </cell>
          <cell r="AB83">
            <v>4659.6619999999994</v>
          </cell>
        </row>
        <row r="84">
          <cell r="A84">
            <v>10080</v>
          </cell>
          <cell r="B84">
            <v>2101</v>
          </cell>
          <cell r="C84" t="str">
            <v>Espárrago de16x254mm (5/8"x10")</v>
          </cell>
          <cell r="D84" t="str">
            <v>U</v>
          </cell>
          <cell r="E84" t="str">
            <v xml:space="preserve"> </v>
          </cell>
          <cell r="F84" t="str">
            <v xml:space="preserve"> </v>
          </cell>
          <cell r="G84" t="str">
            <v xml:space="preserve"> </v>
          </cell>
          <cell r="H84" t="str">
            <v xml:space="preserve"> </v>
          </cell>
          <cell r="I84" t="str">
            <v xml:space="preserve"> </v>
          </cell>
          <cell r="J84" t="str">
            <v xml:space="preserve"> </v>
          </cell>
          <cell r="K84" t="str">
            <v xml:space="preserve"> </v>
          </cell>
          <cell r="L84" t="str">
            <v xml:space="preserve"> </v>
          </cell>
          <cell r="M84" t="str">
            <v xml:space="preserve"> </v>
          </cell>
          <cell r="N84" t="str">
            <v xml:space="preserve"> </v>
          </cell>
          <cell r="O84" t="str">
            <v xml:space="preserve"> </v>
          </cell>
          <cell r="P84" t="str">
            <v xml:space="preserve"> </v>
          </cell>
          <cell r="Q84" t="str">
            <v xml:space="preserve"> </v>
          </cell>
          <cell r="R84">
            <v>6</v>
          </cell>
          <cell r="S84" t="str">
            <v xml:space="preserve"> </v>
          </cell>
          <cell r="T84" t="str">
            <v xml:space="preserve"> </v>
          </cell>
          <cell r="U84" t="str">
            <v xml:space="preserve"> </v>
          </cell>
          <cell r="V84" t="str">
            <v xml:space="preserve"> </v>
          </cell>
          <cell r="W84" t="str">
            <v xml:space="preserve"> </v>
          </cell>
          <cell r="X84" t="str">
            <v xml:space="preserve"> </v>
          </cell>
          <cell r="Y84" t="str">
            <v xml:space="preserve"> </v>
          </cell>
          <cell r="AA84">
            <v>6</v>
          </cell>
          <cell r="AB84">
            <v>3734.9865599999994</v>
          </cell>
        </row>
        <row r="85">
          <cell r="A85">
            <v>10081</v>
          </cell>
          <cell r="B85" t="str">
            <v>SR-19</v>
          </cell>
          <cell r="C85" t="str">
            <v>Espigo para aislador line post</v>
          </cell>
          <cell r="D85" t="str">
            <v>U</v>
          </cell>
          <cell r="E85" t="str">
            <v xml:space="preserve"> </v>
          </cell>
          <cell r="F85" t="str">
            <v xml:space="preserve"> </v>
          </cell>
          <cell r="G85" t="str">
            <v xml:space="preserve"> </v>
          </cell>
          <cell r="H85" t="str">
            <v xml:space="preserve"> </v>
          </cell>
          <cell r="I85" t="str">
            <v xml:space="preserve"> </v>
          </cell>
          <cell r="J85" t="str">
            <v xml:space="preserve"> </v>
          </cell>
          <cell r="K85" t="str">
            <v xml:space="preserve"> </v>
          </cell>
          <cell r="L85" t="str">
            <v xml:space="preserve"> </v>
          </cell>
          <cell r="M85" t="str">
            <v xml:space="preserve"> </v>
          </cell>
          <cell r="N85" t="str">
            <v xml:space="preserve"> </v>
          </cell>
          <cell r="O85" t="str">
            <v xml:space="preserve"> </v>
          </cell>
          <cell r="P85" t="str">
            <v xml:space="preserve"> </v>
          </cell>
          <cell r="Q85" t="str">
            <v xml:space="preserve"> </v>
          </cell>
          <cell r="R85" t="str">
            <v xml:space="preserve"> </v>
          </cell>
          <cell r="S85" t="str">
            <v xml:space="preserve"> </v>
          </cell>
          <cell r="T85" t="str">
            <v xml:space="preserve"> </v>
          </cell>
          <cell r="U85" t="str">
            <v xml:space="preserve"> </v>
          </cell>
          <cell r="V85" t="str">
            <v xml:space="preserve"> </v>
          </cell>
          <cell r="W85" t="str">
            <v xml:space="preserve"> </v>
          </cell>
          <cell r="X85" t="str">
            <v xml:space="preserve"> </v>
          </cell>
          <cell r="Y85" t="str">
            <v xml:space="preserve"> </v>
          </cell>
          <cell r="AA85">
            <v>0</v>
          </cell>
          <cell r="AB85">
            <v>0</v>
          </cell>
        </row>
        <row r="86">
          <cell r="A86">
            <v>10082</v>
          </cell>
          <cell r="B86">
            <v>502</v>
          </cell>
          <cell r="C86" t="str">
            <v>Espigo para cruceta de madera - 36000 psi</v>
          </cell>
          <cell r="D86" t="str">
            <v>U</v>
          </cell>
          <cell r="E86" t="str">
            <v xml:space="preserve"> </v>
          </cell>
          <cell r="F86" t="str">
            <v xml:space="preserve"> </v>
          </cell>
          <cell r="G86" t="str">
            <v xml:space="preserve"> </v>
          </cell>
          <cell r="H86" t="str">
            <v xml:space="preserve"> </v>
          </cell>
          <cell r="I86" t="str">
            <v xml:space="preserve"> </v>
          </cell>
          <cell r="J86" t="str">
            <v xml:space="preserve"> </v>
          </cell>
          <cell r="K86" t="str">
            <v xml:space="preserve"> </v>
          </cell>
          <cell r="L86" t="str">
            <v xml:space="preserve"> </v>
          </cell>
          <cell r="M86" t="str">
            <v xml:space="preserve"> </v>
          </cell>
          <cell r="N86" t="str">
            <v xml:space="preserve"> </v>
          </cell>
          <cell r="O86" t="str">
            <v xml:space="preserve"> </v>
          </cell>
          <cell r="P86" t="str">
            <v xml:space="preserve"> </v>
          </cell>
          <cell r="Q86" t="str">
            <v xml:space="preserve"> </v>
          </cell>
          <cell r="R86" t="str">
            <v xml:space="preserve"> </v>
          </cell>
          <cell r="S86" t="str">
            <v xml:space="preserve"> </v>
          </cell>
          <cell r="T86" t="str">
            <v xml:space="preserve"> </v>
          </cell>
          <cell r="U86" t="str">
            <v xml:space="preserve"> </v>
          </cell>
          <cell r="V86" t="str">
            <v xml:space="preserve"> </v>
          </cell>
          <cell r="W86" t="str">
            <v xml:space="preserve"> </v>
          </cell>
          <cell r="X86" t="str">
            <v xml:space="preserve"> </v>
          </cell>
          <cell r="Y86" t="str">
            <v xml:space="preserve"> </v>
          </cell>
          <cell r="AA86">
            <v>0</v>
          </cell>
          <cell r="AB86">
            <v>0</v>
          </cell>
        </row>
        <row r="87">
          <cell r="A87">
            <v>10083</v>
          </cell>
          <cell r="B87" t="str">
            <v>SR-20</v>
          </cell>
          <cell r="C87" t="str">
            <v>Espigo para cruceta metálica</v>
          </cell>
          <cell r="D87" t="str">
            <v>U</v>
          </cell>
          <cell r="E87" t="str">
            <v xml:space="preserve"> </v>
          </cell>
          <cell r="F87" t="str">
            <v xml:space="preserve"> </v>
          </cell>
          <cell r="G87" t="str">
            <v xml:space="preserve"> </v>
          </cell>
          <cell r="H87" t="str">
            <v xml:space="preserve"> </v>
          </cell>
          <cell r="I87" t="str">
            <v xml:space="preserve"> </v>
          </cell>
          <cell r="J87" t="str">
            <v xml:space="preserve"> </v>
          </cell>
          <cell r="K87" t="str">
            <v xml:space="preserve"> </v>
          </cell>
          <cell r="L87" t="str">
            <v xml:space="preserve"> </v>
          </cell>
          <cell r="M87" t="str">
            <v xml:space="preserve"> </v>
          </cell>
          <cell r="N87" t="str">
            <v xml:space="preserve"> </v>
          </cell>
          <cell r="O87" t="str">
            <v xml:space="preserve"> </v>
          </cell>
          <cell r="P87" t="str">
            <v xml:space="preserve"> </v>
          </cell>
          <cell r="Q87" t="str">
            <v xml:space="preserve"> </v>
          </cell>
          <cell r="R87" t="str">
            <v xml:space="preserve"> </v>
          </cell>
          <cell r="S87" t="str">
            <v xml:space="preserve"> </v>
          </cell>
          <cell r="T87" t="str">
            <v xml:space="preserve"> </v>
          </cell>
          <cell r="U87" t="str">
            <v xml:space="preserve"> </v>
          </cell>
          <cell r="V87" t="str">
            <v xml:space="preserve"> </v>
          </cell>
          <cell r="W87" t="str">
            <v xml:space="preserve"> </v>
          </cell>
          <cell r="X87" t="str">
            <v xml:space="preserve"> </v>
          </cell>
          <cell r="Y87" t="str">
            <v xml:space="preserve"> </v>
          </cell>
          <cell r="AA87">
            <v>0</v>
          </cell>
          <cell r="AB87">
            <v>0</v>
          </cell>
        </row>
        <row r="88">
          <cell r="A88">
            <v>10084</v>
          </cell>
          <cell r="B88" t="str">
            <v>SR-21</v>
          </cell>
          <cell r="C88" t="str">
            <v>Espigo para extremo de poste</v>
          </cell>
          <cell r="D88" t="str">
            <v>U</v>
          </cell>
          <cell r="E88" t="str">
            <v xml:space="preserve"> </v>
          </cell>
          <cell r="F88" t="str">
            <v xml:space="preserve"> </v>
          </cell>
          <cell r="G88" t="str">
            <v xml:space="preserve"> </v>
          </cell>
          <cell r="H88" t="str">
            <v xml:space="preserve"> </v>
          </cell>
          <cell r="I88" t="str">
            <v xml:space="preserve"> </v>
          </cell>
          <cell r="J88" t="str">
            <v xml:space="preserve"> </v>
          </cell>
          <cell r="K88" t="str">
            <v xml:space="preserve"> </v>
          </cell>
          <cell r="L88" t="str">
            <v xml:space="preserve"> </v>
          </cell>
          <cell r="M88" t="str">
            <v xml:space="preserve"> </v>
          </cell>
          <cell r="N88" t="str">
            <v xml:space="preserve"> </v>
          </cell>
          <cell r="O88" t="str">
            <v xml:space="preserve"> </v>
          </cell>
          <cell r="P88" t="str">
            <v xml:space="preserve"> </v>
          </cell>
          <cell r="Q88" t="str">
            <v xml:space="preserve"> </v>
          </cell>
          <cell r="R88" t="str">
            <v xml:space="preserve"> </v>
          </cell>
          <cell r="S88" t="str">
            <v xml:space="preserve"> </v>
          </cell>
          <cell r="T88" t="str">
            <v xml:space="preserve"> </v>
          </cell>
          <cell r="U88" t="str">
            <v xml:space="preserve"> </v>
          </cell>
          <cell r="V88" t="str">
            <v xml:space="preserve"> </v>
          </cell>
          <cell r="W88" t="str">
            <v xml:space="preserve"> </v>
          </cell>
          <cell r="X88" t="str">
            <v xml:space="preserve"> </v>
          </cell>
          <cell r="Y88" t="str">
            <v xml:space="preserve"> </v>
          </cell>
          <cell r="AA88">
            <v>0</v>
          </cell>
          <cell r="AB88">
            <v>19809.899999999998</v>
          </cell>
        </row>
        <row r="89">
          <cell r="A89">
            <v>10085</v>
          </cell>
          <cell r="B89" t="str">
            <v>SR-22</v>
          </cell>
          <cell r="C89" t="str">
            <v>Espigo para Line post cruceta metálica</v>
          </cell>
          <cell r="D89" t="str">
            <v>U</v>
          </cell>
          <cell r="E89" t="str">
            <v xml:space="preserve"> </v>
          </cell>
          <cell r="F89" t="str">
            <v xml:space="preserve"> </v>
          </cell>
          <cell r="G89" t="str">
            <v xml:space="preserve"> </v>
          </cell>
          <cell r="H89" t="str">
            <v xml:space="preserve"> </v>
          </cell>
          <cell r="I89" t="str">
            <v xml:space="preserve"> </v>
          </cell>
          <cell r="J89" t="str">
            <v xml:space="preserve"> </v>
          </cell>
          <cell r="K89" t="str">
            <v xml:space="preserve"> </v>
          </cell>
          <cell r="L89">
            <v>6</v>
          </cell>
          <cell r="M89" t="str">
            <v xml:space="preserve"> </v>
          </cell>
          <cell r="N89" t="str">
            <v xml:space="preserve"> </v>
          </cell>
          <cell r="O89" t="str">
            <v xml:space="preserve"> </v>
          </cell>
          <cell r="P89">
            <v>132</v>
          </cell>
          <cell r="Q89">
            <v>8</v>
          </cell>
          <cell r="R89" t="str">
            <v xml:space="preserve"> </v>
          </cell>
          <cell r="S89" t="str">
            <v xml:space="preserve"> </v>
          </cell>
          <cell r="T89" t="str">
            <v xml:space="preserve"> </v>
          </cell>
          <cell r="U89" t="str">
            <v xml:space="preserve"> </v>
          </cell>
          <cell r="V89" t="str">
            <v xml:space="preserve"> </v>
          </cell>
          <cell r="W89" t="str">
            <v xml:space="preserve"> </v>
          </cell>
          <cell r="X89" t="str">
            <v xml:space="preserve"> </v>
          </cell>
          <cell r="Y89" t="str">
            <v xml:space="preserve"> </v>
          </cell>
          <cell r="AA89">
            <v>146</v>
          </cell>
          <cell r="AB89">
            <v>3496.8779999999997</v>
          </cell>
        </row>
        <row r="90">
          <cell r="A90">
            <v>10086</v>
          </cell>
          <cell r="B90" t="str">
            <v>SR-27</v>
          </cell>
          <cell r="C90" t="str">
            <v>Fotocelda</v>
          </cell>
          <cell r="D90" t="str">
            <v>U</v>
          </cell>
          <cell r="E90" t="str">
            <v xml:space="preserve"> </v>
          </cell>
          <cell r="F90" t="str">
            <v xml:space="preserve"> </v>
          </cell>
          <cell r="G90" t="str">
            <v xml:space="preserve"> </v>
          </cell>
          <cell r="H90" t="str">
            <v xml:space="preserve"> </v>
          </cell>
          <cell r="I90" t="str">
            <v xml:space="preserve"> </v>
          </cell>
          <cell r="J90" t="str">
            <v xml:space="preserve"> </v>
          </cell>
          <cell r="K90" t="str">
            <v xml:space="preserve"> </v>
          </cell>
          <cell r="L90" t="str">
            <v xml:space="preserve"> </v>
          </cell>
          <cell r="M90" t="str">
            <v xml:space="preserve"> </v>
          </cell>
          <cell r="N90" t="str">
            <v xml:space="preserve"> </v>
          </cell>
          <cell r="O90" t="str">
            <v xml:space="preserve"> </v>
          </cell>
          <cell r="P90" t="str">
            <v xml:space="preserve"> </v>
          </cell>
          <cell r="Q90" t="str">
            <v xml:space="preserve"> </v>
          </cell>
          <cell r="R90" t="str">
            <v xml:space="preserve"> </v>
          </cell>
          <cell r="S90" t="str">
            <v xml:space="preserve"> </v>
          </cell>
          <cell r="T90" t="str">
            <v xml:space="preserve"> </v>
          </cell>
          <cell r="U90" t="str">
            <v xml:space="preserve"> </v>
          </cell>
          <cell r="V90" t="str">
            <v xml:space="preserve"> </v>
          </cell>
          <cell r="W90" t="str">
            <v xml:space="preserve"> </v>
          </cell>
          <cell r="X90" t="str">
            <v xml:space="preserve"> </v>
          </cell>
          <cell r="Y90" t="str">
            <v xml:space="preserve"> </v>
          </cell>
          <cell r="AA90">
            <v>0</v>
          </cell>
          <cell r="AB90">
            <v>15175.583999999999</v>
          </cell>
        </row>
        <row r="91">
          <cell r="A91">
            <v>10087</v>
          </cell>
          <cell r="B91">
            <v>5508</v>
          </cell>
          <cell r="C91" t="str">
            <v>Fusible tipo H de 2 A.</v>
          </cell>
          <cell r="D91" t="str">
            <v>U</v>
          </cell>
          <cell r="E91" t="str">
            <v xml:space="preserve"> </v>
          </cell>
          <cell r="F91" t="str">
            <v xml:space="preserve"> </v>
          </cell>
          <cell r="G91" t="str">
            <v xml:space="preserve"> </v>
          </cell>
          <cell r="H91" t="str">
            <v xml:space="preserve"> </v>
          </cell>
          <cell r="I91" t="str">
            <v xml:space="preserve"> </v>
          </cell>
          <cell r="J91" t="str">
            <v xml:space="preserve"> </v>
          </cell>
          <cell r="K91" t="str">
            <v xml:space="preserve"> </v>
          </cell>
          <cell r="L91" t="str">
            <v xml:space="preserve"> </v>
          </cell>
          <cell r="M91" t="str">
            <v xml:space="preserve"> </v>
          </cell>
          <cell r="N91" t="str">
            <v xml:space="preserve"> </v>
          </cell>
          <cell r="O91" t="str">
            <v xml:space="preserve"> </v>
          </cell>
          <cell r="P91" t="str">
            <v xml:space="preserve"> </v>
          </cell>
          <cell r="Q91" t="str">
            <v xml:space="preserve"> </v>
          </cell>
          <cell r="R91" t="str">
            <v xml:space="preserve"> </v>
          </cell>
          <cell r="S91" t="str">
            <v xml:space="preserve"> </v>
          </cell>
          <cell r="T91" t="str">
            <v xml:space="preserve"> </v>
          </cell>
          <cell r="U91" t="str">
            <v xml:space="preserve"> </v>
          </cell>
          <cell r="V91">
            <v>8</v>
          </cell>
          <cell r="W91" t="str">
            <v xml:space="preserve"> </v>
          </cell>
          <cell r="X91" t="str">
            <v xml:space="preserve"> </v>
          </cell>
          <cell r="Y91" t="str">
            <v xml:space="preserve"> </v>
          </cell>
          <cell r="AA91">
            <v>8</v>
          </cell>
          <cell r="AB91">
            <v>2401.2000000000003</v>
          </cell>
        </row>
        <row r="92">
          <cell r="A92">
            <v>10088</v>
          </cell>
          <cell r="B92">
            <v>5521</v>
          </cell>
          <cell r="C92" t="str">
            <v>Fusible tipo T</v>
          </cell>
          <cell r="D92" t="str">
            <v>U</v>
          </cell>
          <cell r="E92" t="str">
            <v xml:space="preserve"> </v>
          </cell>
          <cell r="F92" t="str">
            <v xml:space="preserve"> </v>
          </cell>
          <cell r="G92" t="str">
            <v xml:space="preserve"> </v>
          </cell>
          <cell r="H92" t="str">
            <v xml:space="preserve"> </v>
          </cell>
          <cell r="I92" t="str">
            <v xml:space="preserve"> </v>
          </cell>
          <cell r="J92" t="str">
            <v xml:space="preserve"> </v>
          </cell>
          <cell r="K92" t="str">
            <v xml:space="preserve"> </v>
          </cell>
          <cell r="L92" t="str">
            <v xml:space="preserve"> </v>
          </cell>
          <cell r="M92" t="str">
            <v xml:space="preserve"> </v>
          </cell>
          <cell r="N92" t="str">
            <v xml:space="preserve"> </v>
          </cell>
          <cell r="O92" t="str">
            <v xml:space="preserve"> </v>
          </cell>
          <cell r="P92" t="str">
            <v xml:space="preserve"> </v>
          </cell>
          <cell r="Q92" t="str">
            <v xml:space="preserve"> </v>
          </cell>
          <cell r="R92" t="str">
            <v xml:space="preserve"> </v>
          </cell>
          <cell r="S92" t="str">
            <v xml:space="preserve"> </v>
          </cell>
          <cell r="T92" t="str">
            <v xml:space="preserve"> </v>
          </cell>
          <cell r="U92" t="str">
            <v xml:space="preserve"> </v>
          </cell>
          <cell r="V92" t="str">
            <v xml:space="preserve"> </v>
          </cell>
          <cell r="W92">
            <v>4</v>
          </cell>
          <cell r="X92" t="str">
            <v xml:space="preserve"> </v>
          </cell>
          <cell r="Y92" t="str">
            <v xml:space="preserve"> </v>
          </cell>
          <cell r="AA92">
            <v>4</v>
          </cell>
          <cell r="AB92">
            <v>2494.58</v>
          </cell>
        </row>
        <row r="93">
          <cell r="A93">
            <v>10089</v>
          </cell>
          <cell r="B93">
            <v>5513</v>
          </cell>
          <cell r="C93" t="str">
            <v>Fusibles de tipo K - 10 A.</v>
          </cell>
          <cell r="D93" t="str">
            <v>U</v>
          </cell>
          <cell r="E93" t="str">
            <v xml:space="preserve"> </v>
          </cell>
          <cell r="F93" t="str">
            <v xml:space="preserve"> </v>
          </cell>
          <cell r="G93" t="str">
            <v xml:space="preserve"> </v>
          </cell>
          <cell r="H93" t="str">
            <v xml:space="preserve"> </v>
          </cell>
          <cell r="I93" t="str">
            <v xml:space="preserve"> </v>
          </cell>
          <cell r="J93" t="str">
            <v xml:space="preserve"> </v>
          </cell>
          <cell r="K93" t="str">
            <v xml:space="preserve"> </v>
          </cell>
          <cell r="L93" t="str">
            <v xml:space="preserve"> </v>
          </cell>
          <cell r="M93" t="str">
            <v xml:space="preserve"> </v>
          </cell>
          <cell r="N93" t="str">
            <v xml:space="preserve"> </v>
          </cell>
          <cell r="O93" t="str">
            <v xml:space="preserve"> </v>
          </cell>
          <cell r="P93" t="str">
            <v xml:space="preserve"> </v>
          </cell>
          <cell r="Q93" t="str">
            <v xml:space="preserve"> </v>
          </cell>
          <cell r="R93" t="str">
            <v xml:space="preserve"> </v>
          </cell>
          <cell r="S93" t="str">
            <v xml:space="preserve"> </v>
          </cell>
          <cell r="T93" t="str">
            <v xml:space="preserve"> </v>
          </cell>
          <cell r="U93" t="str">
            <v xml:space="preserve"> </v>
          </cell>
          <cell r="V93" t="str">
            <v xml:space="preserve"> </v>
          </cell>
          <cell r="W93" t="str">
            <v xml:space="preserve"> </v>
          </cell>
          <cell r="X93" t="str">
            <v xml:space="preserve"> </v>
          </cell>
          <cell r="Y93" t="str">
            <v xml:space="preserve"> </v>
          </cell>
          <cell r="AA93">
            <v>0</v>
          </cell>
          <cell r="AB93">
            <v>2401.1999999999998</v>
          </cell>
        </row>
        <row r="94">
          <cell r="A94">
            <v>10090</v>
          </cell>
          <cell r="B94">
            <v>5510</v>
          </cell>
          <cell r="C94" t="str">
            <v>Fusibles de tipo K - 3 A.</v>
          </cell>
          <cell r="D94" t="str">
            <v>U</v>
          </cell>
          <cell r="E94" t="str">
            <v xml:space="preserve"> </v>
          </cell>
          <cell r="F94" t="str">
            <v xml:space="preserve"> </v>
          </cell>
          <cell r="G94" t="str">
            <v xml:space="preserve"> </v>
          </cell>
          <cell r="H94" t="str">
            <v xml:space="preserve"> </v>
          </cell>
          <cell r="I94" t="str">
            <v xml:space="preserve"> </v>
          </cell>
          <cell r="J94" t="str">
            <v xml:space="preserve"> </v>
          </cell>
          <cell r="K94" t="str">
            <v xml:space="preserve"> </v>
          </cell>
          <cell r="L94" t="str">
            <v xml:space="preserve"> </v>
          </cell>
          <cell r="M94" t="str">
            <v xml:space="preserve"> </v>
          </cell>
          <cell r="N94" t="str">
            <v xml:space="preserve"> </v>
          </cell>
          <cell r="O94" t="str">
            <v xml:space="preserve"> </v>
          </cell>
          <cell r="P94" t="str">
            <v xml:space="preserve"> </v>
          </cell>
          <cell r="Q94" t="str">
            <v xml:space="preserve"> </v>
          </cell>
          <cell r="R94" t="str">
            <v xml:space="preserve"> </v>
          </cell>
          <cell r="S94" t="str">
            <v xml:space="preserve"> </v>
          </cell>
          <cell r="T94" t="str">
            <v xml:space="preserve"> </v>
          </cell>
          <cell r="U94" t="str">
            <v xml:space="preserve"> </v>
          </cell>
          <cell r="V94" t="str">
            <v xml:space="preserve"> </v>
          </cell>
          <cell r="W94" t="str">
            <v xml:space="preserve"> </v>
          </cell>
          <cell r="X94" t="str">
            <v xml:space="preserve"> </v>
          </cell>
          <cell r="Y94" t="str">
            <v xml:space="preserve"> </v>
          </cell>
          <cell r="AA94">
            <v>0</v>
          </cell>
          <cell r="AB94">
            <v>2401.1999999999998</v>
          </cell>
        </row>
        <row r="95">
          <cell r="A95">
            <v>10091</v>
          </cell>
          <cell r="B95">
            <v>701</v>
          </cell>
          <cell r="C95" t="str">
            <v>Grapa de retención tipo pasante en aleación de aluminio</v>
          </cell>
          <cell r="D95" t="str">
            <v>U</v>
          </cell>
          <cell r="E95" t="str">
            <v xml:space="preserve"> </v>
          </cell>
          <cell r="F95" t="str">
            <v xml:space="preserve"> </v>
          </cell>
          <cell r="G95" t="str">
            <v xml:space="preserve"> </v>
          </cell>
          <cell r="H95" t="str">
            <v xml:space="preserve"> </v>
          </cell>
          <cell r="I95" t="str">
            <v xml:space="preserve"> </v>
          </cell>
          <cell r="J95" t="str">
            <v xml:space="preserve"> </v>
          </cell>
          <cell r="K95">
            <v>14</v>
          </cell>
          <cell r="L95">
            <v>12</v>
          </cell>
          <cell r="M95" t="str">
            <v xml:space="preserve"> </v>
          </cell>
          <cell r="N95" t="str">
            <v xml:space="preserve"> </v>
          </cell>
          <cell r="O95" t="str">
            <v xml:space="preserve"> </v>
          </cell>
          <cell r="P95" t="str">
            <v xml:space="preserve"> </v>
          </cell>
          <cell r="Q95" t="str">
            <v xml:space="preserve"> </v>
          </cell>
          <cell r="R95" t="str">
            <v xml:space="preserve"> </v>
          </cell>
          <cell r="S95" t="str">
            <v xml:space="preserve"> </v>
          </cell>
          <cell r="T95" t="str">
            <v xml:space="preserve"> </v>
          </cell>
          <cell r="U95" t="str">
            <v xml:space="preserve"> </v>
          </cell>
          <cell r="V95" t="str">
            <v xml:space="preserve"> </v>
          </cell>
          <cell r="W95" t="str">
            <v xml:space="preserve"> </v>
          </cell>
          <cell r="X95" t="str">
            <v xml:space="preserve"> </v>
          </cell>
          <cell r="Y95" t="str">
            <v xml:space="preserve"> </v>
          </cell>
          <cell r="AA95">
            <v>26</v>
          </cell>
          <cell r="AB95">
            <v>10295</v>
          </cell>
        </row>
        <row r="96">
          <cell r="A96">
            <v>10092</v>
          </cell>
          <cell r="B96">
            <v>703</v>
          </cell>
          <cell r="C96" t="str">
            <v>Grapa de retención tipo pasante en aleación de aluminio. ACSR # 2</v>
          </cell>
          <cell r="D96" t="str">
            <v>U</v>
          </cell>
          <cell r="E96" t="str">
            <v xml:space="preserve"> </v>
          </cell>
          <cell r="F96" t="str">
            <v xml:space="preserve"> </v>
          </cell>
          <cell r="G96" t="str">
            <v xml:space="preserve"> </v>
          </cell>
          <cell r="H96" t="str">
            <v xml:space="preserve"> </v>
          </cell>
          <cell r="I96" t="str">
            <v xml:space="preserve"> </v>
          </cell>
          <cell r="J96" t="str">
            <v xml:space="preserve"> </v>
          </cell>
          <cell r="K96" t="str">
            <v xml:space="preserve"> </v>
          </cell>
          <cell r="L96" t="str">
            <v xml:space="preserve"> </v>
          </cell>
          <cell r="M96" t="str">
            <v xml:space="preserve"> </v>
          </cell>
          <cell r="N96" t="str">
            <v xml:space="preserve"> </v>
          </cell>
          <cell r="O96" t="str">
            <v xml:space="preserve"> </v>
          </cell>
          <cell r="P96" t="str">
            <v xml:space="preserve"> </v>
          </cell>
          <cell r="Q96" t="str">
            <v xml:space="preserve"> </v>
          </cell>
          <cell r="R96">
            <v>12</v>
          </cell>
          <cell r="S96" t="str">
            <v xml:space="preserve"> </v>
          </cell>
          <cell r="T96" t="str">
            <v xml:space="preserve"> </v>
          </cell>
          <cell r="U96" t="str">
            <v xml:space="preserve"> </v>
          </cell>
          <cell r="V96" t="str">
            <v xml:space="preserve"> </v>
          </cell>
          <cell r="W96" t="str">
            <v xml:space="preserve"> </v>
          </cell>
          <cell r="X96" t="str">
            <v xml:space="preserve"> </v>
          </cell>
          <cell r="Y96" t="str">
            <v xml:space="preserve"> </v>
          </cell>
          <cell r="AA96">
            <v>12</v>
          </cell>
          <cell r="AB96">
            <v>10295</v>
          </cell>
        </row>
        <row r="97">
          <cell r="A97">
            <v>10093</v>
          </cell>
          <cell r="B97">
            <v>772</v>
          </cell>
          <cell r="C97" t="str">
            <v>Grapa prensora de tres pernos</v>
          </cell>
          <cell r="D97" t="str">
            <v>U</v>
          </cell>
          <cell r="E97" t="str">
            <v xml:space="preserve"> </v>
          </cell>
          <cell r="F97" t="str">
            <v xml:space="preserve"> </v>
          </cell>
          <cell r="G97" t="str">
            <v xml:space="preserve"> </v>
          </cell>
          <cell r="H97" t="str">
            <v xml:space="preserve"> </v>
          </cell>
          <cell r="I97" t="str">
            <v xml:space="preserve"> </v>
          </cell>
          <cell r="J97" t="str">
            <v xml:space="preserve"> </v>
          </cell>
          <cell r="K97" t="str">
            <v xml:space="preserve"> </v>
          </cell>
          <cell r="L97" t="str">
            <v xml:space="preserve"> </v>
          </cell>
          <cell r="M97">
            <v>30</v>
          </cell>
          <cell r="N97" t="str">
            <v xml:space="preserve"> </v>
          </cell>
          <cell r="O97" t="str">
            <v xml:space="preserve"> </v>
          </cell>
          <cell r="P97" t="str">
            <v xml:space="preserve"> </v>
          </cell>
          <cell r="Q97" t="str">
            <v xml:space="preserve"> </v>
          </cell>
          <cell r="R97" t="str">
            <v xml:space="preserve"> </v>
          </cell>
          <cell r="S97" t="str">
            <v xml:space="preserve"> </v>
          </cell>
          <cell r="T97" t="str">
            <v xml:space="preserve"> </v>
          </cell>
          <cell r="U97" t="str">
            <v xml:space="preserve"> </v>
          </cell>
          <cell r="V97" t="str">
            <v xml:space="preserve"> </v>
          </cell>
          <cell r="W97" t="str">
            <v xml:space="preserve"> </v>
          </cell>
          <cell r="X97" t="str">
            <v xml:space="preserve"> </v>
          </cell>
          <cell r="Y97" t="str">
            <v xml:space="preserve"> </v>
          </cell>
          <cell r="AA97">
            <v>30</v>
          </cell>
          <cell r="AB97">
            <v>13360.676999999998</v>
          </cell>
        </row>
        <row r="98">
          <cell r="A98">
            <v>10094</v>
          </cell>
          <cell r="B98">
            <v>771</v>
          </cell>
          <cell r="C98" t="str">
            <v>Grapa prensora de tres pernos de 3/8"x 1 1/2"x6"-Perno de 1/2"</v>
          </cell>
          <cell r="D98" t="str">
            <v>U</v>
          </cell>
          <cell r="E98" t="str">
            <v xml:space="preserve"> </v>
          </cell>
          <cell r="F98" t="str">
            <v xml:space="preserve"> </v>
          </cell>
          <cell r="G98" t="str">
            <v xml:space="preserve"> </v>
          </cell>
          <cell r="H98" t="str">
            <v xml:space="preserve"> </v>
          </cell>
          <cell r="I98" t="str">
            <v xml:space="preserve"> </v>
          </cell>
          <cell r="J98" t="str">
            <v xml:space="preserve"> </v>
          </cell>
          <cell r="K98" t="str">
            <v xml:space="preserve"> </v>
          </cell>
          <cell r="L98" t="str">
            <v xml:space="preserve"> </v>
          </cell>
          <cell r="M98" t="str">
            <v xml:space="preserve"> </v>
          </cell>
          <cell r="N98">
            <v>140</v>
          </cell>
          <cell r="O98" t="str">
            <v xml:space="preserve"> </v>
          </cell>
          <cell r="P98" t="str">
            <v xml:space="preserve"> </v>
          </cell>
          <cell r="Q98" t="str">
            <v xml:space="preserve"> </v>
          </cell>
          <cell r="R98" t="str">
            <v xml:space="preserve"> </v>
          </cell>
          <cell r="S98" t="str">
            <v xml:space="preserve"> </v>
          </cell>
          <cell r="T98" t="str">
            <v xml:space="preserve"> </v>
          </cell>
          <cell r="U98" t="str">
            <v xml:space="preserve"> </v>
          </cell>
          <cell r="V98" t="str">
            <v xml:space="preserve"> </v>
          </cell>
          <cell r="W98" t="str">
            <v xml:space="preserve"> </v>
          </cell>
          <cell r="X98" t="str">
            <v xml:space="preserve"> </v>
          </cell>
          <cell r="Y98" t="str">
            <v xml:space="preserve"> </v>
          </cell>
          <cell r="AA98">
            <v>140</v>
          </cell>
          <cell r="AB98">
            <v>8619.2639999999992</v>
          </cell>
        </row>
        <row r="99">
          <cell r="A99">
            <v>10095</v>
          </cell>
          <cell r="B99">
            <v>1103</v>
          </cell>
          <cell r="C99" t="str">
            <v>Guardacabo en acero 3/8"</v>
          </cell>
          <cell r="D99" t="str">
            <v>U</v>
          </cell>
          <cell r="E99" t="str">
            <v xml:space="preserve"> </v>
          </cell>
          <cell r="F99" t="str">
            <v xml:space="preserve"> </v>
          </cell>
          <cell r="G99" t="str">
            <v xml:space="preserve"> </v>
          </cell>
          <cell r="H99" t="str">
            <v xml:space="preserve"> </v>
          </cell>
          <cell r="I99" t="str">
            <v xml:space="preserve"> </v>
          </cell>
          <cell r="J99" t="str">
            <v xml:space="preserve"> </v>
          </cell>
          <cell r="K99" t="str">
            <v xml:space="preserve"> </v>
          </cell>
          <cell r="L99" t="str">
            <v xml:space="preserve"> </v>
          </cell>
          <cell r="M99" t="str">
            <v xml:space="preserve"> </v>
          </cell>
          <cell r="N99">
            <v>35</v>
          </cell>
          <cell r="O99" t="str">
            <v xml:space="preserve"> </v>
          </cell>
          <cell r="P99" t="str">
            <v xml:space="preserve"> </v>
          </cell>
          <cell r="Q99" t="str">
            <v xml:space="preserve"> </v>
          </cell>
          <cell r="R99" t="str">
            <v xml:space="preserve"> </v>
          </cell>
          <cell r="S99" t="str">
            <v xml:space="preserve"> </v>
          </cell>
          <cell r="T99" t="str">
            <v xml:space="preserve"> </v>
          </cell>
          <cell r="U99" t="str">
            <v xml:space="preserve"> </v>
          </cell>
          <cell r="V99" t="str">
            <v xml:space="preserve"> </v>
          </cell>
          <cell r="W99" t="str">
            <v xml:space="preserve"> </v>
          </cell>
          <cell r="X99" t="str">
            <v xml:space="preserve"> </v>
          </cell>
          <cell r="Y99" t="str">
            <v xml:space="preserve"> </v>
          </cell>
          <cell r="AA99">
            <v>35</v>
          </cell>
          <cell r="AB99">
            <v>1305.6959999999999</v>
          </cell>
        </row>
        <row r="100">
          <cell r="A100">
            <v>10096</v>
          </cell>
          <cell r="B100">
            <v>1102</v>
          </cell>
          <cell r="C100" t="str">
            <v>Guardacabo en acero para 1/4"</v>
          </cell>
          <cell r="D100" t="str">
            <v>U</v>
          </cell>
          <cell r="E100" t="str">
            <v xml:space="preserve"> </v>
          </cell>
          <cell r="F100" t="str">
            <v xml:space="preserve"> </v>
          </cell>
          <cell r="G100" t="str">
            <v xml:space="preserve"> </v>
          </cell>
          <cell r="H100" t="str">
            <v xml:space="preserve"> </v>
          </cell>
          <cell r="I100" t="str">
            <v xml:space="preserve"> </v>
          </cell>
          <cell r="J100" t="str">
            <v xml:space="preserve"> </v>
          </cell>
          <cell r="K100" t="str">
            <v xml:space="preserve"> </v>
          </cell>
          <cell r="L100" t="str">
            <v xml:space="preserve"> </v>
          </cell>
          <cell r="M100">
            <v>15</v>
          </cell>
          <cell r="N100" t="str">
            <v xml:space="preserve"> </v>
          </cell>
          <cell r="O100" t="str">
            <v xml:space="preserve"> </v>
          </cell>
          <cell r="P100" t="str">
            <v xml:space="preserve"> </v>
          </cell>
          <cell r="Q100" t="str">
            <v xml:space="preserve"> </v>
          </cell>
          <cell r="R100" t="str">
            <v xml:space="preserve"> </v>
          </cell>
          <cell r="S100" t="str">
            <v xml:space="preserve"> </v>
          </cell>
          <cell r="T100" t="str">
            <v xml:space="preserve"> </v>
          </cell>
          <cell r="U100" t="str">
            <v xml:space="preserve"> </v>
          </cell>
          <cell r="V100" t="str">
            <v xml:space="preserve"> </v>
          </cell>
          <cell r="W100" t="str">
            <v xml:space="preserve"> </v>
          </cell>
          <cell r="X100" t="str">
            <v xml:space="preserve"> </v>
          </cell>
          <cell r="Y100" t="str">
            <v xml:space="preserve"> </v>
          </cell>
          <cell r="AA100">
            <v>15</v>
          </cell>
          <cell r="AB100">
            <v>1067.1999999999998</v>
          </cell>
        </row>
        <row r="101">
          <cell r="A101">
            <v>10097</v>
          </cell>
          <cell r="B101">
            <v>1292</v>
          </cell>
          <cell r="C101" t="str">
            <v>Hebilla para cinta Band-it de 5/8"</v>
          </cell>
          <cell r="D101" t="str">
            <v>U</v>
          </cell>
          <cell r="E101" t="str">
            <v xml:space="preserve"> </v>
          </cell>
          <cell r="F101" t="str">
            <v xml:space="preserve"> </v>
          </cell>
          <cell r="G101" t="str">
            <v xml:space="preserve"> </v>
          </cell>
          <cell r="H101" t="str">
            <v xml:space="preserve"> </v>
          </cell>
          <cell r="I101">
            <v>56</v>
          </cell>
          <cell r="J101" t="str">
            <v xml:space="preserve"> </v>
          </cell>
          <cell r="K101" t="str">
            <v xml:space="preserve"> </v>
          </cell>
          <cell r="L101" t="str">
            <v xml:space="preserve"> </v>
          </cell>
          <cell r="M101" t="str">
            <v xml:space="preserve"> </v>
          </cell>
          <cell r="N101" t="str">
            <v xml:space="preserve"> </v>
          </cell>
          <cell r="O101" t="str">
            <v xml:space="preserve"> </v>
          </cell>
          <cell r="P101" t="str">
            <v xml:space="preserve"> </v>
          </cell>
          <cell r="Q101" t="str">
            <v xml:space="preserve"> </v>
          </cell>
          <cell r="R101" t="str">
            <v xml:space="preserve"> </v>
          </cell>
          <cell r="S101">
            <v>24</v>
          </cell>
          <cell r="T101" t="str">
            <v xml:space="preserve"> </v>
          </cell>
          <cell r="U101" t="str">
            <v xml:space="preserve"> </v>
          </cell>
          <cell r="V101">
            <v>8</v>
          </cell>
          <cell r="W101" t="str">
            <v xml:space="preserve"> </v>
          </cell>
          <cell r="X101" t="str">
            <v xml:space="preserve"> </v>
          </cell>
          <cell r="Y101" t="str">
            <v xml:space="preserve"> </v>
          </cell>
          <cell r="AA101">
            <v>88</v>
          </cell>
          <cell r="AB101">
            <v>830.41499999999985</v>
          </cell>
        </row>
        <row r="102">
          <cell r="A102">
            <v>10098</v>
          </cell>
          <cell r="B102">
            <v>1332</v>
          </cell>
          <cell r="C102" t="str">
            <v>Herraje para templete en guitarra</v>
          </cell>
          <cell r="D102" t="str">
            <v>U</v>
          </cell>
          <cell r="E102" t="str">
            <v xml:space="preserve"> </v>
          </cell>
          <cell r="F102" t="str">
            <v xml:space="preserve"> </v>
          </cell>
          <cell r="G102" t="str">
            <v xml:space="preserve"> </v>
          </cell>
          <cell r="H102" t="str">
            <v xml:space="preserve"> </v>
          </cell>
          <cell r="I102" t="str">
            <v xml:space="preserve"> </v>
          </cell>
          <cell r="J102" t="str">
            <v xml:space="preserve"> </v>
          </cell>
          <cell r="K102" t="str">
            <v xml:space="preserve"> </v>
          </cell>
          <cell r="L102" t="str">
            <v xml:space="preserve"> </v>
          </cell>
          <cell r="M102" t="str">
            <v xml:space="preserve"> </v>
          </cell>
          <cell r="N102" t="str">
            <v xml:space="preserve"> </v>
          </cell>
          <cell r="O102" t="str">
            <v xml:space="preserve"> </v>
          </cell>
          <cell r="P102" t="str">
            <v xml:space="preserve"> </v>
          </cell>
          <cell r="Q102" t="str">
            <v xml:space="preserve"> </v>
          </cell>
          <cell r="R102" t="str">
            <v xml:space="preserve"> </v>
          </cell>
          <cell r="S102" t="str">
            <v xml:space="preserve"> </v>
          </cell>
          <cell r="T102" t="str">
            <v xml:space="preserve"> </v>
          </cell>
          <cell r="U102" t="str">
            <v xml:space="preserve"> </v>
          </cell>
          <cell r="V102" t="str">
            <v xml:space="preserve"> </v>
          </cell>
          <cell r="W102" t="str">
            <v xml:space="preserve"> </v>
          </cell>
          <cell r="X102" t="str">
            <v xml:space="preserve"> </v>
          </cell>
          <cell r="Y102" t="str">
            <v xml:space="preserve"> </v>
          </cell>
          <cell r="AA102">
            <v>0</v>
          </cell>
          <cell r="AB102">
            <v>74437.199999999983</v>
          </cell>
        </row>
        <row r="103">
          <cell r="A103">
            <v>10099</v>
          </cell>
          <cell r="B103" t="str">
            <v>SR-24</v>
          </cell>
          <cell r="C103" t="str">
            <v>Luminaria  de Sodio 70 vatios, CBF 208/240 V</v>
          </cell>
          <cell r="D103" t="str">
            <v>U</v>
          </cell>
          <cell r="E103" t="str">
            <v xml:space="preserve"> </v>
          </cell>
          <cell r="F103" t="str">
            <v xml:space="preserve"> </v>
          </cell>
          <cell r="G103" t="str">
            <v xml:space="preserve"> </v>
          </cell>
          <cell r="H103" t="str">
            <v xml:space="preserve"> </v>
          </cell>
          <cell r="I103" t="str">
            <v xml:space="preserve"> </v>
          </cell>
          <cell r="J103" t="str">
            <v xml:space="preserve"> </v>
          </cell>
          <cell r="K103" t="str">
            <v xml:space="preserve"> </v>
          </cell>
          <cell r="L103" t="str">
            <v xml:space="preserve"> </v>
          </cell>
          <cell r="M103" t="str">
            <v xml:space="preserve"> </v>
          </cell>
          <cell r="N103" t="str">
            <v xml:space="preserve"> </v>
          </cell>
          <cell r="O103" t="str">
            <v xml:space="preserve"> </v>
          </cell>
          <cell r="P103" t="str">
            <v xml:space="preserve"> </v>
          </cell>
          <cell r="Q103" t="str">
            <v xml:space="preserve"> </v>
          </cell>
          <cell r="R103" t="str">
            <v xml:space="preserve"> </v>
          </cell>
          <cell r="S103" t="str">
            <v xml:space="preserve"> </v>
          </cell>
          <cell r="T103" t="str">
            <v xml:space="preserve"> </v>
          </cell>
          <cell r="U103" t="str">
            <v xml:space="preserve"> </v>
          </cell>
          <cell r="V103" t="str">
            <v xml:space="preserve"> </v>
          </cell>
          <cell r="W103" t="str">
            <v xml:space="preserve"> </v>
          </cell>
          <cell r="X103" t="str">
            <v xml:space="preserve"> </v>
          </cell>
          <cell r="Y103" t="str">
            <v xml:space="preserve"> </v>
          </cell>
          <cell r="AA103">
            <v>0</v>
          </cell>
          <cell r="AB103">
            <v>104318.79999999999</v>
          </cell>
        </row>
        <row r="104">
          <cell r="A104">
            <v>10100</v>
          </cell>
          <cell r="B104">
            <v>5505</v>
          </cell>
          <cell r="C104" t="str">
            <v>Pararrayos distribución 12 KV, 10 KA, Ref: 55489</v>
          </cell>
          <cell r="D104" t="str">
            <v>U</v>
          </cell>
          <cell r="E104" t="str">
            <v xml:space="preserve"> </v>
          </cell>
          <cell r="F104" t="str">
            <v xml:space="preserve"> </v>
          </cell>
          <cell r="G104" t="str">
            <v xml:space="preserve"> </v>
          </cell>
          <cell r="H104" t="str">
            <v xml:space="preserve"> </v>
          </cell>
          <cell r="I104" t="str">
            <v xml:space="preserve"> </v>
          </cell>
          <cell r="J104" t="str">
            <v xml:space="preserve"> </v>
          </cell>
          <cell r="K104" t="str">
            <v xml:space="preserve"> </v>
          </cell>
          <cell r="L104" t="str">
            <v xml:space="preserve"> </v>
          </cell>
          <cell r="M104" t="str">
            <v xml:space="preserve"> </v>
          </cell>
          <cell r="N104" t="str">
            <v xml:space="preserve"> </v>
          </cell>
          <cell r="O104" t="str">
            <v xml:space="preserve"> </v>
          </cell>
          <cell r="P104" t="str">
            <v xml:space="preserve"> </v>
          </cell>
          <cell r="Q104" t="str">
            <v xml:space="preserve"> </v>
          </cell>
          <cell r="R104" t="str">
            <v xml:space="preserve"> </v>
          </cell>
          <cell r="S104" t="str">
            <v xml:space="preserve"> </v>
          </cell>
          <cell r="T104" t="str">
            <v xml:space="preserve"> </v>
          </cell>
          <cell r="U104" t="str">
            <v xml:space="preserve"> </v>
          </cell>
          <cell r="V104">
            <v>8</v>
          </cell>
          <cell r="W104" t="str">
            <v xml:space="preserve"> </v>
          </cell>
          <cell r="X104" t="str">
            <v xml:space="preserve"> </v>
          </cell>
          <cell r="Y104" t="str">
            <v xml:space="preserve"> </v>
          </cell>
          <cell r="AA104">
            <v>8</v>
          </cell>
          <cell r="AB104">
            <v>155904.00000000003</v>
          </cell>
        </row>
        <row r="105">
          <cell r="A105">
            <v>10101</v>
          </cell>
          <cell r="B105">
            <v>0</v>
          </cell>
          <cell r="C105" t="str">
            <v>Pararrayos polimérico 30 KV, 10 KA, Ref: S1301</v>
          </cell>
          <cell r="D105" t="str">
            <v>U</v>
          </cell>
          <cell r="E105" t="str">
            <v xml:space="preserve"> </v>
          </cell>
          <cell r="F105" t="str">
            <v xml:space="preserve"> </v>
          </cell>
          <cell r="G105" t="str">
            <v xml:space="preserve"> </v>
          </cell>
          <cell r="H105" t="str">
            <v xml:space="preserve"> </v>
          </cell>
          <cell r="I105" t="str">
            <v xml:space="preserve"> </v>
          </cell>
          <cell r="J105" t="str">
            <v xml:space="preserve"> </v>
          </cell>
          <cell r="K105" t="str">
            <v xml:space="preserve"> </v>
          </cell>
          <cell r="L105" t="str">
            <v xml:space="preserve"> </v>
          </cell>
          <cell r="M105" t="str">
            <v xml:space="preserve"> </v>
          </cell>
          <cell r="N105" t="str">
            <v xml:space="preserve"> </v>
          </cell>
          <cell r="O105" t="str">
            <v xml:space="preserve"> </v>
          </cell>
          <cell r="P105" t="str">
            <v xml:space="preserve"> </v>
          </cell>
          <cell r="Q105" t="str">
            <v xml:space="preserve"> </v>
          </cell>
          <cell r="R105" t="str">
            <v xml:space="preserve"> </v>
          </cell>
          <cell r="S105" t="str">
            <v xml:space="preserve"> </v>
          </cell>
          <cell r="T105" t="str">
            <v xml:space="preserve"> </v>
          </cell>
          <cell r="U105" t="str">
            <v xml:space="preserve"> </v>
          </cell>
          <cell r="V105" t="str">
            <v xml:space="preserve"> </v>
          </cell>
          <cell r="W105" t="str">
            <v xml:space="preserve"> </v>
          </cell>
          <cell r="X105" t="str">
            <v xml:space="preserve"> </v>
          </cell>
          <cell r="Y105" t="str">
            <v xml:space="preserve"> </v>
          </cell>
          <cell r="AA105">
            <v>0</v>
          </cell>
          <cell r="AB105">
            <v>337502</v>
          </cell>
        </row>
        <row r="106">
          <cell r="A106">
            <v>10102</v>
          </cell>
          <cell r="B106">
            <v>1805</v>
          </cell>
          <cell r="C106" t="str">
            <v>Percha de cinco puestos</v>
          </cell>
          <cell r="D106" t="str">
            <v>U</v>
          </cell>
          <cell r="E106" t="str">
            <v xml:space="preserve"> </v>
          </cell>
          <cell r="F106" t="str">
            <v xml:space="preserve"> </v>
          </cell>
          <cell r="G106" t="str">
            <v xml:space="preserve"> </v>
          </cell>
          <cell r="H106" t="str">
            <v xml:space="preserve"> </v>
          </cell>
          <cell r="I106" t="str">
            <v xml:space="preserve"> </v>
          </cell>
          <cell r="J106" t="str">
            <v xml:space="preserve"> </v>
          </cell>
          <cell r="K106" t="str">
            <v xml:space="preserve"> </v>
          </cell>
          <cell r="L106" t="str">
            <v xml:space="preserve"> </v>
          </cell>
          <cell r="M106" t="str">
            <v xml:space="preserve"> </v>
          </cell>
          <cell r="N106" t="str">
            <v xml:space="preserve"> </v>
          </cell>
          <cell r="O106" t="str">
            <v xml:space="preserve"> </v>
          </cell>
          <cell r="P106" t="str">
            <v xml:space="preserve"> </v>
          </cell>
          <cell r="Q106" t="str">
            <v xml:space="preserve"> </v>
          </cell>
          <cell r="R106" t="str">
            <v xml:space="preserve"> </v>
          </cell>
          <cell r="S106" t="str">
            <v xml:space="preserve"> </v>
          </cell>
          <cell r="T106" t="str">
            <v xml:space="preserve"> </v>
          </cell>
          <cell r="U106" t="str">
            <v xml:space="preserve"> </v>
          </cell>
          <cell r="V106" t="str">
            <v xml:space="preserve"> </v>
          </cell>
          <cell r="W106" t="str">
            <v xml:space="preserve"> </v>
          </cell>
          <cell r="X106" t="str">
            <v xml:space="preserve"> </v>
          </cell>
          <cell r="Y106" t="str">
            <v xml:space="preserve"> </v>
          </cell>
          <cell r="AA106">
            <v>0</v>
          </cell>
          <cell r="AB106">
            <v>37596.255399999995</v>
          </cell>
        </row>
        <row r="107">
          <cell r="A107">
            <v>10103</v>
          </cell>
          <cell r="B107">
            <v>1804</v>
          </cell>
          <cell r="C107" t="str">
            <v>Percha de cuatro puestos</v>
          </cell>
          <cell r="D107" t="str">
            <v>U</v>
          </cell>
          <cell r="E107" t="str">
            <v xml:space="preserve"> </v>
          </cell>
          <cell r="F107" t="str">
            <v xml:space="preserve"> </v>
          </cell>
          <cell r="G107" t="str">
            <v xml:space="preserve"> </v>
          </cell>
          <cell r="H107" t="str">
            <v xml:space="preserve"> </v>
          </cell>
          <cell r="I107" t="str">
            <v xml:space="preserve"> </v>
          </cell>
          <cell r="J107" t="str">
            <v xml:space="preserve"> </v>
          </cell>
          <cell r="K107" t="str">
            <v xml:space="preserve"> </v>
          </cell>
          <cell r="L107" t="str">
            <v xml:space="preserve"> </v>
          </cell>
          <cell r="M107" t="str">
            <v xml:space="preserve"> </v>
          </cell>
          <cell r="N107" t="str">
            <v xml:space="preserve"> </v>
          </cell>
          <cell r="O107" t="str">
            <v xml:space="preserve"> </v>
          </cell>
          <cell r="P107" t="str">
            <v xml:space="preserve"> </v>
          </cell>
          <cell r="Q107" t="str">
            <v xml:space="preserve"> </v>
          </cell>
          <cell r="R107" t="str">
            <v xml:space="preserve"> </v>
          </cell>
          <cell r="S107" t="str">
            <v xml:space="preserve"> </v>
          </cell>
          <cell r="T107" t="str">
            <v xml:space="preserve"> </v>
          </cell>
          <cell r="U107" t="str">
            <v xml:space="preserve"> </v>
          </cell>
          <cell r="V107" t="str">
            <v xml:space="preserve"> </v>
          </cell>
          <cell r="W107" t="str">
            <v xml:space="preserve"> </v>
          </cell>
          <cell r="X107" t="str">
            <v xml:space="preserve"> </v>
          </cell>
          <cell r="Y107" t="str">
            <v xml:space="preserve"> </v>
          </cell>
          <cell r="AA107">
            <v>0</v>
          </cell>
          <cell r="AB107">
            <v>29955.503599999996</v>
          </cell>
        </row>
        <row r="108">
          <cell r="A108">
            <v>10104</v>
          </cell>
          <cell r="B108">
            <v>1802</v>
          </cell>
          <cell r="C108" t="str">
            <v>Percha de dos puestos</v>
          </cell>
          <cell r="D108" t="str">
            <v>U</v>
          </cell>
          <cell r="E108" t="str">
            <v xml:space="preserve"> </v>
          </cell>
          <cell r="F108" t="str">
            <v xml:space="preserve"> </v>
          </cell>
          <cell r="G108" t="str">
            <v xml:space="preserve"> </v>
          </cell>
          <cell r="H108" t="str">
            <v xml:space="preserve"> </v>
          </cell>
          <cell r="I108" t="str">
            <v xml:space="preserve"> </v>
          </cell>
          <cell r="J108" t="str">
            <v xml:space="preserve"> </v>
          </cell>
          <cell r="K108" t="str">
            <v xml:space="preserve"> </v>
          </cell>
          <cell r="L108" t="str">
            <v xml:space="preserve"> </v>
          </cell>
          <cell r="M108" t="str">
            <v xml:space="preserve"> </v>
          </cell>
          <cell r="N108" t="str">
            <v xml:space="preserve"> </v>
          </cell>
          <cell r="O108" t="str">
            <v xml:space="preserve"> </v>
          </cell>
          <cell r="P108" t="str">
            <v xml:space="preserve"> </v>
          </cell>
          <cell r="Q108" t="str">
            <v xml:space="preserve"> </v>
          </cell>
          <cell r="R108" t="str">
            <v xml:space="preserve"> </v>
          </cell>
          <cell r="S108" t="str">
            <v xml:space="preserve"> </v>
          </cell>
          <cell r="T108" t="str">
            <v xml:space="preserve"> </v>
          </cell>
          <cell r="U108" t="str">
            <v xml:space="preserve"> </v>
          </cell>
          <cell r="V108" t="str">
            <v xml:space="preserve"> </v>
          </cell>
          <cell r="W108" t="str">
            <v xml:space="preserve"> </v>
          </cell>
          <cell r="X108" t="str">
            <v xml:space="preserve"> </v>
          </cell>
          <cell r="Y108" t="str">
            <v xml:space="preserve"> </v>
          </cell>
          <cell r="AA108">
            <v>0</v>
          </cell>
          <cell r="AB108">
            <v>14153.072999999997</v>
          </cell>
        </row>
        <row r="109">
          <cell r="A109">
            <v>10105</v>
          </cell>
          <cell r="B109">
            <v>2022</v>
          </cell>
          <cell r="C109" t="str">
            <v>Perno de máquina de 13x152mm (1/2 x 6")</v>
          </cell>
          <cell r="D109" t="str">
            <v>U</v>
          </cell>
          <cell r="E109" t="str">
            <v xml:space="preserve"> </v>
          </cell>
          <cell r="F109" t="str">
            <v xml:space="preserve"> </v>
          </cell>
          <cell r="G109" t="str">
            <v xml:space="preserve"> </v>
          </cell>
          <cell r="H109" t="str">
            <v xml:space="preserve"> </v>
          </cell>
          <cell r="I109" t="str">
            <v xml:space="preserve"> </v>
          </cell>
          <cell r="J109">
            <v>4</v>
          </cell>
          <cell r="K109">
            <v>28</v>
          </cell>
          <cell r="L109">
            <v>24</v>
          </cell>
          <cell r="M109" t="str">
            <v xml:space="preserve"> </v>
          </cell>
          <cell r="N109" t="str">
            <v xml:space="preserve"> </v>
          </cell>
          <cell r="O109" t="str">
            <v xml:space="preserve"> </v>
          </cell>
          <cell r="P109" t="str">
            <v xml:space="preserve"> </v>
          </cell>
          <cell r="Q109" t="str">
            <v xml:space="preserve"> </v>
          </cell>
          <cell r="R109" t="str">
            <v xml:space="preserve"> </v>
          </cell>
          <cell r="S109" t="str">
            <v xml:space="preserve"> </v>
          </cell>
          <cell r="T109" t="str">
            <v xml:space="preserve"> </v>
          </cell>
          <cell r="U109" t="str">
            <v xml:space="preserve"> </v>
          </cell>
          <cell r="V109" t="str">
            <v xml:space="preserve"> </v>
          </cell>
          <cell r="W109">
            <v>2</v>
          </cell>
          <cell r="X109">
            <v>4</v>
          </cell>
          <cell r="Y109" t="str">
            <v xml:space="preserve"> </v>
          </cell>
          <cell r="AA109">
            <v>62</v>
          </cell>
          <cell r="AB109">
            <v>1332.3991999999998</v>
          </cell>
        </row>
        <row r="110">
          <cell r="A110">
            <v>10106</v>
          </cell>
          <cell r="B110">
            <v>2041</v>
          </cell>
          <cell r="C110" t="str">
            <v>Perno de máquina de 13x50,8mm (1/2 x 2")</v>
          </cell>
          <cell r="D110" t="str">
            <v>U</v>
          </cell>
          <cell r="E110" t="str">
            <v xml:space="preserve"> </v>
          </cell>
          <cell r="F110" t="str">
            <v xml:space="preserve"> </v>
          </cell>
          <cell r="G110" t="str">
            <v xml:space="preserve"> </v>
          </cell>
          <cell r="H110" t="str">
            <v xml:space="preserve"> </v>
          </cell>
          <cell r="I110" t="str">
            <v xml:space="preserve"> </v>
          </cell>
          <cell r="J110" t="str">
            <v xml:space="preserve"> </v>
          </cell>
          <cell r="K110" t="str">
            <v xml:space="preserve"> </v>
          </cell>
          <cell r="L110" t="str">
            <v xml:space="preserve"> </v>
          </cell>
          <cell r="M110" t="str">
            <v xml:space="preserve"> </v>
          </cell>
          <cell r="N110" t="str">
            <v xml:space="preserve"> </v>
          </cell>
          <cell r="O110" t="str">
            <v xml:space="preserve"> </v>
          </cell>
          <cell r="P110">
            <v>132</v>
          </cell>
          <cell r="Q110">
            <v>8</v>
          </cell>
          <cell r="R110">
            <v>12</v>
          </cell>
          <cell r="S110" t="str">
            <v xml:space="preserve"> </v>
          </cell>
          <cell r="T110" t="str">
            <v xml:space="preserve"> </v>
          </cell>
          <cell r="U110" t="str">
            <v xml:space="preserve"> </v>
          </cell>
          <cell r="V110" t="str">
            <v xml:space="preserve"> </v>
          </cell>
          <cell r="W110" t="str">
            <v xml:space="preserve"> </v>
          </cell>
          <cell r="X110" t="str">
            <v xml:space="preserve"> </v>
          </cell>
          <cell r="Y110" t="str">
            <v xml:space="preserve"> </v>
          </cell>
          <cell r="AA110">
            <v>152</v>
          </cell>
          <cell r="AB110">
            <v>1040.5199999999998</v>
          </cell>
        </row>
        <row r="111">
          <cell r="A111">
            <v>10107</v>
          </cell>
          <cell r="B111">
            <v>2031</v>
          </cell>
          <cell r="C111" t="str">
            <v>Perno de máquina de 16 x 152mm (5/8 x6")</v>
          </cell>
          <cell r="D111" t="str">
            <v>U</v>
          </cell>
          <cell r="E111" t="str">
            <v xml:space="preserve"> </v>
          </cell>
          <cell r="F111" t="str">
            <v xml:space="preserve"> </v>
          </cell>
          <cell r="G111" t="str">
            <v xml:space="preserve"> </v>
          </cell>
          <cell r="H111" t="str">
            <v xml:space="preserve"> </v>
          </cell>
          <cell r="I111" t="str">
            <v xml:space="preserve"> </v>
          </cell>
          <cell r="J111" t="str">
            <v xml:space="preserve"> </v>
          </cell>
          <cell r="K111" t="str">
            <v xml:space="preserve"> </v>
          </cell>
          <cell r="L111">
            <v>12</v>
          </cell>
          <cell r="M111" t="str">
            <v xml:space="preserve"> </v>
          </cell>
          <cell r="N111" t="str">
            <v xml:space="preserve"> </v>
          </cell>
          <cell r="O111" t="str">
            <v xml:space="preserve"> </v>
          </cell>
          <cell r="P111" t="str">
            <v xml:space="preserve"> </v>
          </cell>
          <cell r="Q111" t="str">
            <v xml:space="preserve"> </v>
          </cell>
          <cell r="R111" t="str">
            <v xml:space="preserve"> </v>
          </cell>
          <cell r="S111" t="str">
            <v xml:space="preserve"> </v>
          </cell>
          <cell r="T111" t="str">
            <v xml:space="preserve"> </v>
          </cell>
          <cell r="U111" t="str">
            <v xml:space="preserve"> </v>
          </cell>
          <cell r="V111" t="str">
            <v xml:space="preserve"> </v>
          </cell>
          <cell r="W111" t="str">
            <v xml:space="preserve"> </v>
          </cell>
          <cell r="X111">
            <v>4</v>
          </cell>
          <cell r="Y111" t="str">
            <v xml:space="preserve"> </v>
          </cell>
          <cell r="AA111">
            <v>16</v>
          </cell>
          <cell r="AB111">
            <v>2501.9169999999999</v>
          </cell>
        </row>
        <row r="112">
          <cell r="A112">
            <v>10108</v>
          </cell>
          <cell r="B112">
            <v>2032</v>
          </cell>
          <cell r="C112" t="str">
            <v>Perno de máquina de 16 x 203mm (5/8 x 8")</v>
          </cell>
          <cell r="D112" t="str">
            <v>U</v>
          </cell>
          <cell r="E112" t="str">
            <v xml:space="preserve"> </v>
          </cell>
          <cell r="F112">
            <v>3</v>
          </cell>
          <cell r="G112">
            <v>18</v>
          </cell>
          <cell r="H112" t="str">
            <v xml:space="preserve"> </v>
          </cell>
          <cell r="I112" t="str">
            <v xml:space="preserve"> </v>
          </cell>
          <cell r="J112" t="str">
            <v xml:space="preserve"> </v>
          </cell>
          <cell r="K112">
            <v>7</v>
          </cell>
          <cell r="L112" t="str">
            <v xml:space="preserve"> </v>
          </cell>
          <cell r="M112" t="str">
            <v xml:space="preserve"> </v>
          </cell>
          <cell r="N112" t="str">
            <v xml:space="preserve"> </v>
          </cell>
          <cell r="O112" t="str">
            <v xml:space="preserve"> </v>
          </cell>
          <cell r="P112">
            <v>66</v>
          </cell>
          <cell r="Q112" t="str">
            <v xml:space="preserve"> </v>
          </cell>
          <cell r="R112" t="str">
            <v xml:space="preserve"> </v>
          </cell>
          <cell r="S112" t="str">
            <v xml:space="preserve"> </v>
          </cell>
          <cell r="T112" t="str">
            <v xml:space="preserve"> </v>
          </cell>
          <cell r="U112" t="str">
            <v xml:space="preserve"> </v>
          </cell>
          <cell r="V112" t="str">
            <v xml:space="preserve"> </v>
          </cell>
          <cell r="W112">
            <v>2</v>
          </cell>
          <cell r="X112" t="str">
            <v xml:space="preserve"> </v>
          </cell>
          <cell r="Y112" t="str">
            <v xml:space="preserve"> </v>
          </cell>
          <cell r="AA112">
            <v>96</v>
          </cell>
          <cell r="AB112">
            <v>3201.8667999999998</v>
          </cell>
        </row>
        <row r="113">
          <cell r="A113">
            <v>10109</v>
          </cell>
          <cell r="B113">
            <v>2033</v>
          </cell>
          <cell r="C113" t="str">
            <v>Perno de máquina de 16 x 229mm (5/8 x 9")</v>
          </cell>
          <cell r="D113" t="str">
            <v>U</v>
          </cell>
          <cell r="E113" t="str">
            <v xml:space="preserve"> </v>
          </cell>
          <cell r="F113" t="str">
            <v xml:space="preserve"> </v>
          </cell>
          <cell r="G113" t="str">
            <v xml:space="preserve"> </v>
          </cell>
          <cell r="H113" t="str">
            <v xml:space="preserve"> </v>
          </cell>
          <cell r="I113" t="str">
            <v xml:space="preserve"> </v>
          </cell>
          <cell r="J113" t="str">
            <v xml:space="preserve"> </v>
          </cell>
          <cell r="K113" t="str">
            <v xml:space="preserve"> </v>
          </cell>
          <cell r="L113" t="str">
            <v xml:space="preserve"> </v>
          </cell>
          <cell r="M113" t="str">
            <v xml:space="preserve"> </v>
          </cell>
          <cell r="N113" t="str">
            <v xml:space="preserve"> </v>
          </cell>
          <cell r="O113" t="str">
            <v xml:space="preserve"> </v>
          </cell>
          <cell r="P113" t="str">
            <v xml:space="preserve"> </v>
          </cell>
          <cell r="Q113">
            <v>2</v>
          </cell>
          <cell r="R113">
            <v>3</v>
          </cell>
          <cell r="S113" t="str">
            <v xml:space="preserve"> </v>
          </cell>
          <cell r="T113" t="str">
            <v xml:space="preserve"> </v>
          </cell>
          <cell r="U113" t="str">
            <v xml:space="preserve"> </v>
          </cell>
          <cell r="V113" t="str">
            <v xml:space="preserve"> </v>
          </cell>
          <cell r="W113" t="str">
            <v xml:space="preserve"> </v>
          </cell>
          <cell r="X113" t="str">
            <v xml:space="preserve"> </v>
          </cell>
          <cell r="Y113" t="str">
            <v xml:space="preserve"> </v>
          </cell>
          <cell r="AA113">
            <v>5</v>
          </cell>
          <cell r="AB113">
            <v>3375.0199999999995</v>
          </cell>
        </row>
        <row r="114">
          <cell r="A114">
            <v>10110</v>
          </cell>
          <cell r="B114">
            <v>2034</v>
          </cell>
          <cell r="C114" t="str">
            <v>Perno de máquina de 16 x 254 mm (5/8" x 10")</v>
          </cell>
          <cell r="D114" t="str">
            <v>U</v>
          </cell>
          <cell r="E114" t="str">
            <v xml:space="preserve"> </v>
          </cell>
          <cell r="F114" t="str">
            <v xml:space="preserve"> </v>
          </cell>
          <cell r="G114" t="str">
            <v xml:space="preserve"> </v>
          </cell>
          <cell r="H114">
            <v>1</v>
          </cell>
          <cell r="I114" t="str">
            <v xml:space="preserve"> </v>
          </cell>
          <cell r="J114">
            <v>4</v>
          </cell>
          <cell r="K114" t="str">
            <v xml:space="preserve"> </v>
          </cell>
          <cell r="L114" t="str">
            <v xml:space="preserve"> </v>
          </cell>
          <cell r="M114" t="str">
            <v xml:space="preserve"> </v>
          </cell>
          <cell r="N114" t="str">
            <v xml:space="preserve"> </v>
          </cell>
          <cell r="O114" t="str">
            <v xml:space="preserve"> </v>
          </cell>
          <cell r="P114">
            <v>66</v>
          </cell>
          <cell r="Q114">
            <v>2</v>
          </cell>
          <cell r="R114" t="str">
            <v xml:space="preserve"> </v>
          </cell>
          <cell r="S114" t="str">
            <v xml:space="preserve"> </v>
          </cell>
          <cell r="T114" t="str">
            <v xml:space="preserve"> </v>
          </cell>
          <cell r="U114" t="str">
            <v xml:space="preserve"> </v>
          </cell>
          <cell r="V114" t="str">
            <v xml:space="preserve"> </v>
          </cell>
          <cell r="W114" t="str">
            <v xml:space="preserve"> </v>
          </cell>
          <cell r="X114" t="str">
            <v xml:space="preserve"> </v>
          </cell>
          <cell r="Y114" t="str">
            <v xml:space="preserve"> </v>
          </cell>
          <cell r="AA114">
            <v>73</v>
          </cell>
          <cell r="AB114">
            <v>3565.7819999999997</v>
          </cell>
        </row>
        <row r="115">
          <cell r="A115">
            <v>10111</v>
          </cell>
          <cell r="B115">
            <v>2035</v>
          </cell>
          <cell r="C115" t="str">
            <v>Perno de máquina de 16 x 305mm (5/8 x12")</v>
          </cell>
          <cell r="D115" t="str">
            <v>U</v>
          </cell>
          <cell r="E115">
            <v>44</v>
          </cell>
          <cell r="F115" t="str">
            <v xml:space="preserve"> </v>
          </cell>
          <cell r="G115" t="str">
            <v xml:space="preserve"> </v>
          </cell>
          <cell r="H115" t="str">
            <v xml:space="preserve"> </v>
          </cell>
          <cell r="I115" t="str">
            <v xml:space="preserve"> </v>
          </cell>
          <cell r="J115">
            <v>4</v>
          </cell>
          <cell r="K115" t="str">
            <v xml:space="preserve"> </v>
          </cell>
          <cell r="L115" t="str">
            <v xml:space="preserve"> </v>
          </cell>
          <cell r="M115" t="str">
            <v xml:space="preserve"> </v>
          </cell>
          <cell r="N115" t="str">
            <v xml:space="preserve"> </v>
          </cell>
          <cell r="O115" t="str">
            <v xml:space="preserve"> </v>
          </cell>
          <cell r="P115" t="str">
            <v xml:space="preserve"> </v>
          </cell>
          <cell r="Q115" t="str">
            <v xml:space="preserve"> </v>
          </cell>
          <cell r="R115" t="str">
            <v xml:space="preserve"> </v>
          </cell>
          <cell r="S115" t="str">
            <v xml:space="preserve"> </v>
          </cell>
          <cell r="T115" t="str">
            <v xml:space="preserve"> </v>
          </cell>
          <cell r="U115" t="str">
            <v xml:space="preserve"> </v>
          </cell>
          <cell r="V115" t="str">
            <v xml:space="preserve"> </v>
          </cell>
          <cell r="W115" t="str">
            <v xml:space="preserve"> </v>
          </cell>
          <cell r="X115" t="str">
            <v xml:space="preserve"> </v>
          </cell>
          <cell r="Y115" t="str">
            <v xml:space="preserve"> </v>
          </cell>
          <cell r="AA115">
            <v>48</v>
          </cell>
          <cell r="AB115">
            <v>4146.8724000000002</v>
          </cell>
        </row>
        <row r="116">
          <cell r="A116">
            <v>10112</v>
          </cell>
          <cell r="B116">
            <v>2036</v>
          </cell>
          <cell r="C116" t="str">
            <v>Perno de máquina de 16 x 356mm (5/8 x14")</v>
          </cell>
          <cell r="D116" t="str">
            <v>U</v>
          </cell>
          <cell r="E116" t="str">
            <v xml:space="preserve"> </v>
          </cell>
          <cell r="F116" t="str">
            <v xml:space="preserve"> </v>
          </cell>
          <cell r="G116" t="str">
            <v xml:space="preserve"> </v>
          </cell>
          <cell r="H116" t="str">
            <v xml:space="preserve"> </v>
          </cell>
          <cell r="I116" t="str">
            <v xml:space="preserve"> </v>
          </cell>
          <cell r="J116" t="str">
            <v xml:space="preserve"> </v>
          </cell>
          <cell r="K116" t="str">
            <v xml:space="preserve"> </v>
          </cell>
          <cell r="L116" t="str">
            <v xml:space="preserve"> </v>
          </cell>
          <cell r="M116" t="str">
            <v xml:space="preserve"> </v>
          </cell>
          <cell r="N116" t="str">
            <v xml:space="preserve"> </v>
          </cell>
          <cell r="O116" t="str">
            <v xml:space="preserve"> </v>
          </cell>
          <cell r="P116" t="str">
            <v xml:space="preserve"> </v>
          </cell>
          <cell r="Q116" t="str">
            <v xml:space="preserve"> </v>
          </cell>
          <cell r="R116" t="str">
            <v xml:space="preserve"> </v>
          </cell>
          <cell r="S116" t="str">
            <v xml:space="preserve"> </v>
          </cell>
          <cell r="T116" t="str">
            <v xml:space="preserve"> </v>
          </cell>
          <cell r="U116" t="str">
            <v xml:space="preserve"> </v>
          </cell>
          <cell r="V116" t="str">
            <v xml:space="preserve"> </v>
          </cell>
          <cell r="W116" t="str">
            <v xml:space="preserve"> </v>
          </cell>
          <cell r="X116" t="str">
            <v xml:space="preserve"> </v>
          </cell>
          <cell r="Y116" t="str">
            <v xml:space="preserve"> </v>
          </cell>
          <cell r="AA116">
            <v>0</v>
          </cell>
          <cell r="AB116">
            <v>4739.7019999999993</v>
          </cell>
        </row>
        <row r="117">
          <cell r="A117">
            <v>10113</v>
          </cell>
          <cell r="B117">
            <v>2037</v>
          </cell>
          <cell r="C117" t="str">
            <v>Perno de máquina de 16 x 407mm (5/8 x16")</v>
          </cell>
          <cell r="D117" t="str">
            <v>U</v>
          </cell>
          <cell r="E117" t="str">
            <v xml:space="preserve"> </v>
          </cell>
          <cell r="F117" t="str">
            <v xml:space="preserve"> </v>
          </cell>
          <cell r="G117" t="str">
            <v xml:space="preserve"> </v>
          </cell>
          <cell r="H117" t="str">
            <v xml:space="preserve"> </v>
          </cell>
          <cell r="I117" t="str">
            <v xml:space="preserve"> </v>
          </cell>
          <cell r="J117" t="str">
            <v xml:space="preserve"> </v>
          </cell>
          <cell r="K117">
            <v>7</v>
          </cell>
          <cell r="L117" t="str">
            <v xml:space="preserve"> </v>
          </cell>
          <cell r="M117" t="str">
            <v xml:space="preserve"> </v>
          </cell>
          <cell r="N117" t="str">
            <v xml:space="preserve"> </v>
          </cell>
          <cell r="O117" t="str">
            <v xml:space="preserve"> </v>
          </cell>
          <cell r="P117" t="str">
            <v xml:space="preserve"> </v>
          </cell>
          <cell r="Q117" t="str">
            <v xml:space="preserve"> </v>
          </cell>
          <cell r="R117" t="str">
            <v xml:space="preserve"> </v>
          </cell>
          <cell r="S117" t="str">
            <v xml:space="preserve"> </v>
          </cell>
          <cell r="T117" t="str">
            <v xml:space="preserve"> </v>
          </cell>
          <cell r="U117" t="str">
            <v xml:space="preserve"> </v>
          </cell>
          <cell r="V117" t="str">
            <v xml:space="preserve"> </v>
          </cell>
          <cell r="W117" t="str">
            <v xml:space="preserve"> </v>
          </cell>
          <cell r="X117" t="str">
            <v xml:space="preserve"> </v>
          </cell>
          <cell r="Y117" t="str">
            <v xml:space="preserve"> </v>
          </cell>
          <cell r="AA117">
            <v>7</v>
          </cell>
          <cell r="AB117">
            <v>5348.6729999999998</v>
          </cell>
        </row>
        <row r="118">
          <cell r="A118">
            <v>10114</v>
          </cell>
          <cell r="B118">
            <v>2038</v>
          </cell>
          <cell r="C118" t="str">
            <v>Perno de máquina de 16 x 457mm (5/8 x18")</v>
          </cell>
          <cell r="D118" t="str">
            <v>U</v>
          </cell>
          <cell r="E118" t="str">
            <v xml:space="preserve"> </v>
          </cell>
          <cell r="F118" t="str">
            <v xml:space="preserve"> </v>
          </cell>
          <cell r="G118" t="str">
            <v xml:space="preserve"> </v>
          </cell>
          <cell r="H118" t="str">
            <v xml:space="preserve"> </v>
          </cell>
          <cell r="I118" t="str">
            <v xml:space="preserve"> </v>
          </cell>
          <cell r="J118" t="str">
            <v xml:space="preserve"> </v>
          </cell>
          <cell r="K118" t="str">
            <v xml:space="preserve"> </v>
          </cell>
          <cell r="L118" t="str">
            <v xml:space="preserve"> </v>
          </cell>
          <cell r="M118" t="str">
            <v xml:space="preserve"> </v>
          </cell>
          <cell r="N118" t="str">
            <v xml:space="preserve"> </v>
          </cell>
          <cell r="O118" t="str">
            <v xml:space="preserve"> </v>
          </cell>
          <cell r="P118" t="str">
            <v xml:space="preserve"> </v>
          </cell>
          <cell r="Q118" t="str">
            <v xml:space="preserve"> </v>
          </cell>
          <cell r="R118" t="str">
            <v xml:space="preserve"> </v>
          </cell>
          <cell r="S118" t="str">
            <v xml:space="preserve"> </v>
          </cell>
          <cell r="T118" t="str">
            <v xml:space="preserve"> </v>
          </cell>
          <cell r="U118" t="str">
            <v xml:space="preserve"> </v>
          </cell>
          <cell r="V118" t="str">
            <v xml:space="preserve"> </v>
          </cell>
          <cell r="W118" t="str">
            <v xml:space="preserve"> </v>
          </cell>
          <cell r="X118" t="str">
            <v xml:space="preserve"> </v>
          </cell>
          <cell r="Y118" t="str">
            <v xml:space="preserve"> </v>
          </cell>
          <cell r="AA118">
            <v>0</v>
          </cell>
          <cell r="AB118">
            <v>5953.2418000000007</v>
          </cell>
        </row>
        <row r="119">
          <cell r="A119">
            <v>10115</v>
          </cell>
          <cell r="B119">
            <v>2201</v>
          </cell>
          <cell r="C119" t="str">
            <v>Perno de ojo de 16 x 102 mm (5/8 x 4")</v>
          </cell>
          <cell r="D119" t="str">
            <v>U</v>
          </cell>
          <cell r="E119" t="str">
            <v xml:space="preserve"> </v>
          </cell>
          <cell r="F119" t="str">
            <v xml:space="preserve"> </v>
          </cell>
          <cell r="G119" t="str">
            <v xml:space="preserve"> </v>
          </cell>
          <cell r="H119" t="str">
            <v xml:space="preserve"> </v>
          </cell>
          <cell r="I119" t="str">
            <v xml:space="preserve"> </v>
          </cell>
          <cell r="J119" t="str">
            <v xml:space="preserve"> </v>
          </cell>
          <cell r="K119" t="str">
            <v xml:space="preserve"> </v>
          </cell>
          <cell r="L119" t="str">
            <v xml:space="preserve"> </v>
          </cell>
          <cell r="M119" t="str">
            <v xml:space="preserve"> </v>
          </cell>
          <cell r="N119" t="str">
            <v xml:space="preserve"> </v>
          </cell>
          <cell r="O119" t="str">
            <v xml:space="preserve"> </v>
          </cell>
          <cell r="P119" t="str">
            <v xml:space="preserve"> </v>
          </cell>
          <cell r="Q119" t="str">
            <v xml:space="preserve"> </v>
          </cell>
          <cell r="R119" t="str">
            <v xml:space="preserve"> </v>
          </cell>
          <cell r="S119" t="str">
            <v xml:space="preserve"> </v>
          </cell>
          <cell r="T119" t="str">
            <v xml:space="preserve"> </v>
          </cell>
          <cell r="U119" t="str">
            <v xml:space="preserve"> </v>
          </cell>
          <cell r="V119" t="str">
            <v xml:space="preserve"> </v>
          </cell>
          <cell r="W119" t="str">
            <v xml:space="preserve"> </v>
          </cell>
          <cell r="X119" t="str">
            <v xml:space="preserve"> </v>
          </cell>
          <cell r="Y119" t="str">
            <v xml:space="preserve"> </v>
          </cell>
          <cell r="AA119">
            <v>0</v>
          </cell>
          <cell r="AB119">
            <v>3988.3932</v>
          </cell>
        </row>
        <row r="120">
          <cell r="A120">
            <v>10116</v>
          </cell>
          <cell r="B120">
            <v>2203</v>
          </cell>
          <cell r="C120" t="str">
            <v>Perno de ojo de 16 x 203 mm (5/8 x 8")</v>
          </cell>
          <cell r="D120" t="str">
            <v>U</v>
          </cell>
          <cell r="E120" t="str">
            <v xml:space="preserve"> </v>
          </cell>
          <cell r="F120" t="str">
            <v xml:space="preserve"> </v>
          </cell>
          <cell r="G120" t="str">
            <v xml:space="preserve"> </v>
          </cell>
          <cell r="H120" t="str">
            <v xml:space="preserve"> </v>
          </cell>
          <cell r="I120" t="str">
            <v xml:space="preserve"> </v>
          </cell>
          <cell r="J120" t="str">
            <v xml:space="preserve"> </v>
          </cell>
          <cell r="K120" t="str">
            <v xml:space="preserve"> </v>
          </cell>
          <cell r="L120" t="str">
            <v xml:space="preserve"> </v>
          </cell>
          <cell r="M120" t="str">
            <v xml:space="preserve"> </v>
          </cell>
          <cell r="N120" t="str">
            <v xml:space="preserve"> </v>
          </cell>
          <cell r="O120" t="str">
            <v xml:space="preserve"> </v>
          </cell>
          <cell r="P120" t="str">
            <v xml:space="preserve"> </v>
          </cell>
          <cell r="Q120" t="str">
            <v xml:space="preserve"> </v>
          </cell>
          <cell r="R120" t="str">
            <v xml:space="preserve"> </v>
          </cell>
          <cell r="S120" t="str">
            <v xml:space="preserve"> </v>
          </cell>
          <cell r="T120" t="str">
            <v xml:space="preserve"> </v>
          </cell>
          <cell r="U120" t="str">
            <v xml:space="preserve"> </v>
          </cell>
          <cell r="V120" t="str">
            <v xml:space="preserve"> </v>
          </cell>
          <cell r="W120" t="str">
            <v xml:space="preserve"> </v>
          </cell>
          <cell r="X120" t="str">
            <v xml:space="preserve"> </v>
          </cell>
          <cell r="Y120" t="str">
            <v xml:space="preserve"> </v>
          </cell>
          <cell r="AA120">
            <v>0</v>
          </cell>
          <cell r="AB120">
            <v>4551.8747999999996</v>
          </cell>
        </row>
        <row r="121">
          <cell r="A121">
            <v>10117</v>
          </cell>
          <cell r="B121">
            <v>2023</v>
          </cell>
          <cell r="C121" t="str">
            <v>Perno de ojo de 16 x 457mm (5/8 x 18")</v>
          </cell>
          <cell r="D121" t="str">
            <v>U</v>
          </cell>
          <cell r="E121" t="str">
            <v xml:space="preserve"> </v>
          </cell>
          <cell r="F121" t="str">
            <v xml:space="preserve"> </v>
          </cell>
          <cell r="G121" t="str">
            <v xml:space="preserve"> </v>
          </cell>
          <cell r="H121" t="str">
            <v xml:space="preserve"> </v>
          </cell>
          <cell r="I121" t="str">
            <v xml:space="preserve"> </v>
          </cell>
          <cell r="J121" t="str">
            <v xml:space="preserve"> </v>
          </cell>
          <cell r="K121" t="str">
            <v xml:space="preserve"> </v>
          </cell>
          <cell r="L121">
            <v>12</v>
          </cell>
          <cell r="M121" t="str">
            <v xml:space="preserve"> </v>
          </cell>
          <cell r="N121" t="str">
            <v xml:space="preserve"> </v>
          </cell>
          <cell r="O121" t="str">
            <v xml:space="preserve"> </v>
          </cell>
          <cell r="P121" t="str">
            <v xml:space="preserve"> </v>
          </cell>
          <cell r="Q121" t="str">
            <v xml:space="preserve"> </v>
          </cell>
          <cell r="R121" t="str">
            <v xml:space="preserve"> </v>
          </cell>
          <cell r="S121" t="str">
            <v xml:space="preserve"> </v>
          </cell>
          <cell r="T121" t="str">
            <v xml:space="preserve"> </v>
          </cell>
          <cell r="U121" t="str">
            <v xml:space="preserve"> </v>
          </cell>
          <cell r="V121" t="str">
            <v xml:space="preserve"> </v>
          </cell>
          <cell r="W121" t="str">
            <v xml:space="preserve"> </v>
          </cell>
          <cell r="X121" t="str">
            <v xml:space="preserve"> </v>
          </cell>
          <cell r="Y121" t="str">
            <v xml:space="preserve"> </v>
          </cell>
          <cell r="AA121">
            <v>12</v>
          </cell>
          <cell r="AB121">
            <v>7862.3291999999992</v>
          </cell>
        </row>
        <row r="122">
          <cell r="A122">
            <v>10118</v>
          </cell>
          <cell r="B122">
            <v>2223</v>
          </cell>
          <cell r="C122" t="str">
            <v>Perno de ojo de 16 x 457mm (5/8 x 18")</v>
          </cell>
          <cell r="D122" t="str">
            <v>U</v>
          </cell>
          <cell r="E122" t="str">
            <v xml:space="preserve"> </v>
          </cell>
          <cell r="F122" t="str">
            <v xml:space="preserve"> </v>
          </cell>
          <cell r="G122" t="str">
            <v xml:space="preserve"> </v>
          </cell>
          <cell r="H122" t="str">
            <v xml:space="preserve"> </v>
          </cell>
          <cell r="I122" t="str">
            <v xml:space="preserve"> </v>
          </cell>
          <cell r="J122" t="str">
            <v xml:space="preserve"> </v>
          </cell>
          <cell r="K122">
            <v>14</v>
          </cell>
          <cell r="L122" t="str">
            <v xml:space="preserve"> </v>
          </cell>
          <cell r="M122" t="str">
            <v xml:space="preserve"> </v>
          </cell>
          <cell r="N122" t="str">
            <v xml:space="preserve"> </v>
          </cell>
          <cell r="O122" t="str">
            <v xml:space="preserve"> </v>
          </cell>
          <cell r="P122" t="str">
            <v xml:space="preserve"> </v>
          </cell>
          <cell r="Q122" t="str">
            <v xml:space="preserve"> </v>
          </cell>
          <cell r="R122" t="str">
            <v xml:space="preserve"> </v>
          </cell>
          <cell r="S122" t="str">
            <v xml:space="preserve"> </v>
          </cell>
          <cell r="T122" t="str">
            <v xml:space="preserve"> </v>
          </cell>
          <cell r="U122" t="str">
            <v xml:space="preserve"> </v>
          </cell>
          <cell r="V122" t="str">
            <v xml:space="preserve"> </v>
          </cell>
          <cell r="W122" t="str">
            <v xml:space="preserve"> </v>
          </cell>
          <cell r="X122" t="str">
            <v xml:space="preserve"> </v>
          </cell>
          <cell r="Y122" t="str">
            <v xml:space="preserve"> </v>
          </cell>
          <cell r="AA122">
            <v>14</v>
          </cell>
          <cell r="AB122">
            <v>7862.3291999999992</v>
          </cell>
        </row>
        <row r="123">
          <cell r="A123">
            <v>10119</v>
          </cell>
          <cell r="B123">
            <v>109</v>
          </cell>
          <cell r="C123" t="str">
            <v>Poste de concreto de 12 m.  510 Kg</v>
          </cell>
          <cell r="D123" t="str">
            <v>U</v>
          </cell>
          <cell r="E123" t="str">
            <v xml:space="preserve"> </v>
          </cell>
          <cell r="F123" t="str">
            <v xml:space="preserve"> </v>
          </cell>
          <cell r="G123" t="str">
            <v xml:space="preserve"> </v>
          </cell>
          <cell r="H123" t="str">
            <v xml:space="preserve"> </v>
          </cell>
          <cell r="I123" t="str">
            <v xml:space="preserve"> </v>
          </cell>
          <cell r="J123" t="str">
            <v xml:space="preserve"> </v>
          </cell>
          <cell r="K123" t="str">
            <v xml:space="preserve"> </v>
          </cell>
          <cell r="L123" t="str">
            <v xml:space="preserve"> </v>
          </cell>
          <cell r="M123" t="str">
            <v xml:space="preserve"> </v>
          </cell>
          <cell r="N123" t="str">
            <v xml:space="preserve"> </v>
          </cell>
          <cell r="O123" t="str">
            <v xml:space="preserve"> </v>
          </cell>
          <cell r="P123" t="str">
            <v xml:space="preserve"> </v>
          </cell>
          <cell r="Q123" t="str">
            <v xml:space="preserve"> </v>
          </cell>
          <cell r="R123" t="str">
            <v xml:space="preserve"> </v>
          </cell>
          <cell r="S123" t="str">
            <v xml:space="preserve"> </v>
          </cell>
          <cell r="T123" t="str">
            <v xml:space="preserve"> </v>
          </cell>
          <cell r="U123">
            <v>68</v>
          </cell>
          <cell r="V123" t="str">
            <v xml:space="preserve"> </v>
          </cell>
          <cell r="W123" t="str">
            <v xml:space="preserve"> </v>
          </cell>
          <cell r="X123" t="str">
            <v xml:space="preserve"> </v>
          </cell>
          <cell r="Y123" t="str">
            <v xml:space="preserve"> </v>
          </cell>
          <cell r="AA123">
            <v>68</v>
          </cell>
          <cell r="AB123">
            <v>551237.56799999985</v>
          </cell>
        </row>
        <row r="124">
          <cell r="A124">
            <v>10120</v>
          </cell>
          <cell r="B124">
            <v>110</v>
          </cell>
          <cell r="C124" t="str">
            <v>Poste de concreto de 12 m.  750 Kg</v>
          </cell>
          <cell r="D124" t="str">
            <v>U</v>
          </cell>
          <cell r="E124" t="str">
            <v xml:space="preserve"> </v>
          </cell>
          <cell r="F124" t="str">
            <v xml:space="preserve"> </v>
          </cell>
          <cell r="G124" t="str">
            <v xml:space="preserve"> </v>
          </cell>
          <cell r="H124" t="str">
            <v xml:space="preserve"> </v>
          </cell>
          <cell r="I124" t="str">
            <v xml:space="preserve"> </v>
          </cell>
          <cell r="J124" t="str">
            <v xml:space="preserve"> </v>
          </cell>
          <cell r="K124" t="str">
            <v xml:space="preserve"> </v>
          </cell>
          <cell r="L124" t="str">
            <v xml:space="preserve"> </v>
          </cell>
          <cell r="M124" t="str">
            <v xml:space="preserve"> </v>
          </cell>
          <cell r="N124" t="str">
            <v xml:space="preserve"> </v>
          </cell>
          <cell r="O124" t="str">
            <v xml:space="preserve"> </v>
          </cell>
          <cell r="P124" t="str">
            <v xml:space="preserve"> </v>
          </cell>
          <cell r="Q124" t="str">
            <v xml:space="preserve"> </v>
          </cell>
          <cell r="R124" t="str">
            <v xml:space="preserve"> </v>
          </cell>
          <cell r="S124" t="str">
            <v xml:space="preserve"> </v>
          </cell>
          <cell r="T124" t="str">
            <v xml:space="preserve"> </v>
          </cell>
          <cell r="U124">
            <v>12</v>
          </cell>
          <cell r="V124" t="str">
            <v xml:space="preserve"> </v>
          </cell>
          <cell r="W124" t="str">
            <v xml:space="preserve"> </v>
          </cell>
          <cell r="X124" t="str">
            <v xml:space="preserve"> </v>
          </cell>
          <cell r="Y124" t="str">
            <v xml:space="preserve"> </v>
          </cell>
          <cell r="AA124">
            <v>12</v>
          </cell>
          <cell r="AB124">
            <v>585159.09999999986</v>
          </cell>
        </row>
        <row r="125">
          <cell r="A125">
            <v>10121</v>
          </cell>
          <cell r="B125" t="str">
            <v>0114</v>
          </cell>
          <cell r="C125" t="str">
            <v>Poste de concreto de 14 metros 750 Kg.</v>
          </cell>
          <cell r="D125" t="str">
            <v>U</v>
          </cell>
          <cell r="E125" t="str">
            <v xml:space="preserve"> </v>
          </cell>
          <cell r="F125" t="str">
            <v xml:space="preserve"> </v>
          </cell>
          <cell r="G125" t="str">
            <v xml:space="preserve"> </v>
          </cell>
          <cell r="H125" t="str">
            <v xml:space="preserve"> </v>
          </cell>
          <cell r="I125" t="str">
            <v xml:space="preserve"> </v>
          </cell>
          <cell r="J125" t="str">
            <v xml:space="preserve"> </v>
          </cell>
          <cell r="K125" t="str">
            <v xml:space="preserve"> </v>
          </cell>
          <cell r="L125" t="str">
            <v xml:space="preserve"> </v>
          </cell>
          <cell r="M125" t="str">
            <v xml:space="preserve"> </v>
          </cell>
          <cell r="N125" t="str">
            <v xml:space="preserve"> </v>
          </cell>
          <cell r="O125" t="str">
            <v xml:space="preserve"> </v>
          </cell>
          <cell r="P125" t="str">
            <v xml:space="preserve"> </v>
          </cell>
          <cell r="Q125" t="str">
            <v xml:space="preserve"> </v>
          </cell>
          <cell r="R125" t="str">
            <v xml:space="preserve"> </v>
          </cell>
          <cell r="S125" t="str">
            <v xml:space="preserve"> </v>
          </cell>
          <cell r="T125" t="str">
            <v xml:space="preserve"> </v>
          </cell>
          <cell r="U125" t="str">
            <v xml:space="preserve"> </v>
          </cell>
          <cell r="V125" t="str">
            <v xml:space="preserve"> </v>
          </cell>
          <cell r="W125" t="str">
            <v xml:space="preserve"> </v>
          </cell>
          <cell r="X125" t="str">
            <v xml:space="preserve"> </v>
          </cell>
          <cell r="Y125" t="str">
            <v xml:space="preserve"> </v>
          </cell>
          <cell r="AA125">
            <v>0</v>
          </cell>
          <cell r="AB125">
            <v>899232.05799999984</v>
          </cell>
        </row>
        <row r="126">
          <cell r="A126">
            <v>10122</v>
          </cell>
          <cell r="B126" t="str">
            <v>01</v>
          </cell>
          <cell r="C126" t="str">
            <v>Poste de concreto, longitud mínima 10m - 500 Kg.</v>
          </cell>
          <cell r="D126" t="str">
            <v>U</v>
          </cell>
          <cell r="E126" t="str">
            <v xml:space="preserve"> </v>
          </cell>
          <cell r="F126" t="str">
            <v xml:space="preserve"> </v>
          </cell>
          <cell r="G126" t="str">
            <v xml:space="preserve"> </v>
          </cell>
          <cell r="H126" t="str">
            <v xml:space="preserve"> </v>
          </cell>
          <cell r="I126" t="str">
            <v xml:space="preserve"> </v>
          </cell>
          <cell r="J126" t="str">
            <v xml:space="preserve"> </v>
          </cell>
          <cell r="K126" t="str">
            <v xml:space="preserve"> </v>
          </cell>
          <cell r="L126" t="str">
            <v xml:space="preserve"> </v>
          </cell>
          <cell r="M126" t="str">
            <v xml:space="preserve"> </v>
          </cell>
          <cell r="N126" t="str">
            <v xml:space="preserve"> </v>
          </cell>
          <cell r="O126" t="str">
            <v xml:space="preserve"> </v>
          </cell>
          <cell r="P126" t="str">
            <v xml:space="preserve"> </v>
          </cell>
          <cell r="Q126" t="str">
            <v xml:space="preserve"> </v>
          </cell>
          <cell r="R126" t="str">
            <v xml:space="preserve"> </v>
          </cell>
          <cell r="S126" t="str">
            <v xml:space="preserve"> </v>
          </cell>
          <cell r="T126" t="str">
            <v xml:space="preserve"> </v>
          </cell>
          <cell r="U126" t="str">
            <v xml:space="preserve"> </v>
          </cell>
          <cell r="V126" t="str">
            <v xml:space="preserve"> </v>
          </cell>
          <cell r="W126" t="str">
            <v xml:space="preserve"> </v>
          </cell>
          <cell r="X126" t="str">
            <v xml:space="preserve"> </v>
          </cell>
          <cell r="Y126" t="str">
            <v xml:space="preserve"> </v>
          </cell>
          <cell r="AA126">
            <v>0</v>
          </cell>
          <cell r="AB126">
            <v>0</v>
          </cell>
        </row>
        <row r="127">
          <cell r="A127">
            <v>10123</v>
          </cell>
          <cell r="B127">
            <v>101</v>
          </cell>
          <cell r="C127" t="str">
            <v>Postes de concreto de 8 m.</v>
          </cell>
          <cell r="D127" t="str">
            <v>U</v>
          </cell>
          <cell r="E127" t="str">
            <v xml:space="preserve"> </v>
          </cell>
          <cell r="F127" t="str">
            <v xml:space="preserve"> </v>
          </cell>
          <cell r="G127" t="str">
            <v xml:space="preserve"> </v>
          </cell>
          <cell r="H127" t="str">
            <v xml:space="preserve"> </v>
          </cell>
          <cell r="I127" t="str">
            <v xml:space="preserve"> </v>
          </cell>
          <cell r="J127" t="str">
            <v xml:space="preserve"> </v>
          </cell>
          <cell r="K127" t="str">
            <v xml:space="preserve"> </v>
          </cell>
          <cell r="L127" t="str">
            <v xml:space="preserve"> </v>
          </cell>
          <cell r="M127" t="str">
            <v xml:space="preserve"> </v>
          </cell>
          <cell r="N127" t="str">
            <v xml:space="preserve"> </v>
          </cell>
          <cell r="O127" t="str">
            <v xml:space="preserve"> </v>
          </cell>
          <cell r="P127" t="str">
            <v xml:space="preserve"> </v>
          </cell>
          <cell r="Q127" t="str">
            <v xml:space="preserve"> </v>
          </cell>
          <cell r="R127" t="str">
            <v xml:space="preserve"> </v>
          </cell>
          <cell r="S127" t="str">
            <v xml:space="preserve"> </v>
          </cell>
          <cell r="T127" t="str">
            <v xml:space="preserve"> </v>
          </cell>
          <cell r="U127">
            <v>44</v>
          </cell>
          <cell r="V127" t="str">
            <v xml:space="preserve"> </v>
          </cell>
          <cell r="W127" t="str">
            <v xml:space="preserve"> </v>
          </cell>
          <cell r="X127" t="str">
            <v xml:space="preserve"> </v>
          </cell>
          <cell r="Y127" t="str">
            <v xml:space="preserve"> </v>
          </cell>
          <cell r="AA127">
            <v>44</v>
          </cell>
          <cell r="AB127">
            <v>256127.99999999994</v>
          </cell>
        </row>
        <row r="128">
          <cell r="A128">
            <v>10124</v>
          </cell>
          <cell r="B128" t="str">
            <v>0401</v>
          </cell>
          <cell r="C128" t="str">
            <v>Silla para cruceta de madera</v>
          </cell>
          <cell r="D128" t="str">
            <v>U</v>
          </cell>
          <cell r="E128" t="str">
            <v xml:space="preserve"> </v>
          </cell>
          <cell r="F128" t="str">
            <v xml:space="preserve"> </v>
          </cell>
          <cell r="G128" t="str">
            <v xml:space="preserve"> </v>
          </cell>
          <cell r="H128" t="str">
            <v xml:space="preserve"> </v>
          </cell>
          <cell r="I128" t="str">
            <v xml:space="preserve"> </v>
          </cell>
          <cell r="J128" t="str">
            <v xml:space="preserve"> </v>
          </cell>
          <cell r="K128" t="str">
            <v xml:space="preserve"> </v>
          </cell>
          <cell r="L128" t="str">
            <v xml:space="preserve"> </v>
          </cell>
          <cell r="M128" t="str">
            <v xml:space="preserve"> </v>
          </cell>
          <cell r="N128" t="str">
            <v xml:space="preserve"> </v>
          </cell>
          <cell r="O128" t="str">
            <v xml:space="preserve"> </v>
          </cell>
          <cell r="P128" t="str">
            <v xml:space="preserve"> </v>
          </cell>
          <cell r="Q128" t="str">
            <v xml:space="preserve"> </v>
          </cell>
          <cell r="R128" t="str">
            <v xml:space="preserve"> </v>
          </cell>
          <cell r="S128" t="str">
            <v xml:space="preserve"> </v>
          </cell>
          <cell r="T128" t="str">
            <v xml:space="preserve"> </v>
          </cell>
          <cell r="U128" t="str">
            <v xml:space="preserve"> </v>
          </cell>
          <cell r="V128" t="str">
            <v xml:space="preserve"> </v>
          </cell>
          <cell r="W128" t="str">
            <v xml:space="preserve"> </v>
          </cell>
          <cell r="X128" t="str">
            <v xml:space="preserve"> </v>
          </cell>
          <cell r="Y128" t="str">
            <v xml:space="preserve"> </v>
          </cell>
          <cell r="AA128">
            <v>0</v>
          </cell>
          <cell r="AB128">
            <v>2742.5706</v>
          </cell>
        </row>
        <row r="129">
          <cell r="A129">
            <v>10125</v>
          </cell>
          <cell r="B129">
            <v>401</v>
          </cell>
          <cell r="C129" t="str">
            <v>Silleta para cruceta de madera.</v>
          </cell>
          <cell r="D129" t="str">
            <v>U</v>
          </cell>
          <cell r="E129" t="str">
            <v xml:space="preserve"> </v>
          </cell>
          <cell r="F129" t="str">
            <v xml:space="preserve"> </v>
          </cell>
          <cell r="G129" t="str">
            <v xml:space="preserve"> </v>
          </cell>
          <cell r="H129" t="str">
            <v xml:space="preserve"> </v>
          </cell>
          <cell r="I129" t="str">
            <v xml:space="preserve"> </v>
          </cell>
          <cell r="J129" t="str">
            <v xml:space="preserve"> </v>
          </cell>
          <cell r="K129" t="str">
            <v xml:space="preserve"> </v>
          </cell>
          <cell r="L129" t="str">
            <v xml:space="preserve"> </v>
          </cell>
          <cell r="M129" t="str">
            <v xml:space="preserve"> </v>
          </cell>
          <cell r="N129" t="str">
            <v xml:space="preserve"> </v>
          </cell>
          <cell r="O129" t="str">
            <v xml:space="preserve"> </v>
          </cell>
          <cell r="P129" t="str">
            <v xml:space="preserve"> </v>
          </cell>
          <cell r="Q129" t="str">
            <v xml:space="preserve"> </v>
          </cell>
          <cell r="R129" t="str">
            <v xml:space="preserve"> </v>
          </cell>
          <cell r="S129" t="str">
            <v xml:space="preserve"> </v>
          </cell>
          <cell r="T129" t="str">
            <v xml:space="preserve"> </v>
          </cell>
          <cell r="U129" t="str">
            <v xml:space="preserve"> </v>
          </cell>
          <cell r="V129" t="str">
            <v xml:space="preserve"> </v>
          </cell>
          <cell r="W129" t="str">
            <v xml:space="preserve"> </v>
          </cell>
          <cell r="X129" t="str">
            <v xml:space="preserve"> </v>
          </cell>
          <cell r="Y129" t="str">
            <v xml:space="preserve"> </v>
          </cell>
          <cell r="AA129">
            <v>0</v>
          </cell>
          <cell r="AB129">
            <v>5002.5</v>
          </cell>
        </row>
        <row r="130">
          <cell r="A130">
            <v>10126</v>
          </cell>
          <cell r="B130">
            <v>411</v>
          </cell>
          <cell r="C130" t="str">
            <v>Suplemento de madera para cruceta 9 x 12 x 2,5 cm</v>
          </cell>
          <cell r="D130" t="str">
            <v>U</v>
          </cell>
          <cell r="E130" t="str">
            <v xml:space="preserve"> </v>
          </cell>
          <cell r="F130" t="str">
            <v xml:space="preserve"> </v>
          </cell>
          <cell r="G130" t="str">
            <v xml:space="preserve"> </v>
          </cell>
          <cell r="H130" t="str">
            <v xml:space="preserve"> </v>
          </cell>
          <cell r="I130" t="str">
            <v xml:space="preserve"> </v>
          </cell>
          <cell r="J130" t="str">
            <v xml:space="preserve"> </v>
          </cell>
          <cell r="K130" t="str">
            <v xml:space="preserve"> </v>
          </cell>
          <cell r="L130" t="str">
            <v xml:space="preserve"> </v>
          </cell>
          <cell r="M130" t="str">
            <v xml:space="preserve"> </v>
          </cell>
          <cell r="N130" t="str">
            <v xml:space="preserve"> </v>
          </cell>
          <cell r="O130" t="str">
            <v xml:space="preserve"> </v>
          </cell>
          <cell r="P130" t="str">
            <v xml:space="preserve"> </v>
          </cell>
          <cell r="Q130" t="str">
            <v xml:space="preserve"> </v>
          </cell>
          <cell r="R130" t="str">
            <v xml:space="preserve"> </v>
          </cell>
          <cell r="S130" t="str">
            <v xml:space="preserve"> </v>
          </cell>
          <cell r="T130" t="str">
            <v xml:space="preserve"> </v>
          </cell>
          <cell r="U130" t="str">
            <v xml:space="preserve"> </v>
          </cell>
          <cell r="V130" t="str">
            <v xml:space="preserve"> </v>
          </cell>
          <cell r="W130" t="str">
            <v xml:space="preserve"> </v>
          </cell>
          <cell r="X130" t="str">
            <v xml:space="preserve"> </v>
          </cell>
          <cell r="Y130" t="str">
            <v xml:space="preserve"> </v>
          </cell>
          <cell r="AA130">
            <v>0</v>
          </cell>
          <cell r="AB130">
            <v>693.67999999999984</v>
          </cell>
        </row>
        <row r="131">
          <cell r="A131">
            <v>10127</v>
          </cell>
          <cell r="B131" t="str">
            <v>0411</v>
          </cell>
          <cell r="C131" t="str">
            <v>Suplemento de madera para cruceta 9x12x2,5cm.</v>
          </cell>
          <cell r="D131" t="str">
            <v>U</v>
          </cell>
          <cell r="E131" t="str">
            <v xml:space="preserve"> </v>
          </cell>
          <cell r="F131" t="str">
            <v xml:space="preserve"> </v>
          </cell>
          <cell r="G131" t="str">
            <v xml:space="preserve"> </v>
          </cell>
          <cell r="H131" t="str">
            <v xml:space="preserve"> </v>
          </cell>
          <cell r="I131" t="str">
            <v xml:space="preserve"> </v>
          </cell>
          <cell r="J131" t="str">
            <v xml:space="preserve"> </v>
          </cell>
          <cell r="K131" t="str">
            <v xml:space="preserve"> </v>
          </cell>
          <cell r="L131" t="str">
            <v xml:space="preserve"> </v>
          </cell>
          <cell r="M131" t="str">
            <v xml:space="preserve"> </v>
          </cell>
          <cell r="N131" t="str">
            <v xml:space="preserve"> </v>
          </cell>
          <cell r="O131" t="str">
            <v xml:space="preserve"> </v>
          </cell>
          <cell r="P131" t="str">
            <v xml:space="preserve"> </v>
          </cell>
          <cell r="Q131" t="str">
            <v xml:space="preserve"> </v>
          </cell>
          <cell r="R131" t="str">
            <v xml:space="preserve"> </v>
          </cell>
          <cell r="S131" t="str">
            <v xml:space="preserve"> </v>
          </cell>
          <cell r="T131" t="str">
            <v xml:space="preserve"> </v>
          </cell>
          <cell r="U131" t="str">
            <v xml:space="preserve"> </v>
          </cell>
          <cell r="V131" t="str">
            <v xml:space="preserve"> </v>
          </cell>
          <cell r="W131" t="str">
            <v xml:space="preserve"> </v>
          </cell>
          <cell r="X131" t="str">
            <v xml:space="preserve"> </v>
          </cell>
          <cell r="Y131" t="str">
            <v xml:space="preserve"> </v>
          </cell>
          <cell r="AA131">
            <v>0</v>
          </cell>
          <cell r="AB131">
            <v>800.4</v>
          </cell>
        </row>
        <row r="132">
          <cell r="A132">
            <v>10128</v>
          </cell>
          <cell r="B132" t="str">
            <v>0412</v>
          </cell>
          <cell r="C132" t="str">
            <v>Suplemento de madera para ext.  poste 30x10x4cm.</v>
          </cell>
          <cell r="D132" t="str">
            <v>U</v>
          </cell>
          <cell r="E132" t="str">
            <v xml:space="preserve"> </v>
          </cell>
          <cell r="F132" t="str">
            <v xml:space="preserve"> </v>
          </cell>
          <cell r="G132" t="str">
            <v xml:space="preserve"> </v>
          </cell>
          <cell r="H132" t="str">
            <v xml:space="preserve"> </v>
          </cell>
          <cell r="I132" t="str">
            <v xml:space="preserve"> </v>
          </cell>
          <cell r="J132" t="str">
            <v xml:space="preserve"> </v>
          </cell>
          <cell r="K132" t="str">
            <v xml:space="preserve"> </v>
          </cell>
          <cell r="L132" t="str">
            <v xml:space="preserve"> </v>
          </cell>
          <cell r="M132" t="str">
            <v xml:space="preserve"> </v>
          </cell>
          <cell r="N132" t="str">
            <v xml:space="preserve"> </v>
          </cell>
          <cell r="O132" t="str">
            <v xml:space="preserve"> </v>
          </cell>
          <cell r="P132" t="str">
            <v xml:space="preserve"> </v>
          </cell>
          <cell r="Q132" t="str">
            <v xml:space="preserve"> </v>
          </cell>
          <cell r="R132" t="str">
            <v xml:space="preserve"> </v>
          </cell>
          <cell r="S132" t="str">
            <v xml:space="preserve"> </v>
          </cell>
          <cell r="T132" t="str">
            <v xml:space="preserve"> </v>
          </cell>
          <cell r="U132" t="str">
            <v xml:space="preserve"> </v>
          </cell>
          <cell r="V132" t="str">
            <v xml:space="preserve"> </v>
          </cell>
          <cell r="W132" t="str">
            <v xml:space="preserve"> </v>
          </cell>
          <cell r="X132" t="str">
            <v xml:space="preserve"> </v>
          </cell>
          <cell r="Y132" t="str">
            <v xml:space="preserve"> </v>
          </cell>
          <cell r="AA132">
            <v>0</v>
          </cell>
          <cell r="AB132">
            <v>1760.8799999999997</v>
          </cell>
        </row>
        <row r="133">
          <cell r="A133">
            <v>10129</v>
          </cell>
          <cell r="B133">
            <v>412</v>
          </cell>
          <cell r="C133" t="str">
            <v>Suplemento de madera para ext. poste 30 x 10 x 4 cm</v>
          </cell>
          <cell r="D133" t="str">
            <v>U</v>
          </cell>
          <cell r="E133" t="str">
            <v xml:space="preserve"> </v>
          </cell>
          <cell r="F133" t="str">
            <v xml:space="preserve"> </v>
          </cell>
          <cell r="G133" t="str">
            <v xml:space="preserve"> </v>
          </cell>
          <cell r="H133" t="str">
            <v xml:space="preserve"> </v>
          </cell>
          <cell r="I133" t="str">
            <v xml:space="preserve"> </v>
          </cell>
          <cell r="J133" t="str">
            <v xml:space="preserve"> </v>
          </cell>
          <cell r="K133" t="str">
            <v xml:space="preserve"> </v>
          </cell>
          <cell r="L133" t="str">
            <v xml:space="preserve"> </v>
          </cell>
          <cell r="M133" t="str">
            <v xml:space="preserve"> </v>
          </cell>
          <cell r="N133" t="str">
            <v xml:space="preserve"> </v>
          </cell>
          <cell r="O133" t="str">
            <v xml:space="preserve"> </v>
          </cell>
          <cell r="P133" t="str">
            <v xml:space="preserve"> </v>
          </cell>
          <cell r="Q133" t="str">
            <v xml:space="preserve"> </v>
          </cell>
          <cell r="R133" t="str">
            <v xml:space="preserve"> </v>
          </cell>
          <cell r="S133" t="str">
            <v xml:space="preserve"> </v>
          </cell>
          <cell r="T133" t="str">
            <v xml:space="preserve"> </v>
          </cell>
          <cell r="U133" t="str">
            <v xml:space="preserve"> </v>
          </cell>
          <cell r="V133" t="str">
            <v xml:space="preserve"> </v>
          </cell>
          <cell r="W133" t="str">
            <v xml:space="preserve"> </v>
          </cell>
          <cell r="X133" t="str">
            <v xml:space="preserve"> </v>
          </cell>
          <cell r="Y133" t="str">
            <v xml:space="preserve"> </v>
          </cell>
          <cell r="AA133">
            <v>0</v>
          </cell>
          <cell r="AB133">
            <v>1360.6799999999996</v>
          </cell>
        </row>
        <row r="134">
          <cell r="A134">
            <v>10130</v>
          </cell>
          <cell r="B134" t="str">
            <v>SR-44</v>
          </cell>
          <cell r="C134" t="str">
            <v>Tensor de un puesto tipo cuña para cable antifraude. (2x8+8 y/o 1x8+8)</v>
          </cell>
          <cell r="D134" t="str">
            <v>U</v>
          </cell>
          <cell r="E134" t="str">
            <v xml:space="preserve"> </v>
          </cell>
          <cell r="F134" t="str">
            <v xml:space="preserve"> </v>
          </cell>
          <cell r="G134" t="str">
            <v xml:space="preserve"> </v>
          </cell>
          <cell r="H134" t="str">
            <v xml:space="preserve"> </v>
          </cell>
          <cell r="I134" t="str">
            <v xml:space="preserve"> </v>
          </cell>
          <cell r="J134" t="str">
            <v xml:space="preserve"> </v>
          </cell>
          <cell r="K134" t="str">
            <v xml:space="preserve"> </v>
          </cell>
          <cell r="L134" t="str">
            <v xml:space="preserve"> </v>
          </cell>
          <cell r="M134" t="str">
            <v xml:space="preserve"> </v>
          </cell>
          <cell r="N134" t="str">
            <v xml:space="preserve"> </v>
          </cell>
          <cell r="O134" t="str">
            <v xml:space="preserve"> </v>
          </cell>
          <cell r="P134" t="str">
            <v xml:space="preserve"> </v>
          </cell>
          <cell r="Q134" t="str">
            <v xml:space="preserve"> </v>
          </cell>
          <cell r="R134" t="str">
            <v xml:space="preserve"> </v>
          </cell>
          <cell r="S134" t="str">
            <v xml:space="preserve"> </v>
          </cell>
          <cell r="T134" t="str">
            <v xml:space="preserve"> </v>
          </cell>
          <cell r="U134" t="str">
            <v xml:space="preserve"> </v>
          </cell>
          <cell r="V134" t="str">
            <v xml:space="preserve"> </v>
          </cell>
          <cell r="W134" t="str">
            <v xml:space="preserve"> </v>
          </cell>
          <cell r="X134" t="str">
            <v xml:space="preserve"> </v>
          </cell>
          <cell r="Y134" t="str">
            <v xml:space="preserve"> </v>
          </cell>
          <cell r="AA134">
            <v>0</v>
          </cell>
          <cell r="AB134">
            <v>4502.2499999999991</v>
          </cell>
        </row>
        <row r="135">
          <cell r="A135">
            <v>10131</v>
          </cell>
          <cell r="B135" t="str">
            <v>SR-09</v>
          </cell>
          <cell r="C135" t="str">
            <v>Transformador monofásico de 10 KVA</v>
          </cell>
          <cell r="D135" t="str">
            <v>U</v>
          </cell>
          <cell r="E135" t="str">
            <v xml:space="preserve"> </v>
          </cell>
          <cell r="F135" t="str">
            <v xml:space="preserve"> </v>
          </cell>
          <cell r="G135" t="str">
            <v xml:space="preserve"> </v>
          </cell>
          <cell r="H135" t="str">
            <v xml:space="preserve"> </v>
          </cell>
          <cell r="I135" t="str">
            <v xml:space="preserve"> </v>
          </cell>
          <cell r="J135" t="str">
            <v xml:space="preserve"> </v>
          </cell>
          <cell r="K135" t="str">
            <v xml:space="preserve"> </v>
          </cell>
          <cell r="L135" t="str">
            <v xml:space="preserve"> </v>
          </cell>
          <cell r="M135" t="str">
            <v xml:space="preserve"> </v>
          </cell>
          <cell r="N135" t="str">
            <v xml:space="preserve"> </v>
          </cell>
          <cell r="O135" t="str">
            <v xml:space="preserve"> </v>
          </cell>
          <cell r="P135" t="str">
            <v xml:space="preserve"> </v>
          </cell>
          <cell r="Q135" t="str">
            <v xml:space="preserve"> </v>
          </cell>
          <cell r="R135" t="str">
            <v xml:space="preserve"> </v>
          </cell>
          <cell r="S135" t="str">
            <v xml:space="preserve"> </v>
          </cell>
          <cell r="T135" t="str">
            <v xml:space="preserve"> </v>
          </cell>
          <cell r="U135" t="str">
            <v xml:space="preserve"> </v>
          </cell>
          <cell r="V135" t="str">
            <v xml:space="preserve"> </v>
          </cell>
          <cell r="W135" t="str">
            <v xml:space="preserve"> </v>
          </cell>
          <cell r="X135" t="str">
            <v xml:space="preserve"> </v>
          </cell>
          <cell r="Y135" t="str">
            <v xml:space="preserve"> </v>
          </cell>
          <cell r="AA135">
            <v>0</v>
          </cell>
          <cell r="AB135">
            <v>1760879.9999999998</v>
          </cell>
        </row>
        <row r="136">
          <cell r="A136">
            <v>10132</v>
          </cell>
          <cell r="B136" t="str">
            <v>SR-13</v>
          </cell>
          <cell r="C136" t="str">
            <v>Transformador monofásico de 100 KVA</v>
          </cell>
          <cell r="D136" t="str">
            <v>U</v>
          </cell>
          <cell r="E136" t="str">
            <v xml:space="preserve"> </v>
          </cell>
          <cell r="F136" t="str">
            <v xml:space="preserve"> </v>
          </cell>
          <cell r="G136" t="str">
            <v xml:space="preserve"> </v>
          </cell>
          <cell r="H136" t="str">
            <v xml:space="preserve"> </v>
          </cell>
          <cell r="I136" t="str">
            <v xml:space="preserve"> </v>
          </cell>
          <cell r="J136" t="str">
            <v xml:space="preserve"> </v>
          </cell>
          <cell r="K136" t="str">
            <v xml:space="preserve"> </v>
          </cell>
          <cell r="L136" t="str">
            <v xml:space="preserve"> </v>
          </cell>
          <cell r="M136" t="str">
            <v xml:space="preserve"> </v>
          </cell>
          <cell r="N136" t="str">
            <v xml:space="preserve"> </v>
          </cell>
          <cell r="O136" t="str">
            <v xml:space="preserve"> </v>
          </cell>
          <cell r="P136" t="str">
            <v xml:space="preserve"> </v>
          </cell>
          <cell r="Q136" t="str">
            <v xml:space="preserve"> </v>
          </cell>
          <cell r="R136" t="str">
            <v xml:space="preserve"> </v>
          </cell>
          <cell r="S136" t="str">
            <v xml:space="preserve"> </v>
          </cell>
          <cell r="T136" t="str">
            <v xml:space="preserve"> </v>
          </cell>
          <cell r="U136" t="str">
            <v xml:space="preserve"> </v>
          </cell>
          <cell r="V136" t="str">
            <v xml:space="preserve"> </v>
          </cell>
          <cell r="W136" t="str">
            <v xml:space="preserve"> </v>
          </cell>
          <cell r="X136" t="str">
            <v xml:space="preserve"> </v>
          </cell>
          <cell r="Y136" t="str">
            <v xml:space="preserve"> </v>
          </cell>
          <cell r="AA136">
            <v>0</v>
          </cell>
          <cell r="AB136">
            <v>4613138.75</v>
          </cell>
        </row>
        <row r="137">
          <cell r="A137">
            <v>10133</v>
          </cell>
          <cell r="B137">
            <v>5823</v>
          </cell>
          <cell r="C137" t="str">
            <v>Transformador monofásico de 15 KVA</v>
          </cell>
          <cell r="D137" t="str">
            <v>U</v>
          </cell>
          <cell r="E137" t="str">
            <v xml:space="preserve"> </v>
          </cell>
          <cell r="F137" t="str">
            <v xml:space="preserve"> </v>
          </cell>
          <cell r="G137" t="str">
            <v xml:space="preserve"> </v>
          </cell>
          <cell r="H137" t="str">
            <v xml:space="preserve"> </v>
          </cell>
          <cell r="I137" t="str">
            <v xml:space="preserve"> </v>
          </cell>
          <cell r="J137" t="str">
            <v xml:space="preserve"> </v>
          </cell>
          <cell r="K137" t="str">
            <v xml:space="preserve"> </v>
          </cell>
          <cell r="L137" t="str">
            <v xml:space="preserve"> </v>
          </cell>
          <cell r="M137" t="str">
            <v xml:space="preserve"> </v>
          </cell>
          <cell r="N137" t="str">
            <v xml:space="preserve"> </v>
          </cell>
          <cell r="O137" t="str">
            <v xml:space="preserve"> </v>
          </cell>
          <cell r="P137" t="str">
            <v xml:space="preserve"> </v>
          </cell>
          <cell r="Q137" t="str">
            <v xml:space="preserve"> </v>
          </cell>
          <cell r="R137" t="str">
            <v xml:space="preserve"> </v>
          </cell>
          <cell r="S137" t="str">
            <v xml:space="preserve"> </v>
          </cell>
          <cell r="T137" t="str">
            <v xml:space="preserve"> </v>
          </cell>
          <cell r="U137" t="str">
            <v xml:space="preserve"> </v>
          </cell>
          <cell r="V137">
            <v>4</v>
          </cell>
          <cell r="W137" t="str">
            <v xml:space="preserve"> </v>
          </cell>
          <cell r="X137" t="str">
            <v xml:space="preserve"> </v>
          </cell>
          <cell r="Y137" t="str">
            <v xml:space="preserve"> </v>
          </cell>
          <cell r="AA137">
            <v>4</v>
          </cell>
          <cell r="AB137">
            <v>2777692.5</v>
          </cell>
        </row>
        <row r="138">
          <cell r="A138">
            <v>10134</v>
          </cell>
          <cell r="B138" t="str">
            <v>SR-14</v>
          </cell>
          <cell r="C138" t="str">
            <v>Transformador monofásico de 167 KVA</v>
          </cell>
          <cell r="D138" t="str">
            <v>U</v>
          </cell>
          <cell r="E138" t="str">
            <v xml:space="preserve"> </v>
          </cell>
          <cell r="F138" t="str">
            <v xml:space="preserve"> </v>
          </cell>
          <cell r="G138" t="str">
            <v xml:space="preserve"> </v>
          </cell>
          <cell r="H138" t="str">
            <v xml:space="preserve"> </v>
          </cell>
          <cell r="I138" t="str">
            <v xml:space="preserve"> </v>
          </cell>
          <cell r="J138" t="str">
            <v xml:space="preserve"> </v>
          </cell>
          <cell r="K138" t="str">
            <v xml:space="preserve"> </v>
          </cell>
          <cell r="L138" t="str">
            <v xml:space="preserve"> </v>
          </cell>
          <cell r="M138" t="str">
            <v xml:space="preserve"> </v>
          </cell>
          <cell r="N138" t="str">
            <v xml:space="preserve"> </v>
          </cell>
          <cell r="O138" t="str">
            <v xml:space="preserve"> </v>
          </cell>
          <cell r="P138" t="str">
            <v xml:space="preserve"> </v>
          </cell>
          <cell r="Q138" t="str">
            <v xml:space="preserve"> </v>
          </cell>
          <cell r="R138" t="str">
            <v xml:space="preserve"> </v>
          </cell>
          <cell r="S138" t="str">
            <v xml:space="preserve"> </v>
          </cell>
          <cell r="T138" t="str">
            <v xml:space="preserve"> </v>
          </cell>
          <cell r="U138" t="str">
            <v xml:space="preserve"> </v>
          </cell>
          <cell r="V138" t="str">
            <v xml:space="preserve"> </v>
          </cell>
          <cell r="W138" t="str">
            <v xml:space="preserve"> </v>
          </cell>
          <cell r="X138" t="str">
            <v xml:space="preserve"> </v>
          </cell>
          <cell r="Y138" t="str">
            <v xml:space="preserve"> </v>
          </cell>
          <cell r="AA138">
            <v>0</v>
          </cell>
          <cell r="AB138">
            <v>6594128.7499999991</v>
          </cell>
        </row>
        <row r="139">
          <cell r="A139">
            <v>10135</v>
          </cell>
          <cell r="B139">
            <v>5824</v>
          </cell>
          <cell r="C139" t="str">
            <v>Transformador monofásico de 25 KVA 13200 - 240/120 V.</v>
          </cell>
          <cell r="D139" t="str">
            <v>U</v>
          </cell>
          <cell r="E139" t="str">
            <v xml:space="preserve"> </v>
          </cell>
          <cell r="F139" t="str">
            <v xml:space="preserve"> </v>
          </cell>
          <cell r="G139" t="str">
            <v xml:space="preserve"> </v>
          </cell>
          <cell r="H139" t="str">
            <v xml:space="preserve"> </v>
          </cell>
          <cell r="I139" t="str">
            <v xml:space="preserve"> </v>
          </cell>
          <cell r="J139" t="str">
            <v xml:space="preserve"> </v>
          </cell>
          <cell r="K139" t="str">
            <v xml:space="preserve"> </v>
          </cell>
          <cell r="L139" t="str">
            <v xml:space="preserve"> </v>
          </cell>
          <cell r="M139" t="str">
            <v xml:space="preserve"> </v>
          </cell>
          <cell r="N139" t="str">
            <v xml:space="preserve"> </v>
          </cell>
          <cell r="O139" t="str">
            <v xml:space="preserve"> </v>
          </cell>
          <cell r="P139" t="str">
            <v xml:space="preserve"> </v>
          </cell>
          <cell r="Q139" t="str">
            <v xml:space="preserve"> </v>
          </cell>
          <cell r="R139" t="str">
            <v xml:space="preserve"> </v>
          </cell>
          <cell r="S139" t="str">
            <v xml:space="preserve"> </v>
          </cell>
          <cell r="T139" t="str">
            <v xml:space="preserve"> </v>
          </cell>
          <cell r="U139" t="str">
            <v xml:space="preserve"> </v>
          </cell>
          <cell r="V139" t="str">
            <v xml:space="preserve"> </v>
          </cell>
          <cell r="W139" t="str">
            <v xml:space="preserve"> </v>
          </cell>
          <cell r="X139" t="str">
            <v xml:space="preserve"> </v>
          </cell>
          <cell r="Y139" t="str">
            <v xml:space="preserve"> </v>
          </cell>
          <cell r="AA139">
            <v>0</v>
          </cell>
          <cell r="AB139">
            <v>3282727.5</v>
          </cell>
        </row>
        <row r="140">
          <cell r="A140">
            <v>10136</v>
          </cell>
          <cell r="B140" t="str">
            <v>SR-15</v>
          </cell>
          <cell r="C140" t="str">
            <v>Transformador monofásico de 250 KVA</v>
          </cell>
          <cell r="D140" t="str">
            <v>U</v>
          </cell>
          <cell r="E140" t="str">
            <v xml:space="preserve"> </v>
          </cell>
          <cell r="F140" t="str">
            <v xml:space="preserve"> </v>
          </cell>
          <cell r="G140" t="str">
            <v xml:space="preserve"> </v>
          </cell>
          <cell r="H140" t="str">
            <v xml:space="preserve"> </v>
          </cell>
          <cell r="I140" t="str">
            <v xml:space="preserve"> </v>
          </cell>
          <cell r="J140" t="str">
            <v xml:space="preserve"> </v>
          </cell>
          <cell r="K140" t="str">
            <v xml:space="preserve"> </v>
          </cell>
          <cell r="L140" t="str">
            <v xml:space="preserve"> </v>
          </cell>
          <cell r="M140" t="str">
            <v xml:space="preserve"> </v>
          </cell>
          <cell r="N140" t="str">
            <v xml:space="preserve"> </v>
          </cell>
          <cell r="O140" t="str">
            <v xml:space="preserve"> </v>
          </cell>
          <cell r="P140" t="str">
            <v xml:space="preserve"> </v>
          </cell>
          <cell r="Q140" t="str">
            <v xml:space="preserve"> </v>
          </cell>
          <cell r="R140" t="str">
            <v xml:space="preserve"> </v>
          </cell>
          <cell r="S140" t="str">
            <v xml:space="preserve"> </v>
          </cell>
          <cell r="T140" t="str">
            <v xml:space="preserve"> </v>
          </cell>
          <cell r="U140" t="str">
            <v xml:space="preserve"> </v>
          </cell>
          <cell r="V140" t="str">
            <v xml:space="preserve"> </v>
          </cell>
          <cell r="W140" t="str">
            <v xml:space="preserve"> </v>
          </cell>
          <cell r="X140" t="str">
            <v xml:space="preserve"> </v>
          </cell>
          <cell r="Y140" t="str">
            <v xml:space="preserve"> </v>
          </cell>
          <cell r="AA140">
            <v>0</v>
          </cell>
          <cell r="AB140">
            <v>7703850.0000000009</v>
          </cell>
        </row>
        <row r="141">
          <cell r="A141">
            <v>10137</v>
          </cell>
          <cell r="B141" t="str">
            <v>SR-16</v>
          </cell>
          <cell r="C141" t="str">
            <v>Transformador monofásico de 333 KVA</v>
          </cell>
          <cell r="D141" t="str">
            <v>U</v>
          </cell>
          <cell r="E141" t="str">
            <v xml:space="preserve"> </v>
          </cell>
          <cell r="F141" t="str">
            <v xml:space="preserve"> </v>
          </cell>
          <cell r="G141" t="str">
            <v xml:space="preserve"> </v>
          </cell>
          <cell r="H141" t="str">
            <v xml:space="preserve"> </v>
          </cell>
          <cell r="I141" t="str">
            <v xml:space="preserve"> </v>
          </cell>
          <cell r="J141" t="str">
            <v xml:space="preserve"> </v>
          </cell>
          <cell r="K141" t="str">
            <v xml:space="preserve"> </v>
          </cell>
          <cell r="L141" t="str">
            <v xml:space="preserve"> </v>
          </cell>
          <cell r="M141" t="str">
            <v xml:space="preserve"> </v>
          </cell>
          <cell r="N141" t="str">
            <v xml:space="preserve"> </v>
          </cell>
          <cell r="O141" t="str">
            <v xml:space="preserve"> </v>
          </cell>
          <cell r="P141" t="str">
            <v xml:space="preserve"> </v>
          </cell>
          <cell r="Q141" t="str">
            <v xml:space="preserve"> </v>
          </cell>
          <cell r="R141" t="str">
            <v xml:space="preserve"> </v>
          </cell>
          <cell r="S141" t="str">
            <v xml:space="preserve"> </v>
          </cell>
          <cell r="T141" t="str">
            <v xml:space="preserve"> </v>
          </cell>
          <cell r="U141" t="str">
            <v xml:space="preserve"> </v>
          </cell>
          <cell r="V141" t="str">
            <v xml:space="preserve"> </v>
          </cell>
          <cell r="W141" t="str">
            <v xml:space="preserve"> </v>
          </cell>
          <cell r="X141" t="str">
            <v xml:space="preserve"> </v>
          </cell>
          <cell r="Y141" t="str">
            <v xml:space="preserve"> </v>
          </cell>
          <cell r="AA141">
            <v>0</v>
          </cell>
          <cell r="AB141">
            <v>9904950</v>
          </cell>
        </row>
        <row r="142">
          <cell r="A142">
            <v>10138</v>
          </cell>
          <cell r="B142" t="str">
            <v>SR-11</v>
          </cell>
          <cell r="C142" t="str">
            <v>Transformador monofásico de 37,5 KVA</v>
          </cell>
          <cell r="D142" t="str">
            <v>U</v>
          </cell>
          <cell r="E142" t="str">
            <v xml:space="preserve"> </v>
          </cell>
          <cell r="F142" t="str">
            <v xml:space="preserve"> </v>
          </cell>
          <cell r="G142" t="str">
            <v xml:space="preserve"> </v>
          </cell>
          <cell r="H142" t="str">
            <v xml:space="preserve"> </v>
          </cell>
          <cell r="I142" t="str">
            <v xml:space="preserve"> </v>
          </cell>
          <cell r="J142" t="str">
            <v xml:space="preserve"> </v>
          </cell>
          <cell r="K142" t="str">
            <v xml:space="preserve"> </v>
          </cell>
          <cell r="L142" t="str">
            <v xml:space="preserve"> </v>
          </cell>
          <cell r="M142" t="str">
            <v xml:space="preserve"> </v>
          </cell>
          <cell r="N142" t="str">
            <v xml:space="preserve"> </v>
          </cell>
          <cell r="O142" t="str">
            <v xml:space="preserve"> </v>
          </cell>
          <cell r="P142" t="str">
            <v xml:space="preserve"> </v>
          </cell>
          <cell r="Q142" t="str">
            <v xml:space="preserve"> </v>
          </cell>
          <cell r="R142" t="str">
            <v xml:space="preserve"> </v>
          </cell>
          <cell r="S142" t="str">
            <v xml:space="preserve"> </v>
          </cell>
          <cell r="T142" t="str">
            <v xml:space="preserve"> </v>
          </cell>
          <cell r="U142" t="str">
            <v xml:space="preserve"> </v>
          </cell>
          <cell r="V142" t="str">
            <v xml:space="preserve"> </v>
          </cell>
          <cell r="W142" t="str">
            <v xml:space="preserve"> </v>
          </cell>
          <cell r="X142" t="str">
            <v xml:space="preserve"> </v>
          </cell>
          <cell r="Y142" t="str">
            <v xml:space="preserve"> </v>
          </cell>
          <cell r="AA142">
            <v>0</v>
          </cell>
          <cell r="AB142">
            <v>4180567.4999999995</v>
          </cell>
        </row>
        <row r="143">
          <cell r="A143">
            <v>10139</v>
          </cell>
          <cell r="B143" t="str">
            <v>SR-08</v>
          </cell>
          <cell r="C143" t="str">
            <v>Transformador monofásico de 5 KVA</v>
          </cell>
          <cell r="D143" t="str">
            <v>U</v>
          </cell>
          <cell r="E143" t="str">
            <v xml:space="preserve"> </v>
          </cell>
          <cell r="F143" t="str">
            <v xml:space="preserve"> </v>
          </cell>
          <cell r="G143" t="str">
            <v xml:space="preserve"> </v>
          </cell>
          <cell r="H143" t="str">
            <v xml:space="preserve"> </v>
          </cell>
          <cell r="I143" t="str">
            <v xml:space="preserve"> </v>
          </cell>
          <cell r="J143" t="str">
            <v xml:space="preserve"> </v>
          </cell>
          <cell r="K143" t="str">
            <v xml:space="preserve"> </v>
          </cell>
          <cell r="L143" t="str">
            <v xml:space="preserve"> </v>
          </cell>
          <cell r="M143" t="str">
            <v xml:space="preserve"> </v>
          </cell>
          <cell r="N143" t="str">
            <v xml:space="preserve"> </v>
          </cell>
          <cell r="O143" t="str">
            <v xml:space="preserve"> </v>
          </cell>
          <cell r="P143" t="str">
            <v xml:space="preserve"> </v>
          </cell>
          <cell r="Q143" t="str">
            <v xml:space="preserve"> </v>
          </cell>
          <cell r="R143" t="str">
            <v xml:space="preserve"> </v>
          </cell>
          <cell r="S143" t="str">
            <v xml:space="preserve"> </v>
          </cell>
          <cell r="T143" t="str">
            <v xml:space="preserve"> </v>
          </cell>
          <cell r="U143" t="str">
            <v xml:space="preserve"> </v>
          </cell>
          <cell r="V143" t="str">
            <v xml:space="preserve"> </v>
          </cell>
          <cell r="W143" t="str">
            <v xml:space="preserve"> </v>
          </cell>
          <cell r="X143" t="str">
            <v xml:space="preserve"> </v>
          </cell>
          <cell r="Y143" t="str">
            <v xml:space="preserve"> </v>
          </cell>
          <cell r="AA143">
            <v>0</v>
          </cell>
          <cell r="AB143">
            <v>1357345</v>
          </cell>
        </row>
        <row r="144">
          <cell r="A144">
            <v>10140</v>
          </cell>
          <cell r="B144" t="str">
            <v>SR-12</v>
          </cell>
          <cell r="C144" t="str">
            <v>Transformador monofásico de 50 KVA</v>
          </cell>
          <cell r="D144" t="str">
            <v>U</v>
          </cell>
          <cell r="E144" t="str">
            <v xml:space="preserve"> </v>
          </cell>
          <cell r="F144" t="str">
            <v xml:space="preserve"> </v>
          </cell>
          <cell r="G144" t="str">
            <v xml:space="preserve"> </v>
          </cell>
          <cell r="H144" t="str">
            <v xml:space="preserve"> </v>
          </cell>
          <cell r="I144" t="str">
            <v xml:space="preserve"> </v>
          </cell>
          <cell r="J144" t="str">
            <v xml:space="preserve"> </v>
          </cell>
          <cell r="K144" t="str">
            <v xml:space="preserve"> </v>
          </cell>
          <cell r="L144" t="str">
            <v xml:space="preserve"> </v>
          </cell>
          <cell r="M144" t="str">
            <v xml:space="preserve"> </v>
          </cell>
          <cell r="N144" t="str">
            <v xml:space="preserve"> </v>
          </cell>
          <cell r="O144" t="str">
            <v xml:space="preserve"> </v>
          </cell>
          <cell r="P144" t="str">
            <v xml:space="preserve"> </v>
          </cell>
          <cell r="Q144" t="str">
            <v xml:space="preserve"> </v>
          </cell>
          <cell r="R144" t="str">
            <v xml:space="preserve"> </v>
          </cell>
          <cell r="S144" t="str">
            <v xml:space="preserve"> </v>
          </cell>
          <cell r="T144" t="str">
            <v xml:space="preserve"> </v>
          </cell>
          <cell r="U144" t="str">
            <v xml:space="preserve"> </v>
          </cell>
          <cell r="V144" t="str">
            <v xml:space="preserve"> </v>
          </cell>
          <cell r="W144" t="str">
            <v xml:space="preserve"> </v>
          </cell>
          <cell r="X144" t="str">
            <v xml:space="preserve"> </v>
          </cell>
          <cell r="Y144" t="str">
            <v xml:space="preserve"> </v>
          </cell>
          <cell r="AA144">
            <v>0</v>
          </cell>
          <cell r="AB144">
            <v>4882005</v>
          </cell>
        </row>
        <row r="145">
          <cell r="A145">
            <v>10141</v>
          </cell>
          <cell r="B145">
            <v>5827</v>
          </cell>
          <cell r="C145" t="str">
            <v>Transformador monofásico de 75 KVA 13200 - 240/120 V.</v>
          </cell>
          <cell r="D145" t="str">
            <v>U</v>
          </cell>
          <cell r="E145" t="str">
            <v xml:space="preserve"> </v>
          </cell>
          <cell r="F145" t="str">
            <v xml:space="preserve"> </v>
          </cell>
          <cell r="G145" t="str">
            <v xml:space="preserve"> </v>
          </cell>
          <cell r="H145" t="str">
            <v xml:space="preserve"> </v>
          </cell>
          <cell r="I145" t="str">
            <v xml:space="preserve"> </v>
          </cell>
          <cell r="J145" t="str">
            <v xml:space="preserve"> </v>
          </cell>
          <cell r="K145" t="str">
            <v xml:space="preserve"> </v>
          </cell>
          <cell r="L145" t="str">
            <v xml:space="preserve"> </v>
          </cell>
          <cell r="M145" t="str">
            <v xml:space="preserve"> </v>
          </cell>
          <cell r="N145" t="str">
            <v xml:space="preserve"> </v>
          </cell>
          <cell r="O145" t="str">
            <v xml:space="preserve"> </v>
          </cell>
          <cell r="P145" t="str">
            <v xml:space="preserve"> </v>
          </cell>
          <cell r="Q145" t="str">
            <v xml:space="preserve"> </v>
          </cell>
          <cell r="R145" t="str">
            <v xml:space="preserve"> </v>
          </cell>
          <cell r="S145" t="str">
            <v xml:space="preserve"> </v>
          </cell>
          <cell r="T145" t="str">
            <v xml:space="preserve"> </v>
          </cell>
          <cell r="U145" t="str">
            <v xml:space="preserve"> </v>
          </cell>
          <cell r="V145" t="str">
            <v xml:space="preserve"> </v>
          </cell>
          <cell r="W145" t="str">
            <v xml:space="preserve"> </v>
          </cell>
          <cell r="X145" t="str">
            <v xml:space="preserve"> </v>
          </cell>
          <cell r="Y145" t="str">
            <v xml:space="preserve"> </v>
          </cell>
          <cell r="AA145">
            <v>0</v>
          </cell>
          <cell r="AB145">
            <v>6172650</v>
          </cell>
        </row>
        <row r="146">
          <cell r="A146">
            <v>10142</v>
          </cell>
          <cell r="B146" t="str">
            <v>SR-32</v>
          </cell>
          <cell r="C146" t="str">
            <v>Transformador trifásico de 112,5 KVA</v>
          </cell>
          <cell r="D146" t="str">
            <v>U</v>
          </cell>
          <cell r="E146" t="str">
            <v xml:space="preserve"> </v>
          </cell>
          <cell r="F146" t="str">
            <v xml:space="preserve"> </v>
          </cell>
          <cell r="G146" t="str">
            <v xml:space="preserve"> </v>
          </cell>
          <cell r="H146" t="str">
            <v xml:space="preserve"> </v>
          </cell>
          <cell r="I146" t="str">
            <v xml:space="preserve"> </v>
          </cell>
          <cell r="J146" t="str">
            <v xml:space="preserve"> </v>
          </cell>
          <cell r="K146" t="str">
            <v xml:space="preserve"> </v>
          </cell>
          <cell r="L146" t="str">
            <v xml:space="preserve"> </v>
          </cell>
          <cell r="M146" t="str">
            <v xml:space="preserve"> </v>
          </cell>
          <cell r="N146" t="str">
            <v xml:space="preserve"> </v>
          </cell>
          <cell r="O146" t="str">
            <v xml:space="preserve"> </v>
          </cell>
          <cell r="P146" t="str">
            <v xml:space="preserve"> </v>
          </cell>
          <cell r="Q146" t="str">
            <v xml:space="preserve"> </v>
          </cell>
          <cell r="R146" t="str">
            <v xml:space="preserve"> </v>
          </cell>
          <cell r="S146" t="str">
            <v xml:space="preserve"> </v>
          </cell>
          <cell r="T146" t="str">
            <v xml:space="preserve"> </v>
          </cell>
          <cell r="U146" t="str">
            <v xml:space="preserve"> </v>
          </cell>
          <cell r="V146" t="str">
            <v xml:space="preserve"> </v>
          </cell>
          <cell r="W146" t="str">
            <v xml:space="preserve"> </v>
          </cell>
          <cell r="X146" t="str">
            <v xml:space="preserve"> </v>
          </cell>
          <cell r="Y146" t="str">
            <v xml:space="preserve"> </v>
          </cell>
          <cell r="AA146">
            <v>0</v>
          </cell>
          <cell r="AB146">
            <v>10493505</v>
          </cell>
        </row>
        <row r="147">
          <cell r="A147">
            <v>10143</v>
          </cell>
          <cell r="B147" t="str">
            <v>SR-28</v>
          </cell>
          <cell r="C147" t="str">
            <v>Transformador trifásico de 15 KVA</v>
          </cell>
          <cell r="D147" t="str">
            <v>U</v>
          </cell>
          <cell r="E147" t="str">
            <v xml:space="preserve"> </v>
          </cell>
          <cell r="F147" t="str">
            <v xml:space="preserve"> </v>
          </cell>
          <cell r="G147" t="str">
            <v xml:space="preserve"> </v>
          </cell>
          <cell r="H147" t="str">
            <v xml:space="preserve"> </v>
          </cell>
          <cell r="I147" t="str">
            <v xml:space="preserve"> </v>
          </cell>
          <cell r="J147" t="str">
            <v xml:space="preserve"> </v>
          </cell>
          <cell r="K147" t="str">
            <v xml:space="preserve"> </v>
          </cell>
          <cell r="L147" t="str">
            <v xml:space="preserve"> </v>
          </cell>
          <cell r="M147" t="str">
            <v xml:space="preserve"> </v>
          </cell>
          <cell r="N147" t="str">
            <v xml:space="preserve"> </v>
          </cell>
          <cell r="O147" t="str">
            <v xml:space="preserve"> </v>
          </cell>
          <cell r="P147" t="str">
            <v xml:space="preserve"> </v>
          </cell>
          <cell r="Q147" t="str">
            <v xml:space="preserve"> </v>
          </cell>
          <cell r="R147" t="str">
            <v xml:space="preserve"> </v>
          </cell>
          <cell r="S147" t="str">
            <v xml:space="preserve"> </v>
          </cell>
          <cell r="T147" t="str">
            <v xml:space="preserve"> </v>
          </cell>
          <cell r="U147" t="str">
            <v xml:space="preserve"> </v>
          </cell>
          <cell r="V147" t="str">
            <v xml:space="preserve"> </v>
          </cell>
          <cell r="W147" t="str">
            <v xml:space="preserve"> </v>
          </cell>
          <cell r="X147" t="str">
            <v xml:space="preserve"> </v>
          </cell>
          <cell r="Y147" t="str">
            <v xml:space="preserve"> </v>
          </cell>
          <cell r="AA147">
            <v>0</v>
          </cell>
          <cell r="AB147">
            <v>5106465</v>
          </cell>
        </row>
        <row r="148">
          <cell r="A148">
            <v>10144</v>
          </cell>
          <cell r="B148" t="str">
            <v>SR-33</v>
          </cell>
          <cell r="C148" t="str">
            <v>Transformador trifásico de 150 KVA</v>
          </cell>
          <cell r="D148" t="str">
            <v>U</v>
          </cell>
          <cell r="E148" t="str">
            <v xml:space="preserve"> </v>
          </cell>
          <cell r="F148" t="str">
            <v xml:space="preserve"> </v>
          </cell>
          <cell r="G148" t="str">
            <v xml:space="preserve"> </v>
          </cell>
          <cell r="H148" t="str">
            <v xml:space="preserve"> </v>
          </cell>
          <cell r="I148" t="str">
            <v xml:space="preserve"> </v>
          </cell>
          <cell r="J148" t="str">
            <v xml:space="preserve"> </v>
          </cell>
          <cell r="K148" t="str">
            <v xml:space="preserve"> </v>
          </cell>
          <cell r="L148" t="str">
            <v xml:space="preserve"> </v>
          </cell>
          <cell r="M148" t="str">
            <v xml:space="preserve"> </v>
          </cell>
          <cell r="N148" t="str">
            <v xml:space="preserve"> </v>
          </cell>
          <cell r="O148" t="str">
            <v xml:space="preserve"> </v>
          </cell>
          <cell r="P148" t="str">
            <v xml:space="preserve"> </v>
          </cell>
          <cell r="Q148" t="str">
            <v xml:space="preserve"> </v>
          </cell>
          <cell r="R148" t="str">
            <v xml:space="preserve"> </v>
          </cell>
          <cell r="S148" t="str">
            <v xml:space="preserve"> </v>
          </cell>
          <cell r="T148" t="str">
            <v xml:space="preserve"> </v>
          </cell>
          <cell r="U148" t="str">
            <v xml:space="preserve"> </v>
          </cell>
          <cell r="V148" t="str">
            <v xml:space="preserve"> </v>
          </cell>
          <cell r="W148" t="str">
            <v xml:space="preserve"> </v>
          </cell>
          <cell r="X148" t="str">
            <v xml:space="preserve"> </v>
          </cell>
          <cell r="Y148" t="str">
            <v xml:space="preserve"> </v>
          </cell>
          <cell r="AA148">
            <v>0</v>
          </cell>
          <cell r="AB148">
            <v>8104049.9999999981</v>
          </cell>
        </row>
        <row r="149">
          <cell r="A149">
            <v>10145</v>
          </cell>
          <cell r="B149" t="str">
            <v>SR-34</v>
          </cell>
          <cell r="C149" t="str">
            <v>Transformador trifásico de 225 KVA</v>
          </cell>
          <cell r="D149" t="str">
            <v>U</v>
          </cell>
          <cell r="E149" t="str">
            <v xml:space="preserve"> </v>
          </cell>
          <cell r="F149" t="str">
            <v xml:space="preserve"> </v>
          </cell>
          <cell r="G149" t="str">
            <v xml:space="preserve"> </v>
          </cell>
          <cell r="H149" t="str">
            <v xml:space="preserve"> </v>
          </cell>
          <cell r="I149" t="str">
            <v xml:space="preserve"> </v>
          </cell>
          <cell r="J149" t="str">
            <v xml:space="preserve"> </v>
          </cell>
          <cell r="K149" t="str">
            <v xml:space="preserve"> </v>
          </cell>
          <cell r="L149" t="str">
            <v xml:space="preserve"> </v>
          </cell>
          <cell r="M149" t="str">
            <v xml:space="preserve"> </v>
          </cell>
          <cell r="N149" t="str">
            <v xml:space="preserve"> </v>
          </cell>
          <cell r="O149" t="str">
            <v xml:space="preserve"> </v>
          </cell>
          <cell r="P149" t="str">
            <v xml:space="preserve"> </v>
          </cell>
          <cell r="Q149" t="str">
            <v xml:space="preserve"> </v>
          </cell>
          <cell r="R149" t="str">
            <v xml:space="preserve"> </v>
          </cell>
          <cell r="S149" t="str">
            <v xml:space="preserve"> </v>
          </cell>
          <cell r="T149" t="str">
            <v xml:space="preserve"> </v>
          </cell>
          <cell r="U149" t="str">
            <v xml:space="preserve"> </v>
          </cell>
          <cell r="V149" t="str">
            <v xml:space="preserve"> </v>
          </cell>
          <cell r="W149" t="str">
            <v xml:space="preserve"> </v>
          </cell>
          <cell r="X149" t="str">
            <v xml:space="preserve"> </v>
          </cell>
          <cell r="Y149" t="str">
            <v xml:space="preserve"> </v>
          </cell>
          <cell r="AA149">
            <v>0</v>
          </cell>
          <cell r="AB149">
            <v>9274634.9999999981</v>
          </cell>
        </row>
        <row r="150">
          <cell r="A150">
            <v>10146</v>
          </cell>
          <cell r="B150" t="str">
            <v>SR-29</v>
          </cell>
          <cell r="C150" t="str">
            <v>Transformador trifásico de 30 KVA</v>
          </cell>
          <cell r="D150" t="str">
            <v>U</v>
          </cell>
          <cell r="E150" t="str">
            <v xml:space="preserve"> </v>
          </cell>
          <cell r="F150" t="str">
            <v xml:space="preserve"> </v>
          </cell>
          <cell r="G150" t="str">
            <v xml:space="preserve"> </v>
          </cell>
          <cell r="H150" t="str">
            <v xml:space="preserve"> </v>
          </cell>
          <cell r="I150" t="str">
            <v xml:space="preserve"> </v>
          </cell>
          <cell r="J150" t="str">
            <v xml:space="preserve"> </v>
          </cell>
          <cell r="K150" t="str">
            <v xml:space="preserve"> </v>
          </cell>
          <cell r="L150" t="str">
            <v xml:space="preserve"> </v>
          </cell>
          <cell r="M150" t="str">
            <v xml:space="preserve"> </v>
          </cell>
          <cell r="N150" t="str">
            <v xml:space="preserve"> </v>
          </cell>
          <cell r="O150" t="str">
            <v xml:space="preserve"> </v>
          </cell>
          <cell r="P150" t="str">
            <v xml:space="preserve"> </v>
          </cell>
          <cell r="Q150" t="str">
            <v xml:space="preserve"> </v>
          </cell>
          <cell r="R150" t="str">
            <v xml:space="preserve"> </v>
          </cell>
          <cell r="S150" t="str">
            <v xml:space="preserve"> </v>
          </cell>
          <cell r="T150" t="str">
            <v xml:space="preserve"> </v>
          </cell>
          <cell r="U150" t="str">
            <v xml:space="preserve"> </v>
          </cell>
          <cell r="V150" t="str">
            <v xml:space="preserve"> </v>
          </cell>
          <cell r="W150" t="str">
            <v xml:space="preserve"> </v>
          </cell>
          <cell r="X150" t="str">
            <v xml:space="preserve"> </v>
          </cell>
          <cell r="Y150" t="str">
            <v xml:space="preserve"> </v>
          </cell>
          <cell r="AA150">
            <v>0</v>
          </cell>
          <cell r="AB150">
            <v>5415097.5</v>
          </cell>
        </row>
        <row r="151">
          <cell r="A151">
            <v>10147</v>
          </cell>
          <cell r="B151" t="str">
            <v>SR-35</v>
          </cell>
          <cell r="C151" t="str">
            <v>Transformador trifásico de 300 KVA</v>
          </cell>
          <cell r="D151" t="str">
            <v>U</v>
          </cell>
          <cell r="E151" t="str">
            <v xml:space="preserve"> </v>
          </cell>
          <cell r="F151" t="str">
            <v xml:space="preserve"> </v>
          </cell>
          <cell r="G151" t="str">
            <v xml:space="preserve"> </v>
          </cell>
          <cell r="H151" t="str">
            <v xml:space="preserve"> </v>
          </cell>
          <cell r="I151" t="str">
            <v xml:space="preserve"> </v>
          </cell>
          <cell r="J151" t="str">
            <v xml:space="preserve"> </v>
          </cell>
          <cell r="K151" t="str">
            <v xml:space="preserve"> </v>
          </cell>
          <cell r="L151" t="str">
            <v xml:space="preserve"> </v>
          </cell>
          <cell r="M151" t="str">
            <v xml:space="preserve"> </v>
          </cell>
          <cell r="N151" t="str">
            <v xml:space="preserve"> </v>
          </cell>
          <cell r="O151" t="str">
            <v xml:space="preserve"> </v>
          </cell>
          <cell r="P151" t="str">
            <v xml:space="preserve"> </v>
          </cell>
          <cell r="Q151" t="str">
            <v xml:space="preserve"> </v>
          </cell>
          <cell r="R151" t="str">
            <v xml:space="preserve"> </v>
          </cell>
          <cell r="S151" t="str">
            <v xml:space="preserve"> </v>
          </cell>
          <cell r="T151" t="str">
            <v xml:space="preserve"> </v>
          </cell>
          <cell r="U151" t="str">
            <v xml:space="preserve"> </v>
          </cell>
          <cell r="V151" t="str">
            <v xml:space="preserve"> </v>
          </cell>
          <cell r="W151" t="str">
            <v xml:space="preserve"> </v>
          </cell>
          <cell r="X151" t="str">
            <v xml:space="preserve"> </v>
          </cell>
          <cell r="Y151" t="str">
            <v xml:space="preserve"> </v>
          </cell>
          <cell r="AA151">
            <v>0</v>
          </cell>
          <cell r="AB151">
            <v>11265630</v>
          </cell>
        </row>
        <row r="152">
          <cell r="A152">
            <v>10148</v>
          </cell>
          <cell r="B152" t="str">
            <v>SR-36</v>
          </cell>
          <cell r="C152" t="str">
            <v>Transformador trifásico de 400 KVA</v>
          </cell>
          <cell r="D152" t="str">
            <v>U</v>
          </cell>
          <cell r="E152" t="str">
            <v xml:space="preserve"> </v>
          </cell>
          <cell r="F152" t="str">
            <v xml:space="preserve"> </v>
          </cell>
          <cell r="G152" t="str">
            <v xml:space="preserve"> </v>
          </cell>
          <cell r="H152" t="str">
            <v xml:space="preserve"> </v>
          </cell>
          <cell r="I152" t="str">
            <v xml:space="preserve"> </v>
          </cell>
          <cell r="J152" t="str">
            <v xml:space="preserve"> </v>
          </cell>
          <cell r="K152" t="str">
            <v xml:space="preserve"> </v>
          </cell>
          <cell r="L152" t="str">
            <v xml:space="preserve"> </v>
          </cell>
          <cell r="M152" t="str">
            <v xml:space="preserve"> </v>
          </cell>
          <cell r="N152" t="str">
            <v xml:space="preserve"> </v>
          </cell>
          <cell r="O152" t="str">
            <v xml:space="preserve"> </v>
          </cell>
          <cell r="P152" t="str">
            <v xml:space="preserve"> </v>
          </cell>
          <cell r="Q152" t="str">
            <v xml:space="preserve"> </v>
          </cell>
          <cell r="R152" t="str">
            <v xml:space="preserve"> </v>
          </cell>
          <cell r="S152" t="str">
            <v xml:space="preserve"> </v>
          </cell>
          <cell r="T152" t="str">
            <v xml:space="preserve"> </v>
          </cell>
          <cell r="U152" t="str">
            <v xml:space="preserve"> </v>
          </cell>
          <cell r="V152" t="str">
            <v xml:space="preserve"> </v>
          </cell>
          <cell r="W152" t="str">
            <v xml:space="preserve"> </v>
          </cell>
          <cell r="X152" t="str">
            <v xml:space="preserve"> </v>
          </cell>
          <cell r="Y152" t="str">
            <v xml:space="preserve"> </v>
          </cell>
          <cell r="AA152">
            <v>0</v>
          </cell>
          <cell r="AB152">
            <v>13146569.999999998</v>
          </cell>
        </row>
        <row r="153">
          <cell r="A153">
            <v>10149</v>
          </cell>
          <cell r="B153" t="str">
            <v>SR-30</v>
          </cell>
          <cell r="C153" t="str">
            <v>Transformador trifásico de 45 KVA</v>
          </cell>
          <cell r="D153" t="str">
            <v>U</v>
          </cell>
          <cell r="E153" t="str">
            <v xml:space="preserve"> </v>
          </cell>
          <cell r="F153" t="str">
            <v xml:space="preserve"> </v>
          </cell>
          <cell r="G153" t="str">
            <v xml:space="preserve"> </v>
          </cell>
          <cell r="H153" t="str">
            <v xml:space="preserve"> </v>
          </cell>
          <cell r="I153" t="str">
            <v xml:space="preserve"> </v>
          </cell>
          <cell r="J153" t="str">
            <v xml:space="preserve"> </v>
          </cell>
          <cell r="K153" t="str">
            <v xml:space="preserve"> </v>
          </cell>
          <cell r="L153" t="str">
            <v xml:space="preserve"> </v>
          </cell>
          <cell r="M153" t="str">
            <v xml:space="preserve"> </v>
          </cell>
          <cell r="N153" t="str">
            <v xml:space="preserve"> </v>
          </cell>
          <cell r="O153" t="str">
            <v xml:space="preserve"> </v>
          </cell>
          <cell r="P153" t="str">
            <v xml:space="preserve"> </v>
          </cell>
          <cell r="Q153" t="str">
            <v xml:space="preserve"> </v>
          </cell>
          <cell r="R153" t="str">
            <v xml:space="preserve"> </v>
          </cell>
          <cell r="S153" t="str">
            <v xml:space="preserve"> </v>
          </cell>
          <cell r="T153" t="str">
            <v xml:space="preserve"> </v>
          </cell>
          <cell r="U153" t="str">
            <v xml:space="preserve"> </v>
          </cell>
          <cell r="V153" t="str">
            <v xml:space="preserve"> </v>
          </cell>
          <cell r="W153" t="str">
            <v xml:space="preserve"> </v>
          </cell>
          <cell r="X153" t="str">
            <v xml:space="preserve"> </v>
          </cell>
          <cell r="Y153" t="str">
            <v xml:space="preserve"> </v>
          </cell>
          <cell r="AA153">
            <v>0</v>
          </cell>
          <cell r="AB153">
            <v>6481282.5</v>
          </cell>
        </row>
        <row r="154">
          <cell r="A154">
            <v>10150</v>
          </cell>
          <cell r="B154" t="str">
            <v>SR-37</v>
          </cell>
          <cell r="C154" t="str">
            <v>Transformador trifásico de 500 KVA</v>
          </cell>
          <cell r="D154" t="str">
            <v>U</v>
          </cell>
          <cell r="E154" t="str">
            <v xml:space="preserve"> </v>
          </cell>
          <cell r="F154" t="str">
            <v xml:space="preserve"> </v>
          </cell>
          <cell r="G154" t="str">
            <v xml:space="preserve"> </v>
          </cell>
          <cell r="H154" t="str">
            <v xml:space="preserve"> </v>
          </cell>
          <cell r="I154" t="str">
            <v xml:space="preserve"> </v>
          </cell>
          <cell r="J154" t="str">
            <v xml:space="preserve"> </v>
          </cell>
          <cell r="K154" t="str">
            <v xml:space="preserve"> </v>
          </cell>
          <cell r="L154" t="str">
            <v xml:space="preserve"> </v>
          </cell>
          <cell r="M154" t="str">
            <v xml:space="preserve"> </v>
          </cell>
          <cell r="N154" t="str">
            <v xml:space="preserve"> </v>
          </cell>
          <cell r="O154" t="str">
            <v xml:space="preserve"> </v>
          </cell>
          <cell r="P154" t="str">
            <v xml:space="preserve"> </v>
          </cell>
          <cell r="Q154" t="str">
            <v xml:space="preserve"> </v>
          </cell>
          <cell r="R154" t="str">
            <v xml:space="preserve"> </v>
          </cell>
          <cell r="S154" t="str">
            <v xml:space="preserve"> </v>
          </cell>
          <cell r="T154" t="str">
            <v xml:space="preserve"> </v>
          </cell>
          <cell r="U154" t="str">
            <v xml:space="preserve"> </v>
          </cell>
          <cell r="V154" t="str">
            <v xml:space="preserve"> </v>
          </cell>
          <cell r="W154" t="str">
            <v xml:space="preserve"> </v>
          </cell>
          <cell r="X154" t="str">
            <v xml:space="preserve"> </v>
          </cell>
          <cell r="Y154" t="str">
            <v xml:space="preserve"> </v>
          </cell>
          <cell r="AA154">
            <v>0</v>
          </cell>
          <cell r="AB154">
            <v>15767879.999999996</v>
          </cell>
        </row>
        <row r="155">
          <cell r="A155">
            <v>10151</v>
          </cell>
          <cell r="B155" t="str">
            <v>SR-31</v>
          </cell>
          <cell r="C155" t="str">
            <v>Transformador trifásico de 75 KVA</v>
          </cell>
          <cell r="D155" t="str">
            <v>U</v>
          </cell>
          <cell r="E155" t="str">
            <v xml:space="preserve"> </v>
          </cell>
          <cell r="F155" t="str">
            <v xml:space="preserve"> </v>
          </cell>
          <cell r="G155" t="str">
            <v xml:space="preserve"> </v>
          </cell>
          <cell r="H155" t="str">
            <v xml:space="preserve"> </v>
          </cell>
          <cell r="I155" t="str">
            <v xml:space="preserve"> </v>
          </cell>
          <cell r="J155" t="str">
            <v xml:space="preserve"> </v>
          </cell>
          <cell r="K155" t="str">
            <v xml:space="preserve"> </v>
          </cell>
          <cell r="L155" t="str">
            <v xml:space="preserve"> </v>
          </cell>
          <cell r="M155" t="str">
            <v xml:space="preserve"> </v>
          </cell>
          <cell r="N155" t="str">
            <v xml:space="preserve"> </v>
          </cell>
          <cell r="O155" t="str">
            <v xml:space="preserve"> </v>
          </cell>
          <cell r="P155" t="str">
            <v xml:space="preserve"> </v>
          </cell>
          <cell r="Q155" t="str">
            <v xml:space="preserve"> </v>
          </cell>
          <cell r="R155" t="str">
            <v xml:space="preserve"> </v>
          </cell>
          <cell r="S155" t="str">
            <v xml:space="preserve"> </v>
          </cell>
          <cell r="T155" t="str">
            <v xml:space="preserve"> </v>
          </cell>
          <cell r="U155" t="str">
            <v xml:space="preserve"> </v>
          </cell>
          <cell r="V155" t="str">
            <v xml:space="preserve"> </v>
          </cell>
          <cell r="W155" t="str">
            <v xml:space="preserve"> </v>
          </cell>
          <cell r="X155" t="str">
            <v xml:space="preserve"> </v>
          </cell>
          <cell r="Y155" t="str">
            <v xml:space="preserve"> </v>
          </cell>
          <cell r="AA155">
            <v>0</v>
          </cell>
          <cell r="AB155">
            <v>8052502.4999999991</v>
          </cell>
        </row>
        <row r="156">
          <cell r="A156">
            <v>10152</v>
          </cell>
          <cell r="B156">
            <v>2901</v>
          </cell>
          <cell r="C156" t="str">
            <v>Tubo conduit metálico de 3 m  x 1/2"</v>
          </cell>
          <cell r="D156" t="str">
            <v>U</v>
          </cell>
          <cell r="E156" t="str">
            <v xml:space="preserve"> </v>
          </cell>
          <cell r="F156" t="str">
            <v xml:space="preserve"> </v>
          </cell>
          <cell r="G156" t="str">
            <v xml:space="preserve"> </v>
          </cell>
          <cell r="H156" t="str">
            <v xml:space="preserve"> </v>
          </cell>
          <cell r="I156" t="str">
            <v xml:space="preserve"> </v>
          </cell>
          <cell r="J156" t="str">
            <v xml:space="preserve"> </v>
          </cell>
          <cell r="K156" t="str">
            <v xml:space="preserve"> </v>
          </cell>
          <cell r="L156" t="str">
            <v xml:space="preserve"> </v>
          </cell>
          <cell r="M156" t="str">
            <v xml:space="preserve"> </v>
          </cell>
          <cell r="N156" t="str">
            <v xml:space="preserve"> </v>
          </cell>
          <cell r="O156" t="str">
            <v xml:space="preserve"> </v>
          </cell>
          <cell r="P156" t="str">
            <v xml:space="preserve"> </v>
          </cell>
          <cell r="Q156" t="str">
            <v xml:space="preserve"> </v>
          </cell>
          <cell r="R156" t="str">
            <v xml:space="preserve"> </v>
          </cell>
          <cell r="S156">
            <v>4</v>
          </cell>
          <cell r="T156" t="str">
            <v xml:space="preserve"> </v>
          </cell>
          <cell r="U156" t="str">
            <v xml:space="preserve"> </v>
          </cell>
          <cell r="V156">
            <v>4</v>
          </cell>
          <cell r="W156" t="str">
            <v xml:space="preserve"> </v>
          </cell>
          <cell r="X156" t="str">
            <v xml:space="preserve"> </v>
          </cell>
          <cell r="Y156" t="str">
            <v xml:space="preserve"> </v>
          </cell>
          <cell r="AA156">
            <v>8</v>
          </cell>
          <cell r="AB156">
            <v>6635.2000000000007</v>
          </cell>
        </row>
        <row r="157">
          <cell r="A157">
            <v>10153</v>
          </cell>
          <cell r="B157">
            <v>2512</v>
          </cell>
          <cell r="C157" t="str">
            <v>Tuerca de ojo alargado para 5/8"</v>
          </cell>
          <cell r="D157" t="str">
            <v>U</v>
          </cell>
          <cell r="E157" t="str">
            <v xml:space="preserve"> </v>
          </cell>
          <cell r="F157" t="str">
            <v xml:space="preserve"> </v>
          </cell>
          <cell r="G157" t="str">
            <v xml:space="preserve"> </v>
          </cell>
          <cell r="H157" t="str">
            <v xml:space="preserve"> </v>
          </cell>
          <cell r="I157" t="str">
            <v xml:space="preserve"> </v>
          </cell>
          <cell r="J157" t="str">
            <v xml:space="preserve"> </v>
          </cell>
          <cell r="K157" t="str">
            <v xml:space="preserve"> </v>
          </cell>
          <cell r="L157" t="str">
            <v xml:space="preserve"> </v>
          </cell>
          <cell r="M157" t="str">
            <v xml:space="preserve"> </v>
          </cell>
          <cell r="N157" t="str">
            <v xml:space="preserve"> </v>
          </cell>
          <cell r="O157" t="str">
            <v xml:space="preserve"> </v>
          </cell>
          <cell r="P157" t="str">
            <v xml:space="preserve"> </v>
          </cell>
          <cell r="Q157" t="str">
            <v xml:space="preserve"> </v>
          </cell>
          <cell r="R157">
            <v>12</v>
          </cell>
          <cell r="S157" t="str">
            <v xml:space="preserve"> </v>
          </cell>
          <cell r="T157" t="str">
            <v xml:space="preserve"> </v>
          </cell>
          <cell r="U157" t="str">
            <v xml:space="preserve"> </v>
          </cell>
          <cell r="V157" t="str">
            <v xml:space="preserve"> </v>
          </cell>
          <cell r="W157" t="str">
            <v xml:space="preserve"> </v>
          </cell>
          <cell r="X157" t="str">
            <v xml:space="preserve"> </v>
          </cell>
          <cell r="Y157" t="str">
            <v xml:space="preserve"> </v>
          </cell>
          <cell r="AA157">
            <v>12</v>
          </cell>
          <cell r="AB157">
            <v>8184.9599999999991</v>
          </cell>
        </row>
        <row r="158">
          <cell r="A158">
            <v>10154</v>
          </cell>
          <cell r="B158">
            <v>3001</v>
          </cell>
          <cell r="C158" t="str">
            <v>Varilla copperweld con conector de 5/8" x 1.8m</v>
          </cell>
          <cell r="D158" t="str">
            <v>U</v>
          </cell>
          <cell r="E158" t="str">
            <v xml:space="preserve"> </v>
          </cell>
          <cell r="F158" t="str">
            <v xml:space="preserve"> </v>
          </cell>
          <cell r="G158" t="str">
            <v xml:space="preserve"> </v>
          </cell>
          <cell r="H158" t="str">
            <v xml:space="preserve"> </v>
          </cell>
          <cell r="I158" t="str">
            <v xml:space="preserve"> </v>
          </cell>
          <cell r="J158" t="str">
            <v xml:space="preserve"> </v>
          </cell>
          <cell r="K158" t="str">
            <v xml:space="preserve"> </v>
          </cell>
          <cell r="L158" t="str">
            <v xml:space="preserve"> </v>
          </cell>
          <cell r="M158" t="str">
            <v xml:space="preserve"> </v>
          </cell>
          <cell r="N158" t="str">
            <v xml:space="preserve"> </v>
          </cell>
          <cell r="O158" t="str">
            <v xml:space="preserve"> </v>
          </cell>
          <cell r="P158" t="str">
            <v xml:space="preserve"> </v>
          </cell>
          <cell r="Q158" t="str">
            <v xml:space="preserve"> </v>
          </cell>
          <cell r="R158" t="str">
            <v xml:space="preserve"> </v>
          </cell>
          <cell r="S158">
            <v>4</v>
          </cell>
          <cell r="T158" t="str">
            <v xml:space="preserve"> </v>
          </cell>
          <cell r="U158" t="str">
            <v xml:space="preserve"> </v>
          </cell>
          <cell r="V158">
            <v>4</v>
          </cell>
          <cell r="W158" t="str">
            <v xml:space="preserve"> </v>
          </cell>
          <cell r="X158" t="str">
            <v xml:space="preserve"> </v>
          </cell>
          <cell r="Y158" t="str">
            <v xml:space="preserve"> </v>
          </cell>
          <cell r="AA158">
            <v>8</v>
          </cell>
          <cell r="AB158">
            <v>44822.399999999994</v>
          </cell>
        </row>
        <row r="159">
          <cell r="A159">
            <v>10155</v>
          </cell>
          <cell r="B159">
            <v>2604</v>
          </cell>
          <cell r="C159" t="str">
            <v>Varilla de anclaje de acero de 1.8m x 5/8"</v>
          </cell>
          <cell r="D159" t="str">
            <v>U</v>
          </cell>
          <cell r="E159" t="str">
            <v xml:space="preserve"> </v>
          </cell>
          <cell r="F159" t="str">
            <v xml:space="preserve"> </v>
          </cell>
          <cell r="G159" t="str">
            <v xml:space="preserve"> </v>
          </cell>
          <cell r="H159" t="str">
            <v xml:space="preserve"> </v>
          </cell>
          <cell r="I159" t="str">
            <v xml:space="preserve"> </v>
          </cell>
          <cell r="J159" t="str">
            <v xml:space="preserve"> </v>
          </cell>
          <cell r="K159" t="str">
            <v xml:space="preserve"> </v>
          </cell>
          <cell r="L159" t="str">
            <v xml:space="preserve"> </v>
          </cell>
          <cell r="M159">
            <v>15</v>
          </cell>
          <cell r="N159">
            <v>35</v>
          </cell>
          <cell r="O159" t="str">
            <v xml:space="preserve"> </v>
          </cell>
          <cell r="P159" t="str">
            <v xml:space="preserve"> </v>
          </cell>
          <cell r="Q159" t="str">
            <v xml:space="preserve"> </v>
          </cell>
          <cell r="R159" t="str">
            <v xml:space="preserve"> </v>
          </cell>
          <cell r="S159" t="str">
            <v xml:space="preserve"> </v>
          </cell>
          <cell r="T159" t="str">
            <v xml:space="preserve"> </v>
          </cell>
          <cell r="U159" t="str">
            <v xml:space="preserve"> </v>
          </cell>
          <cell r="V159" t="str">
            <v xml:space="preserve"> </v>
          </cell>
          <cell r="W159" t="str">
            <v xml:space="preserve"> </v>
          </cell>
          <cell r="X159" t="str">
            <v xml:space="preserve"> </v>
          </cell>
          <cell r="Y159" t="str">
            <v xml:space="preserve"> </v>
          </cell>
          <cell r="AA159">
            <v>50</v>
          </cell>
          <cell r="AB159">
            <v>18008.079539999995</v>
          </cell>
        </row>
        <row r="160">
          <cell r="A160">
            <v>10156</v>
          </cell>
          <cell r="B160">
            <v>2701</v>
          </cell>
          <cell r="C160" t="str">
            <v>Vigueta de concreto tipo A</v>
          </cell>
          <cell r="D160" t="str">
            <v>U</v>
          </cell>
          <cell r="E160" t="str">
            <v xml:space="preserve"> </v>
          </cell>
          <cell r="F160" t="str">
            <v xml:space="preserve"> </v>
          </cell>
          <cell r="G160" t="str">
            <v xml:space="preserve"> </v>
          </cell>
          <cell r="H160" t="str">
            <v xml:space="preserve"> </v>
          </cell>
          <cell r="I160" t="str">
            <v xml:space="preserve"> </v>
          </cell>
          <cell r="J160" t="str">
            <v xml:space="preserve"> </v>
          </cell>
          <cell r="K160" t="str">
            <v xml:space="preserve"> </v>
          </cell>
          <cell r="L160" t="str">
            <v xml:space="preserve"> </v>
          </cell>
          <cell r="M160">
            <v>15</v>
          </cell>
          <cell r="N160">
            <v>35</v>
          </cell>
          <cell r="O160" t="str">
            <v xml:space="preserve"> </v>
          </cell>
          <cell r="P160" t="str">
            <v xml:space="preserve"> </v>
          </cell>
          <cell r="Q160" t="str">
            <v xml:space="preserve"> </v>
          </cell>
          <cell r="R160" t="str">
            <v xml:space="preserve"> </v>
          </cell>
          <cell r="S160" t="str">
            <v xml:space="preserve"> </v>
          </cell>
          <cell r="T160" t="str">
            <v xml:space="preserve"> </v>
          </cell>
          <cell r="U160" t="str">
            <v xml:space="preserve"> </v>
          </cell>
          <cell r="V160" t="str">
            <v xml:space="preserve"> </v>
          </cell>
          <cell r="W160" t="str">
            <v xml:space="preserve"> </v>
          </cell>
          <cell r="X160" t="str">
            <v xml:space="preserve"> </v>
          </cell>
          <cell r="Y160" t="str">
            <v xml:space="preserve"> </v>
          </cell>
          <cell r="AA160">
            <v>50</v>
          </cell>
          <cell r="AB160">
            <v>8500.2479999999996</v>
          </cell>
        </row>
        <row r="161">
          <cell r="A161">
            <v>10157</v>
          </cell>
          <cell r="B161">
            <v>1024</v>
          </cell>
          <cell r="C161" t="str">
            <v>Conector de un perno bimetálico (Para varilla cooperweld)</v>
          </cell>
          <cell r="D161" t="str">
            <v>U</v>
          </cell>
          <cell r="E161" t="str">
            <v xml:space="preserve"> </v>
          </cell>
          <cell r="F161" t="str">
            <v xml:space="preserve"> </v>
          </cell>
          <cell r="G161" t="str">
            <v xml:space="preserve"> </v>
          </cell>
          <cell r="H161" t="str">
            <v xml:space="preserve"> </v>
          </cell>
          <cell r="I161" t="str">
            <v xml:space="preserve"> </v>
          </cell>
          <cell r="J161" t="str">
            <v xml:space="preserve"> </v>
          </cell>
          <cell r="K161" t="str">
            <v xml:space="preserve"> </v>
          </cell>
          <cell r="L161" t="str">
            <v xml:space="preserve"> </v>
          </cell>
          <cell r="M161" t="str">
            <v xml:space="preserve"> </v>
          </cell>
          <cell r="N161" t="str">
            <v xml:space="preserve"> </v>
          </cell>
          <cell r="O161" t="str">
            <v xml:space="preserve"> </v>
          </cell>
          <cell r="P161" t="str">
            <v xml:space="preserve"> </v>
          </cell>
          <cell r="Q161" t="str">
            <v xml:space="preserve"> </v>
          </cell>
          <cell r="R161" t="str">
            <v xml:space="preserve"> </v>
          </cell>
          <cell r="S161">
            <v>4</v>
          </cell>
          <cell r="T161" t="str">
            <v xml:space="preserve"> </v>
          </cell>
          <cell r="U161" t="str">
            <v xml:space="preserve"> </v>
          </cell>
          <cell r="V161" t="str">
            <v xml:space="preserve"> </v>
          </cell>
          <cell r="W161" t="str">
            <v xml:space="preserve"> </v>
          </cell>
          <cell r="X161" t="str">
            <v xml:space="preserve"> </v>
          </cell>
          <cell r="Y161" t="str">
            <v xml:space="preserve"> </v>
          </cell>
          <cell r="AA161">
            <v>4</v>
          </cell>
          <cell r="AB161">
            <v>2467.8999999999996</v>
          </cell>
        </row>
        <row r="162">
          <cell r="A162">
            <v>10158</v>
          </cell>
          <cell r="C162" t="str">
            <v>Cinta  aislante de 18 mm.</v>
          </cell>
          <cell r="D162" t="str">
            <v>U</v>
          </cell>
          <cell r="E162">
            <v>0.22</v>
          </cell>
          <cell r="F162">
            <v>0.03</v>
          </cell>
          <cell r="G162">
            <v>0.18</v>
          </cell>
          <cell r="H162">
            <v>0.01</v>
          </cell>
          <cell r="I162" t="str">
            <v xml:space="preserve"> </v>
          </cell>
          <cell r="J162" t="str">
            <v xml:space="preserve"> </v>
          </cell>
          <cell r="K162" t="str">
            <v xml:space="preserve"> </v>
          </cell>
          <cell r="L162" t="str">
            <v xml:space="preserve"> </v>
          </cell>
          <cell r="M162" t="str">
            <v xml:space="preserve"> </v>
          </cell>
          <cell r="N162" t="str">
            <v xml:space="preserve"> </v>
          </cell>
          <cell r="O162" t="str">
            <v xml:space="preserve"> </v>
          </cell>
          <cell r="P162" t="str">
            <v xml:space="preserve"> </v>
          </cell>
          <cell r="Q162" t="str">
            <v xml:space="preserve"> </v>
          </cell>
          <cell r="R162" t="str">
            <v xml:space="preserve"> </v>
          </cell>
          <cell r="S162" t="str">
            <v xml:space="preserve"> </v>
          </cell>
          <cell r="T162" t="str">
            <v xml:space="preserve"> </v>
          </cell>
          <cell r="U162" t="str">
            <v xml:space="preserve"> </v>
          </cell>
          <cell r="V162" t="str">
            <v xml:space="preserve"> </v>
          </cell>
          <cell r="W162" t="str">
            <v xml:space="preserve"> </v>
          </cell>
          <cell r="X162" t="str">
            <v xml:space="preserve"> </v>
          </cell>
          <cell r="Y162" t="str">
            <v xml:space="preserve"> </v>
          </cell>
          <cell r="AA162">
            <v>0.44</v>
          </cell>
          <cell r="AB162">
            <v>6499.9149999999991</v>
          </cell>
        </row>
        <row r="163">
          <cell r="A163">
            <v>10159</v>
          </cell>
          <cell r="C163" t="str">
            <v>Cinta autofundente de 18 mm.</v>
          </cell>
          <cell r="D163" t="str">
            <v>U</v>
          </cell>
          <cell r="E163">
            <v>0.22</v>
          </cell>
          <cell r="F163">
            <v>0.03</v>
          </cell>
          <cell r="G163">
            <v>0.18</v>
          </cell>
          <cell r="H163">
            <v>0.01</v>
          </cell>
          <cell r="I163" t="str">
            <v xml:space="preserve"> </v>
          </cell>
          <cell r="J163" t="str">
            <v xml:space="preserve"> </v>
          </cell>
          <cell r="K163" t="str">
            <v xml:space="preserve"> </v>
          </cell>
          <cell r="L163" t="str">
            <v xml:space="preserve"> </v>
          </cell>
          <cell r="M163" t="str">
            <v xml:space="preserve"> </v>
          </cell>
          <cell r="N163" t="str">
            <v xml:space="preserve"> </v>
          </cell>
          <cell r="O163" t="str">
            <v xml:space="preserve"> </v>
          </cell>
          <cell r="P163" t="str">
            <v xml:space="preserve"> </v>
          </cell>
          <cell r="Q163" t="str">
            <v xml:space="preserve"> </v>
          </cell>
          <cell r="R163" t="str">
            <v xml:space="preserve"> </v>
          </cell>
          <cell r="S163" t="str">
            <v xml:space="preserve"> </v>
          </cell>
          <cell r="T163" t="str">
            <v xml:space="preserve"> </v>
          </cell>
          <cell r="U163" t="str">
            <v xml:space="preserve"> </v>
          </cell>
          <cell r="V163" t="str">
            <v xml:space="preserve"> </v>
          </cell>
          <cell r="W163" t="str">
            <v xml:space="preserve"> </v>
          </cell>
          <cell r="X163" t="str">
            <v xml:space="preserve"> </v>
          </cell>
          <cell r="Y163" t="str">
            <v xml:space="preserve"> </v>
          </cell>
          <cell r="AA163">
            <v>0.44</v>
          </cell>
          <cell r="AB163">
            <v>19999.994999999999</v>
          </cell>
        </row>
        <row r="164">
          <cell r="A164">
            <v>10160</v>
          </cell>
          <cell r="B164">
            <v>1801</v>
          </cell>
          <cell r="C164" t="str">
            <v>Percha acanalada de un puesto</v>
          </cell>
          <cell r="D164" t="str">
            <v>U</v>
          </cell>
          <cell r="E164" t="str">
            <v xml:space="preserve"> </v>
          </cell>
          <cell r="F164">
            <v>3</v>
          </cell>
          <cell r="G164">
            <v>18</v>
          </cell>
          <cell r="H164">
            <v>1</v>
          </cell>
          <cell r="I164" t="str">
            <v xml:space="preserve"> </v>
          </cell>
          <cell r="J164" t="str">
            <v xml:space="preserve"> </v>
          </cell>
          <cell r="K164" t="str">
            <v xml:space="preserve"> </v>
          </cell>
          <cell r="L164" t="str">
            <v xml:space="preserve"> </v>
          </cell>
          <cell r="M164" t="str">
            <v xml:space="preserve"> </v>
          </cell>
          <cell r="N164" t="str">
            <v xml:space="preserve"> </v>
          </cell>
          <cell r="O164" t="str">
            <v xml:space="preserve"> </v>
          </cell>
          <cell r="P164" t="str">
            <v xml:space="preserve"> </v>
          </cell>
          <cell r="Q164" t="str">
            <v xml:space="preserve"> </v>
          </cell>
          <cell r="R164" t="str">
            <v xml:space="preserve"> </v>
          </cell>
          <cell r="S164" t="str">
            <v xml:space="preserve"> </v>
          </cell>
          <cell r="T164" t="str">
            <v xml:space="preserve"> </v>
          </cell>
          <cell r="U164" t="str">
            <v xml:space="preserve"> </v>
          </cell>
          <cell r="V164" t="str">
            <v xml:space="preserve"> </v>
          </cell>
          <cell r="W164" t="str">
            <v xml:space="preserve"> </v>
          </cell>
          <cell r="X164" t="str">
            <v xml:space="preserve"> </v>
          </cell>
          <cell r="Y164" t="str">
            <v xml:space="preserve"> </v>
          </cell>
          <cell r="AA164">
            <v>22</v>
          </cell>
          <cell r="AB164">
            <v>6936.7999999999993</v>
          </cell>
        </row>
        <row r="165">
          <cell r="A165">
            <v>10161</v>
          </cell>
          <cell r="C165" t="str">
            <v>Cable de aluminio XLPE Nº 6</v>
          </cell>
          <cell r="D165" t="str">
            <v>U</v>
          </cell>
          <cell r="E165" t="str">
            <v xml:space="preserve"> </v>
          </cell>
          <cell r="F165" t="str">
            <v xml:space="preserve"> </v>
          </cell>
          <cell r="G165" t="str">
            <v xml:space="preserve"> </v>
          </cell>
          <cell r="H165" t="str">
            <v xml:space="preserve"> </v>
          </cell>
          <cell r="I165">
            <v>11.200000000000001</v>
          </cell>
          <cell r="J165" t="str">
            <v xml:space="preserve"> </v>
          </cell>
          <cell r="K165" t="str">
            <v xml:space="preserve"> </v>
          </cell>
          <cell r="L165" t="str">
            <v xml:space="preserve"> </v>
          </cell>
          <cell r="M165" t="str">
            <v xml:space="preserve"> </v>
          </cell>
          <cell r="N165" t="str">
            <v xml:space="preserve"> </v>
          </cell>
          <cell r="O165" t="str">
            <v xml:space="preserve"> </v>
          </cell>
          <cell r="P165" t="str">
            <v xml:space="preserve"> </v>
          </cell>
          <cell r="Q165" t="str">
            <v xml:space="preserve"> </v>
          </cell>
          <cell r="R165" t="str">
            <v xml:space="preserve"> </v>
          </cell>
          <cell r="S165" t="str">
            <v xml:space="preserve"> </v>
          </cell>
          <cell r="T165" t="str">
            <v xml:space="preserve"> </v>
          </cell>
          <cell r="U165" t="str">
            <v xml:space="preserve"> </v>
          </cell>
          <cell r="V165" t="str">
            <v xml:space="preserve"> </v>
          </cell>
          <cell r="W165" t="str">
            <v xml:space="preserve"> </v>
          </cell>
          <cell r="X165" t="str">
            <v xml:space="preserve"> </v>
          </cell>
          <cell r="Y165" t="str">
            <v xml:space="preserve"> </v>
          </cell>
          <cell r="AA165">
            <v>11.200000000000001</v>
          </cell>
          <cell r="AB165">
            <v>4500</v>
          </cell>
        </row>
        <row r="166">
          <cell r="A166">
            <v>10162</v>
          </cell>
          <cell r="C166" t="str">
            <v>Cable de aluminio XLPE Nº 4</v>
          </cell>
          <cell r="D166" t="str">
            <v>U</v>
          </cell>
          <cell r="E166" t="str">
            <v xml:space="preserve"> </v>
          </cell>
          <cell r="F166" t="str">
            <v xml:space="preserve"> </v>
          </cell>
          <cell r="G166" t="str">
            <v xml:space="preserve"> </v>
          </cell>
          <cell r="H166" t="str">
            <v xml:space="preserve"> </v>
          </cell>
          <cell r="I166">
            <v>22.400000000000002</v>
          </cell>
          <cell r="J166" t="str">
            <v xml:space="preserve"> </v>
          </cell>
          <cell r="K166" t="str">
            <v xml:space="preserve"> </v>
          </cell>
          <cell r="L166" t="str">
            <v xml:space="preserve"> </v>
          </cell>
          <cell r="M166" t="str">
            <v xml:space="preserve"> </v>
          </cell>
          <cell r="N166" t="str">
            <v xml:space="preserve"> </v>
          </cell>
          <cell r="O166" t="str">
            <v xml:space="preserve"> </v>
          </cell>
          <cell r="P166" t="str">
            <v xml:space="preserve"> </v>
          </cell>
          <cell r="Q166" t="str">
            <v xml:space="preserve"> </v>
          </cell>
          <cell r="R166" t="str">
            <v xml:space="preserve"> </v>
          </cell>
          <cell r="S166" t="str">
            <v xml:space="preserve"> </v>
          </cell>
          <cell r="T166" t="str">
            <v xml:space="preserve"> </v>
          </cell>
          <cell r="U166" t="str">
            <v xml:space="preserve"> </v>
          </cell>
          <cell r="V166" t="str">
            <v xml:space="preserve"> </v>
          </cell>
          <cell r="W166" t="str">
            <v xml:space="preserve"> </v>
          </cell>
          <cell r="X166" t="str">
            <v xml:space="preserve"> </v>
          </cell>
          <cell r="Y166" t="str">
            <v xml:space="preserve"> </v>
          </cell>
          <cell r="AA166">
            <v>22.400000000000002</v>
          </cell>
          <cell r="AB166">
            <v>6000.0000000000009</v>
          </cell>
        </row>
        <row r="167">
          <cell r="A167">
            <v>10163</v>
          </cell>
          <cell r="C167" t="str">
            <v>Aislador tipo carrete de 81 mm.</v>
          </cell>
          <cell r="D167" t="str">
            <v>U</v>
          </cell>
          <cell r="E167">
            <v>176</v>
          </cell>
          <cell r="F167">
            <v>3</v>
          </cell>
          <cell r="G167">
            <v>18</v>
          </cell>
          <cell r="H167">
            <v>1</v>
          </cell>
          <cell r="I167" t="str">
            <v xml:space="preserve"> </v>
          </cell>
          <cell r="J167" t="str">
            <v xml:space="preserve"> </v>
          </cell>
          <cell r="K167" t="str">
            <v xml:space="preserve"> </v>
          </cell>
          <cell r="L167" t="str">
            <v xml:space="preserve"> </v>
          </cell>
          <cell r="M167" t="str">
            <v xml:space="preserve"> </v>
          </cell>
          <cell r="N167" t="str">
            <v xml:space="preserve"> </v>
          </cell>
          <cell r="O167" t="str">
            <v xml:space="preserve"> </v>
          </cell>
          <cell r="P167" t="str">
            <v xml:space="preserve"> </v>
          </cell>
          <cell r="Q167" t="str">
            <v xml:space="preserve"> </v>
          </cell>
          <cell r="R167" t="str">
            <v xml:space="preserve"> </v>
          </cell>
          <cell r="S167" t="str">
            <v xml:space="preserve"> </v>
          </cell>
          <cell r="T167" t="str">
            <v xml:space="preserve"> </v>
          </cell>
          <cell r="U167" t="str">
            <v xml:space="preserve"> </v>
          </cell>
          <cell r="V167" t="str">
            <v xml:space="preserve"> </v>
          </cell>
          <cell r="W167" t="str">
            <v xml:space="preserve"> </v>
          </cell>
          <cell r="X167" t="str">
            <v xml:space="preserve"> </v>
          </cell>
          <cell r="Y167" t="str">
            <v xml:space="preserve"> </v>
          </cell>
          <cell r="AA167">
            <v>198</v>
          </cell>
          <cell r="AB167">
            <v>3316</v>
          </cell>
        </row>
        <row r="168">
          <cell r="A168">
            <v>10164</v>
          </cell>
          <cell r="C168" t="str">
            <v>Medidor de energía eléctrica monofásico de 120 V; 15(60) A.</v>
          </cell>
          <cell r="D168" t="str">
            <v>U</v>
          </cell>
          <cell r="E168" t="str">
            <v xml:space="preserve"> </v>
          </cell>
          <cell r="F168" t="str">
            <v xml:space="preserve"> </v>
          </cell>
          <cell r="G168" t="str">
            <v xml:space="preserve"> </v>
          </cell>
          <cell r="H168" t="str">
            <v xml:space="preserve"> </v>
          </cell>
          <cell r="I168" t="str">
            <v xml:space="preserve"> </v>
          </cell>
          <cell r="J168" t="str">
            <v xml:space="preserve"> </v>
          </cell>
          <cell r="K168" t="str">
            <v xml:space="preserve"> </v>
          </cell>
          <cell r="L168" t="str">
            <v xml:space="preserve"> </v>
          </cell>
          <cell r="M168" t="str">
            <v xml:space="preserve"> </v>
          </cell>
          <cell r="N168" t="str">
            <v xml:space="preserve"> </v>
          </cell>
          <cell r="O168" t="str">
            <v xml:space="preserve"> </v>
          </cell>
          <cell r="P168" t="str">
            <v xml:space="preserve"> </v>
          </cell>
          <cell r="Q168" t="str">
            <v xml:space="preserve"> </v>
          </cell>
          <cell r="R168" t="str">
            <v xml:space="preserve"> </v>
          </cell>
          <cell r="S168" t="str">
            <v xml:space="preserve"> </v>
          </cell>
          <cell r="T168" t="str">
            <v xml:space="preserve"> </v>
          </cell>
          <cell r="U168" t="str">
            <v xml:space="preserve"> </v>
          </cell>
          <cell r="V168" t="str">
            <v xml:space="preserve"> </v>
          </cell>
          <cell r="W168" t="str">
            <v xml:space="preserve"> </v>
          </cell>
          <cell r="X168" t="str">
            <v xml:space="preserve"> </v>
          </cell>
          <cell r="Y168" t="str">
            <v xml:space="preserve"> </v>
          </cell>
          <cell r="AA168">
            <v>0</v>
          </cell>
          <cell r="AB168">
            <v>106719.99999999999</v>
          </cell>
        </row>
        <row r="169">
          <cell r="A169">
            <v>10165</v>
          </cell>
          <cell r="C169" t="str">
            <v>Medidor de energía eléctrica monofásico de 240 V; 15(60) A.</v>
          </cell>
          <cell r="D169" t="str">
            <v>U</v>
          </cell>
          <cell r="E169" t="str">
            <v xml:space="preserve"> </v>
          </cell>
          <cell r="F169" t="str">
            <v xml:space="preserve"> </v>
          </cell>
          <cell r="G169" t="str">
            <v xml:space="preserve"> </v>
          </cell>
          <cell r="H169" t="str">
            <v xml:space="preserve"> </v>
          </cell>
          <cell r="I169" t="str">
            <v xml:space="preserve"> </v>
          </cell>
          <cell r="J169" t="str">
            <v xml:space="preserve"> </v>
          </cell>
          <cell r="K169" t="str">
            <v xml:space="preserve"> </v>
          </cell>
          <cell r="L169" t="str">
            <v xml:space="preserve"> </v>
          </cell>
          <cell r="M169" t="str">
            <v xml:space="preserve"> </v>
          </cell>
          <cell r="N169" t="str">
            <v xml:space="preserve"> </v>
          </cell>
          <cell r="O169" t="str">
            <v xml:space="preserve"> </v>
          </cell>
          <cell r="P169" t="str">
            <v xml:space="preserve"> </v>
          </cell>
          <cell r="Q169" t="str">
            <v xml:space="preserve"> </v>
          </cell>
          <cell r="R169" t="str">
            <v xml:space="preserve"> </v>
          </cell>
          <cell r="S169" t="str">
            <v xml:space="preserve"> </v>
          </cell>
          <cell r="T169" t="str">
            <v xml:space="preserve"> </v>
          </cell>
          <cell r="U169" t="str">
            <v xml:space="preserve"> </v>
          </cell>
          <cell r="V169" t="str">
            <v xml:space="preserve"> </v>
          </cell>
          <cell r="W169" t="str">
            <v xml:space="preserve"> </v>
          </cell>
          <cell r="X169" t="str">
            <v xml:space="preserve"> </v>
          </cell>
          <cell r="Y169">
            <v>28</v>
          </cell>
          <cell r="AA169">
            <v>28</v>
          </cell>
          <cell r="AB169">
            <v>126729.99999999997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ACIONAL 2009"/>
      <sheetName val="HISTORICO"/>
      <sheetName val="SALARIO CELADOR 2008"/>
      <sheetName val="TARIFAS REGISTRO DISTRITAL 2009"/>
      <sheetName val="COSTOS OFICINA"/>
      <sheetName val="COSTOS CAMPAMENTO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isk Analysis"/>
      <sheetName val="Structure"/>
      <sheetName val="Summary"/>
      <sheetName val="Parameters"/>
      <sheetName val="Financial"/>
      <sheetName val="Depreciation"/>
      <sheetName val="Capital"/>
      <sheetName val="Fuel"/>
      <sheetName val="Mining &amp; quality"/>
      <sheetName val="Cost analysis"/>
      <sheetName val="2008 Fuel"/>
      <sheetName val="summary fuel consumpt &amp; volumen"/>
      <sheetName val="comparativo de precios"/>
      <sheetName val="Depreciation No Ley Minera"/>
      <sheetName val="Depreciation Ley Minera"/>
      <sheetName val="PO No 1"/>
      <sheetName val="2008 Purchases"/>
      <sheetName val="EQUIP PARAMETERS OCT 17"/>
      <sheetName val="2009 Eqpm"/>
      <sheetName val="TARIF2002"/>
      <sheetName val="COSTOS OFICINA"/>
      <sheetName val="COSTOS CAMPAMENTO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/>
      <sheetData sheetId="8" refreshError="1"/>
      <sheetData sheetId="9" refreshError="1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  <sheetName val="COSTOS OFICINA"/>
      <sheetName val="COSTOS CAMPAMENTO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le"/>
      <sheetName val="ProjectParameters"/>
      <sheetName val="NPV"/>
      <sheetName val="EconParaRevenue"/>
      <sheetName val="CostSumm"/>
      <sheetName val="EconomicGraphs"/>
      <sheetName val="QuantityGraphs"/>
      <sheetName val="Sensitivities"/>
      <sheetName val="Deprec_Constant"/>
      <sheetName val="Deprec_Real"/>
      <sheetName val="CoalStocks_WkgCap"/>
      <sheetName val="TotalCap"/>
      <sheetName val="OtherCap"/>
      <sheetName val="OC_ReplCap"/>
      <sheetName val="OC_Repl"/>
      <sheetName val="OC_InitCap"/>
      <sheetName val="OC_Init"/>
      <sheetName val="UG_ReplCap"/>
      <sheetName val="UG_Repl"/>
      <sheetName val="UG_InitCap"/>
      <sheetName val="UG_Init"/>
      <sheetName val="ConstNomOpCost"/>
      <sheetName val="TotalOpCosts"/>
      <sheetName val="OffsiteAdminCHPP"/>
      <sheetName val="TotalLabCosts"/>
      <sheetName val="TotalLabNos"/>
      <sheetName val="OC_TotalOpCosts"/>
      <sheetName val="OC_OtherOpCosts"/>
      <sheetName val="ContractorOpCosts"/>
      <sheetName val="OC_Blasting"/>
      <sheetName val="OC_TotalLabCosts"/>
      <sheetName val="OC_EquipOpCosts"/>
      <sheetName val="OC_MtceLabCost"/>
      <sheetName val="OC_OpLabCost"/>
      <sheetName val="OC_MtceLabNos"/>
      <sheetName val="OC_OpLabNos"/>
      <sheetName val="OC_LeaseCost"/>
      <sheetName val="OC_ContractMaint"/>
      <sheetName val="OC_R&amp;MCost"/>
      <sheetName val="Paste_In_MARC"/>
      <sheetName val="OC_GETCost"/>
      <sheetName val="OC_LubeCost"/>
      <sheetName val="OC_TyreCost"/>
      <sheetName val="OC_FuelCost"/>
      <sheetName val="OC_PowerCost"/>
      <sheetName val="OC_FleetOpHrs"/>
      <sheetName val="OC_Roster"/>
      <sheetName val="OC_Fleet"/>
      <sheetName val="UG_TotalOpCosts"/>
      <sheetName val="UG_OtherUnitCosts"/>
      <sheetName val="UG_TotalLabour"/>
      <sheetName val="UG_LabCosts"/>
      <sheetName val="UG_LabNos"/>
      <sheetName val="UG_Fleet"/>
      <sheetName val="UG_EquipData"/>
      <sheetName val="UG_SchedulePasteIn"/>
      <sheetName val="OC_EquipData"/>
      <sheetName val="LabourHours"/>
      <sheetName val="EquipHours"/>
      <sheetName val="ScheduleSummary"/>
      <sheetName val="resTimeLine"/>
      <sheetName val="ReadMe"/>
      <sheetName val="CheckList"/>
      <sheetName val="Parameters"/>
    </sheetNames>
    <sheetDataSet>
      <sheetData sheetId="0">
        <row r="18">
          <cell r="B18" t="str">
            <v>Australia</v>
          </cell>
        </row>
      </sheetData>
      <sheetData sheetId="1" refreshError="1">
        <row r="18">
          <cell r="B18" t="str">
            <v>Australia</v>
          </cell>
          <cell r="G18">
            <v>0.75</v>
          </cell>
        </row>
        <row r="19">
          <cell r="B19" t="str">
            <v>USA</v>
          </cell>
          <cell r="G19">
            <v>1</v>
          </cell>
        </row>
        <row r="20">
          <cell r="B20" t="str">
            <v>Europe</v>
          </cell>
          <cell r="G20">
            <v>0.6</v>
          </cell>
        </row>
        <row r="21">
          <cell r="B21" t="str">
            <v>New Zealand</v>
          </cell>
          <cell r="G21">
            <v>1.2</v>
          </cell>
        </row>
        <row r="22">
          <cell r="B22" t="str">
            <v>Japan</v>
          </cell>
          <cell r="G22">
            <v>80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 REGIONES"/>
      <sheetName val="PRESUPUESTO DETALLADO"/>
      <sheetName val="PRESUPUESTO BASE POLIDEPORTIVO"/>
      <sheetName val="AHORROS"/>
      <sheetName val="días habiles 2015"/>
      <sheetName val="MANTENIMIENTO y OPERACIÓN"/>
      <sheetName val="PRESUPUESTO DE E&amp;D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M1" t="str">
            <v>Domingo</v>
          </cell>
        </row>
        <row r="2">
          <cell r="D2">
            <v>42005</v>
          </cell>
          <cell r="M2" t="str">
            <v>Sábado y domingo</v>
          </cell>
        </row>
        <row r="3">
          <cell r="D3">
            <v>42016</v>
          </cell>
        </row>
        <row r="4">
          <cell r="D4">
            <v>42086</v>
          </cell>
        </row>
        <row r="5">
          <cell r="D5">
            <v>42096</v>
          </cell>
        </row>
        <row r="6">
          <cell r="D6">
            <v>42097</v>
          </cell>
        </row>
        <row r="7">
          <cell r="D7">
            <v>42125</v>
          </cell>
        </row>
        <row r="8">
          <cell r="D8">
            <v>42142</v>
          </cell>
        </row>
        <row r="9">
          <cell r="D9">
            <v>42166</v>
          </cell>
        </row>
        <row r="10">
          <cell r="D10">
            <v>42163</v>
          </cell>
        </row>
        <row r="11">
          <cell r="D11">
            <v>42170</v>
          </cell>
        </row>
        <row r="12">
          <cell r="D12">
            <v>42184</v>
          </cell>
        </row>
        <row r="13">
          <cell r="D13">
            <v>42187</v>
          </cell>
        </row>
        <row r="14">
          <cell r="D14">
            <v>42205</v>
          </cell>
        </row>
        <row r="15">
          <cell r="D15">
            <v>42223</v>
          </cell>
        </row>
        <row r="16">
          <cell r="D16">
            <v>42233</v>
          </cell>
        </row>
        <row r="17">
          <cell r="D17">
            <v>42289</v>
          </cell>
        </row>
        <row r="18">
          <cell r="D18">
            <v>42310</v>
          </cell>
        </row>
        <row r="19">
          <cell r="D19">
            <v>42324</v>
          </cell>
        </row>
        <row r="20">
          <cell r="D20">
            <v>42346</v>
          </cell>
        </row>
        <row r="21">
          <cell r="D21">
            <v>42363</v>
          </cell>
        </row>
      </sheetData>
      <sheetData sheetId="5" refreshError="1"/>
      <sheetData sheetId="6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tensidades"/>
      <sheetName val="Hoja2"/>
      <sheetName val="PARAMETROS"/>
      <sheetName val="INTENSIDAD"/>
      <sheetName val="TABLA"/>
      <sheetName val="Base de Diseño"/>
      <sheetName val="DISEÑO"/>
      <sheetName val="CIMENTACIÓN"/>
      <sheetName val="PTO TOTAL"/>
      <sheetName val="BAS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d Stats"/>
      <sheetName val="Notes"/>
      <sheetName val="Rosters MA UA"/>
      <sheetName val="Inputs"/>
      <sheetName val="Bige"/>
      <sheetName val="Fixed Plant"/>
      <sheetName val="MineMaintenance"/>
      <sheetName val="Fixed Plant Maintenance"/>
      <sheetName val="Template Feed Posting"/>
      <sheetName val="Fixed Plant Consumables"/>
      <sheetName val="Machine Requirements Summary"/>
      <sheetName val="Loading Type 1 - hours"/>
      <sheetName val="Loading Type 2 - hours"/>
      <sheetName val="Loading Type 3 - hours"/>
      <sheetName val="Ancillary Hours"/>
      <sheetName val="Drill&amp;Blast"/>
      <sheetName val="Ancillary Fleet CapRep"/>
      <sheetName val="Truck Fleet CapRep"/>
      <sheetName val="Capital Replacement Summary"/>
      <sheetName val="Discount Analysis (2)"/>
      <sheetName val="cost codes"/>
      <sheetName val="Diseño"/>
    </sheetNames>
    <sheetDataSet>
      <sheetData sheetId="0"/>
      <sheetData sheetId="1" refreshError="1"/>
      <sheetData sheetId="2"/>
      <sheetData sheetId="3">
        <row r="25">
          <cell r="J25">
            <v>3.5000000000000003E-2</v>
          </cell>
        </row>
        <row r="26">
          <cell r="J26">
            <v>0.1</v>
          </cell>
        </row>
        <row r="127">
          <cell r="L127" t="str">
            <v>2200</v>
          </cell>
          <cell r="M127" t="str">
            <v xml:space="preserve"> MINE PRODUCTION MGR</v>
          </cell>
          <cell r="N127" t="str">
            <v>010</v>
          </cell>
          <cell r="O127" t="str">
            <v>Marion DRILLING</v>
          </cell>
          <cell r="P127">
            <v>100</v>
          </cell>
          <cell r="Q127" t="str">
            <v>Emulsion</v>
          </cell>
        </row>
        <row r="128">
          <cell r="L128" t="str">
            <v>2480</v>
          </cell>
          <cell r="M128" t="str">
            <v xml:space="preserve"> MINE MAINTENANCE MGR</v>
          </cell>
          <cell r="N128" t="str">
            <v>011</v>
          </cell>
          <cell r="O128" t="str">
            <v>New Drill</v>
          </cell>
          <cell r="P128">
            <v>101</v>
          </cell>
          <cell r="Q128" t="str">
            <v>Blast Accessories</v>
          </cell>
        </row>
        <row r="129">
          <cell r="L129" t="str">
            <v>2300</v>
          </cell>
          <cell r="M129" t="str">
            <v xml:space="preserve"> MILL PRODUCTION MGR</v>
          </cell>
          <cell r="N129" t="str">
            <v>020</v>
          </cell>
          <cell r="O129" t="str">
            <v>Blasting</v>
          </cell>
          <cell r="P129">
            <v>102</v>
          </cell>
          <cell r="Q129" t="str">
            <v>Stemming - Lime Rock in Blast Holes</v>
          </cell>
        </row>
        <row r="130">
          <cell r="L130" t="str">
            <v>2400</v>
          </cell>
          <cell r="M130" t="str">
            <v xml:space="preserve"> MILL MAINTENANCE MGR</v>
          </cell>
          <cell r="N130" t="str">
            <v>030</v>
          </cell>
          <cell r="O130" t="str">
            <v>Rope Shovels</v>
          </cell>
          <cell r="P130">
            <v>103</v>
          </cell>
          <cell r="Q130" t="str">
            <v>Chemicals - Other</v>
          </cell>
        </row>
        <row r="131">
          <cell r="L131" t="str">
            <v>2500</v>
          </cell>
          <cell r="M131" t="str">
            <v xml:space="preserve"> PROCESS CONTROL MGR</v>
          </cell>
          <cell r="N131" t="str">
            <v>031</v>
          </cell>
          <cell r="O131" t="str">
            <v>O&amp;K Hydraulic Shovels</v>
          </cell>
          <cell r="P131">
            <v>104</v>
          </cell>
          <cell r="Q131" t="str">
            <v>Collector - Primary</v>
          </cell>
        </row>
        <row r="132">
          <cell r="L132" t="str">
            <v>2600</v>
          </cell>
          <cell r="M132" t="str">
            <v xml:space="preserve"> KIUNGA &amp; BIGE PRODUCTION MGR</v>
          </cell>
          <cell r="N132" t="str">
            <v>040</v>
          </cell>
          <cell r="O132" t="str">
            <v>Loading 992 FEL</v>
          </cell>
          <cell r="P132">
            <v>106</v>
          </cell>
          <cell r="Q132" t="str">
            <v>Flocculants</v>
          </cell>
        </row>
        <row r="133">
          <cell r="L133" t="str">
            <v>2601</v>
          </cell>
          <cell r="M133" t="str">
            <v xml:space="preserve"> BIGE PLANT FOREMAN</v>
          </cell>
          <cell r="N133" t="str">
            <v>050</v>
          </cell>
          <cell r="O133" t="str">
            <v>777 Haulage</v>
          </cell>
          <cell r="P133">
            <v>107</v>
          </cell>
          <cell r="Q133" t="str">
            <v>Frother</v>
          </cell>
        </row>
        <row r="134">
          <cell r="L134" t="str">
            <v>2610</v>
          </cell>
          <cell r="M134" t="str">
            <v xml:space="preserve"> KIUNGA &amp; K59 MAINTENANCE TC</v>
          </cell>
          <cell r="N134" t="str">
            <v>051</v>
          </cell>
          <cell r="O134" t="str">
            <v>789 Haulage</v>
          </cell>
          <cell r="P134">
            <v>108</v>
          </cell>
          <cell r="Q134" t="str">
            <v xml:space="preserve">Lime </v>
          </cell>
        </row>
        <row r="135">
          <cell r="L135" t="str">
            <v>2420</v>
          </cell>
          <cell r="M135" t="str">
            <v xml:space="preserve"> MAINTENANCE ENGINEERING &amp; PLA</v>
          </cell>
          <cell r="N135" t="str">
            <v>060</v>
          </cell>
          <cell r="O135" t="str">
            <v>Contract Mining</v>
          </cell>
          <cell r="P135">
            <v>109</v>
          </cell>
          <cell r="Q135" t="str">
            <v>Raw Limestone</v>
          </cell>
        </row>
        <row r="136">
          <cell r="L136" t="str">
            <v>2430</v>
          </cell>
          <cell r="M136" t="str">
            <v xml:space="preserve"> ELECTRICAL MAINTENANCE TC</v>
          </cell>
          <cell r="N136" t="str">
            <v>070</v>
          </cell>
          <cell r="O136" t="str">
            <v>D10 Dozing</v>
          </cell>
          <cell r="P136">
            <v>110</v>
          </cell>
          <cell r="Q136" t="str">
            <v>Anti-scalant</v>
          </cell>
        </row>
        <row r="137">
          <cell r="L137" t="str">
            <v>2450</v>
          </cell>
          <cell r="M137" t="str">
            <v xml:space="preserve"> FIXED PLANT TC</v>
          </cell>
          <cell r="N137" t="str">
            <v>071</v>
          </cell>
          <cell r="O137" t="str">
            <v>D11 Dozing</v>
          </cell>
          <cell r="P137">
            <v>111</v>
          </cell>
          <cell r="Q137" t="str">
            <v>NaSH</v>
          </cell>
        </row>
        <row r="138">
          <cell r="L138" t="str">
            <v>2460</v>
          </cell>
          <cell r="M138" t="str">
            <v xml:space="preserve"> MAINTENANCE SERVICES TC</v>
          </cell>
          <cell r="N138" t="str">
            <v>080</v>
          </cell>
          <cell r="O138" t="str">
            <v>Grading</v>
          </cell>
          <cell r="P138">
            <v>112</v>
          </cell>
          <cell r="Q138" t="str">
            <v>Grinding Balls</v>
          </cell>
        </row>
        <row r="139">
          <cell r="L139" t="str">
            <v>2470</v>
          </cell>
          <cell r="M139" t="str">
            <v xml:space="preserve"> FABRICATION &amp; BOILERMAKING TC</v>
          </cell>
          <cell r="N139" t="str">
            <v>090</v>
          </cell>
          <cell r="O139" t="str">
            <v>Pit Stabilisation</v>
          </cell>
          <cell r="P139">
            <v>113</v>
          </cell>
          <cell r="Q139" t="str">
            <v>Liners &amp; Bolts</v>
          </cell>
        </row>
        <row r="140">
          <cell r="N140" t="str">
            <v>100</v>
          </cell>
          <cell r="O140" t="str">
            <v>Dewatering</v>
          </cell>
          <cell r="P140">
            <v>130</v>
          </cell>
          <cell r="Q140" t="str">
            <v>Components &amp; Parts - General</v>
          </cell>
        </row>
        <row r="141">
          <cell r="N141" t="str">
            <v>110</v>
          </cell>
          <cell r="O141" t="str">
            <v>Mining Support (Lighting Plants, RTD)</v>
          </cell>
          <cell r="P141">
            <v>131</v>
          </cell>
          <cell r="Q141" t="str">
            <v>Components &amp; Parts - Ground Engaging Tools</v>
          </cell>
        </row>
        <row r="142">
          <cell r="N142" t="str">
            <v>120</v>
          </cell>
          <cell r="O142" t="str">
            <v>Inpit Cushing</v>
          </cell>
          <cell r="P142">
            <v>132</v>
          </cell>
          <cell r="Q142" t="str">
            <v>Components &amp; Parts - Piping / Plumbing</v>
          </cell>
        </row>
        <row r="143">
          <cell r="N143" t="str">
            <v>121</v>
          </cell>
          <cell r="O143" t="str">
            <v>Taranaki crushing</v>
          </cell>
          <cell r="P143">
            <v>133</v>
          </cell>
          <cell r="Q143" t="str">
            <v>Components &amp; Parts - Buildings</v>
          </cell>
        </row>
        <row r="144">
          <cell r="N144" t="str">
            <v>130</v>
          </cell>
          <cell r="O144" t="str">
            <v>Conveying and feeding</v>
          </cell>
          <cell r="P144">
            <v>134</v>
          </cell>
          <cell r="Q144" t="str">
            <v>Rubber Wear Parts</v>
          </cell>
        </row>
        <row r="145">
          <cell r="N145" t="str">
            <v>200</v>
          </cell>
          <cell r="O145" t="str">
            <v>Grinding Line #1</v>
          </cell>
          <cell r="P145">
            <v>135</v>
          </cell>
          <cell r="Q145" t="str">
            <v>Steel Sections</v>
          </cell>
        </row>
        <row r="146">
          <cell r="N146" t="str">
            <v>201</v>
          </cell>
          <cell r="O146" t="str">
            <v>Grinding Line #2</v>
          </cell>
          <cell r="P146">
            <v>136</v>
          </cell>
          <cell r="Q146" t="str">
            <v>Components &amp; Parts - Undercarriage</v>
          </cell>
        </row>
        <row r="147">
          <cell r="N147" t="str">
            <v>210</v>
          </cell>
          <cell r="O147" t="str">
            <v>Flotation Line #1</v>
          </cell>
          <cell r="P147">
            <v>161</v>
          </cell>
          <cell r="Q147" t="str">
            <v>Consumables - General</v>
          </cell>
        </row>
        <row r="148">
          <cell r="N148" t="str">
            <v>211</v>
          </cell>
          <cell r="O148" t="str">
            <v>Flotation Line #2</v>
          </cell>
          <cell r="P148">
            <v>165</v>
          </cell>
          <cell r="Q148" t="str">
            <v>Filter Cloths and parts</v>
          </cell>
        </row>
        <row r="149">
          <cell r="N149" t="str">
            <v>240</v>
          </cell>
          <cell r="O149" t="str">
            <v>Concentrate Dewatering</v>
          </cell>
          <cell r="P149">
            <v>166</v>
          </cell>
          <cell r="Q149" t="str">
            <v>Tyres</v>
          </cell>
        </row>
        <row r="150">
          <cell r="N150" t="str">
            <v>250</v>
          </cell>
          <cell r="O150" t="str">
            <v>Thickner/Tailings</v>
          </cell>
          <cell r="P150">
            <v>167</v>
          </cell>
          <cell r="Q150" t="str">
            <v>Concrete</v>
          </cell>
        </row>
        <row r="151">
          <cell r="N151" t="str">
            <v>260</v>
          </cell>
          <cell r="O151" t="str">
            <v>Water systems</v>
          </cell>
          <cell r="P151">
            <v>168</v>
          </cell>
          <cell r="Q151" t="str">
            <v>Rigging/Cables</v>
          </cell>
        </row>
        <row r="152">
          <cell r="N152" t="str">
            <v>270</v>
          </cell>
          <cell r="O152" t="str">
            <v>Lime Production</v>
          </cell>
          <cell r="P152">
            <v>169</v>
          </cell>
          <cell r="Q152" t="str">
            <v>Culverts</v>
          </cell>
        </row>
        <row r="153">
          <cell r="N153" t="str">
            <v>280</v>
          </cell>
          <cell r="O153" t="str">
            <v>Plant Service</v>
          </cell>
          <cell r="P153">
            <v>180</v>
          </cell>
          <cell r="Q153" t="str">
            <v>Distillate</v>
          </cell>
        </row>
        <row r="154">
          <cell r="N154" t="str">
            <v>290</v>
          </cell>
          <cell r="O154" t="str">
            <v>Laboratory Services - XRF</v>
          </cell>
          <cell r="P154">
            <v>183</v>
          </cell>
          <cell r="Q154" t="str">
            <v>Oil and Grease</v>
          </cell>
        </row>
        <row r="155">
          <cell r="N155" t="str">
            <v>300</v>
          </cell>
          <cell r="O155" t="str">
            <v>Fire Assay</v>
          </cell>
          <cell r="P155">
            <v>184</v>
          </cell>
          <cell r="Q155" t="str">
            <v>Petrol</v>
          </cell>
        </row>
        <row r="156">
          <cell r="N156" t="str">
            <v>310</v>
          </cell>
          <cell r="O156" t="str">
            <v>Sample Preparation</v>
          </cell>
          <cell r="P156">
            <v>185</v>
          </cell>
          <cell r="Q156" t="str">
            <v>Distillate Subsidy</v>
          </cell>
        </row>
        <row r="157">
          <cell r="N157" t="str">
            <v>320</v>
          </cell>
          <cell r="O157" t="str">
            <v>Laboratory Services - Other</v>
          </cell>
          <cell r="P157">
            <v>200</v>
          </cell>
          <cell r="Q157" t="str">
            <v>Contractors</v>
          </cell>
        </row>
        <row r="158">
          <cell r="N158" t="str">
            <v>330</v>
          </cell>
          <cell r="O158" t="str">
            <v>Metallurgical Laboratory</v>
          </cell>
          <cell r="P158">
            <v>201</v>
          </cell>
          <cell r="Q158" t="str">
            <v xml:space="preserve">Consultants </v>
          </cell>
        </row>
        <row r="159">
          <cell r="N159" t="str">
            <v>340</v>
          </cell>
          <cell r="O159" t="str">
            <v>Gravity Gold Production</v>
          </cell>
          <cell r="P159">
            <v>202</v>
          </cell>
          <cell r="Q159" t="str">
            <v>Aircraft Hire - Fixed Wing &amp; Helicopter</v>
          </cell>
        </row>
        <row r="160">
          <cell r="N160" t="str">
            <v>350</v>
          </cell>
          <cell r="O160" t="str">
            <v>Concentrate Handling - Pipeline &amp; K59</v>
          </cell>
          <cell r="P160">
            <v>203</v>
          </cell>
          <cell r="Q160" t="str">
            <v>Assaying / Laboratory Charges</v>
          </cell>
        </row>
        <row r="161">
          <cell r="N161" t="str">
            <v>360</v>
          </cell>
          <cell r="O161" t="str">
            <v>Kunga Thickening</v>
          </cell>
          <cell r="P161">
            <v>204</v>
          </cell>
          <cell r="Q161" t="str">
            <v>Equipment Hire / lease</v>
          </cell>
        </row>
        <row r="162">
          <cell r="N162" t="str">
            <v>370</v>
          </cell>
          <cell r="O162" t="str">
            <v>Kiunga Dewatering</v>
          </cell>
        </row>
        <row r="163">
          <cell r="N163" t="str">
            <v>380</v>
          </cell>
          <cell r="O163" t="str">
            <v>Kiunga Drying</v>
          </cell>
        </row>
        <row r="164">
          <cell r="N164" t="str">
            <v>390</v>
          </cell>
          <cell r="O164" t="str">
            <v>Kiunga Stockpiling</v>
          </cell>
        </row>
        <row r="165">
          <cell r="N165" t="str">
            <v>400</v>
          </cell>
          <cell r="O165" t="str">
            <v>Barge Loading - Concentrate</v>
          </cell>
        </row>
        <row r="166">
          <cell r="N166" t="str">
            <v>410</v>
          </cell>
          <cell r="O166" t="str">
            <v>River Navigation</v>
          </cell>
        </row>
        <row r="167">
          <cell r="N167" t="str">
            <v>420</v>
          </cell>
          <cell r="O167" t="str">
            <v>Barge Shipping Concentrate &amp; General Cargo</v>
          </cell>
        </row>
        <row r="168">
          <cell r="N168" t="str">
            <v>430</v>
          </cell>
          <cell r="O168" t="str">
            <v>Silo Vessel Ops</v>
          </cell>
        </row>
        <row r="169">
          <cell r="N169" t="str">
            <v>450</v>
          </cell>
          <cell r="O169" t="str">
            <v>Dredging</v>
          </cell>
        </row>
        <row r="170">
          <cell r="N170" t="str">
            <v>460</v>
          </cell>
          <cell r="O170" t="str">
            <v>Rehabilitation (planting/Mulching)</v>
          </cell>
        </row>
        <row r="171">
          <cell r="N171" t="str">
            <v>470</v>
          </cell>
          <cell r="O171" t="str">
            <v>Earthmoving and Drainage</v>
          </cell>
        </row>
        <row r="172">
          <cell r="N172" t="str">
            <v>490</v>
          </cell>
          <cell r="O172" t="str">
            <v>Reclaimation</v>
          </cell>
        </row>
        <row r="173">
          <cell r="N173" t="str">
            <v>860</v>
          </cell>
          <cell r="O173" t="str">
            <v>Administration</v>
          </cell>
        </row>
      </sheetData>
      <sheetData sheetId="4" refreshError="1"/>
      <sheetData sheetId="5">
        <row r="109">
          <cell r="F109" t="str">
            <v>Feeder FE05</v>
          </cell>
          <cell r="G109" t="str">
            <v>Calc</v>
          </cell>
          <cell r="H109" t="str">
            <v>t/rate</v>
          </cell>
          <cell r="I109">
            <v>1.1111111111111112E-5</v>
          </cell>
          <cell r="J109">
            <v>25.729399999999995</v>
          </cell>
          <cell r="K109">
            <v>24.550866666666668</v>
          </cell>
          <cell r="L109">
            <v>25.418500000000002</v>
          </cell>
          <cell r="M109">
            <v>26.577166666666667</v>
          </cell>
          <cell r="N109">
            <v>26.684233333333335</v>
          </cell>
          <cell r="O109">
            <v>27.786944444444444</v>
          </cell>
          <cell r="P109">
            <v>26.840011111111114</v>
          </cell>
          <cell r="Q109">
            <v>29.273822222222222</v>
          </cell>
          <cell r="R109">
            <v>26.769522222222225</v>
          </cell>
          <cell r="S109">
            <v>28.834444444444447</v>
          </cell>
          <cell r="T109">
            <v>26.102688888888888</v>
          </cell>
          <cell r="U109">
            <v>27.276177777777779</v>
          </cell>
          <cell r="V109">
            <v>322.30222222222221</v>
          </cell>
          <cell r="W109">
            <v>322.33222222222224</v>
          </cell>
          <cell r="X109">
            <v>321.86</v>
          </cell>
          <cell r="Y109">
            <v>329.12111111111113</v>
          </cell>
          <cell r="Z109">
            <v>330.51888888888891</v>
          </cell>
          <cell r="AA109">
            <v>326.81</v>
          </cell>
        </row>
        <row r="110">
          <cell r="F110" t="str">
            <v>Crusher GCR01</v>
          </cell>
          <cell r="G110" t="str">
            <v>Calc</v>
          </cell>
          <cell r="H110" t="str">
            <v>Link</v>
          </cell>
          <cell r="J110">
            <v>25.729399999999995</v>
          </cell>
          <cell r="K110">
            <v>24.550866666666668</v>
          </cell>
          <cell r="L110">
            <v>25.418500000000002</v>
          </cell>
          <cell r="M110">
            <v>26.577166666666667</v>
          </cell>
          <cell r="N110">
            <v>26.684233333333335</v>
          </cell>
          <cell r="O110">
            <v>27.786944444444444</v>
          </cell>
          <cell r="P110">
            <v>26.840011111111114</v>
          </cell>
          <cell r="Q110">
            <v>29.273822222222222</v>
          </cell>
          <cell r="R110">
            <v>26.769522222222225</v>
          </cell>
          <cell r="S110">
            <v>28.834444444444447</v>
          </cell>
          <cell r="T110">
            <v>26.102688888888888</v>
          </cell>
          <cell r="U110">
            <v>27.276177777777779</v>
          </cell>
          <cell r="V110">
            <v>322.30222222222221</v>
          </cell>
          <cell r="W110">
            <v>322.33222222222224</v>
          </cell>
          <cell r="X110">
            <v>321.86</v>
          </cell>
          <cell r="Y110">
            <v>329.12111111111113</v>
          </cell>
          <cell r="Z110">
            <v>330.51888888888891</v>
          </cell>
          <cell r="AA110">
            <v>326.81</v>
          </cell>
        </row>
        <row r="111">
          <cell r="F111" t="str">
            <v>Taranaki Conveyors</v>
          </cell>
          <cell r="G111" t="str">
            <v>Calc</v>
          </cell>
          <cell r="H111" t="str">
            <v>Link</v>
          </cell>
          <cell r="J111">
            <v>25.729399999999995</v>
          </cell>
          <cell r="K111">
            <v>24.550866666666668</v>
          </cell>
          <cell r="L111">
            <v>25.418500000000002</v>
          </cell>
          <cell r="M111">
            <v>26.577166666666667</v>
          </cell>
          <cell r="N111">
            <v>26.684233333333335</v>
          </cell>
          <cell r="O111">
            <v>27.786944444444444</v>
          </cell>
          <cell r="P111">
            <v>26.840011111111114</v>
          </cell>
          <cell r="Q111">
            <v>29.273822222222222</v>
          </cell>
          <cell r="R111">
            <v>26.769522222222225</v>
          </cell>
          <cell r="S111">
            <v>28.834444444444447</v>
          </cell>
          <cell r="T111">
            <v>26.102688888888888</v>
          </cell>
          <cell r="U111">
            <v>27.276177777777779</v>
          </cell>
          <cell r="V111">
            <v>322.30222222222221</v>
          </cell>
          <cell r="W111">
            <v>322.33222222222224</v>
          </cell>
          <cell r="X111">
            <v>321.86</v>
          </cell>
          <cell r="Y111">
            <v>329.12111111111113</v>
          </cell>
          <cell r="Z111">
            <v>330.51888888888891</v>
          </cell>
          <cell r="AA111">
            <v>326.81</v>
          </cell>
        </row>
        <row r="112">
          <cell r="F112" t="str">
            <v>Feeder FE02</v>
          </cell>
          <cell r="G112" t="str">
            <v>Calc</v>
          </cell>
          <cell r="H112" t="str">
            <v>t/rate</v>
          </cell>
          <cell r="I112">
            <v>2.1111111111111111E-4</v>
          </cell>
          <cell r="J112">
            <v>488.85859999999991</v>
          </cell>
          <cell r="K112">
            <v>466.46646666666663</v>
          </cell>
          <cell r="L112">
            <v>482.95150000000001</v>
          </cell>
          <cell r="M112">
            <v>504.96616666666665</v>
          </cell>
          <cell r="N112">
            <v>507.00043333333332</v>
          </cell>
          <cell r="O112">
            <v>527.95194444444439</v>
          </cell>
          <cell r="P112">
            <v>509.96021111111111</v>
          </cell>
          <cell r="Q112">
            <v>556.2026222222222</v>
          </cell>
          <cell r="R112">
            <v>508.62092222222219</v>
          </cell>
          <cell r="S112">
            <v>547.85444444444443</v>
          </cell>
          <cell r="T112">
            <v>495.95108888888888</v>
          </cell>
          <cell r="U112">
            <v>518.24737777777773</v>
          </cell>
          <cell r="V112">
            <v>6123.7422222222222</v>
          </cell>
          <cell r="W112">
            <v>6124.3122222222219</v>
          </cell>
          <cell r="X112">
            <v>6115.34</v>
          </cell>
          <cell r="Y112">
            <v>6253.3011111111109</v>
          </cell>
          <cell r="Z112">
            <v>6279.8588888888889</v>
          </cell>
          <cell r="AA112">
            <v>6209.39</v>
          </cell>
        </row>
        <row r="113">
          <cell r="F113" t="str">
            <v>Crusher GCR02</v>
          </cell>
          <cell r="G113" t="str">
            <v>Calc</v>
          </cell>
          <cell r="H113" t="str">
            <v>Link</v>
          </cell>
          <cell r="J113">
            <v>488.85859999999991</v>
          </cell>
          <cell r="K113">
            <v>466.46646666666663</v>
          </cell>
          <cell r="L113">
            <v>482.95150000000001</v>
          </cell>
          <cell r="M113">
            <v>504.96616666666665</v>
          </cell>
          <cell r="N113">
            <v>507.00043333333332</v>
          </cell>
          <cell r="O113">
            <v>527.95194444444439</v>
          </cell>
          <cell r="P113">
            <v>509.96021111111111</v>
          </cell>
          <cell r="Q113">
            <v>556.2026222222222</v>
          </cell>
          <cell r="R113">
            <v>508.62092222222219</v>
          </cell>
          <cell r="S113">
            <v>547.85444444444443</v>
          </cell>
          <cell r="T113">
            <v>495.95108888888888</v>
          </cell>
          <cell r="U113">
            <v>518.24737777777773</v>
          </cell>
          <cell r="V113">
            <v>6123.7422222222222</v>
          </cell>
          <cell r="W113">
            <v>6124.3122222222219</v>
          </cell>
          <cell r="X113">
            <v>6115.34</v>
          </cell>
          <cell r="Y113">
            <v>6253.3011111111109</v>
          </cell>
          <cell r="Z113">
            <v>6279.8588888888889</v>
          </cell>
          <cell r="AA113">
            <v>6209.39</v>
          </cell>
        </row>
        <row r="114">
          <cell r="F114" t="str">
            <v>Inpit Conveyors</v>
          </cell>
          <cell r="G114" t="str">
            <v>Calc</v>
          </cell>
          <cell r="H114" t="str">
            <v>Link</v>
          </cell>
          <cell r="J114">
            <v>488.85859999999991</v>
          </cell>
          <cell r="K114">
            <v>466.46646666666663</v>
          </cell>
          <cell r="L114">
            <v>482.95150000000001</v>
          </cell>
          <cell r="M114">
            <v>504.96616666666665</v>
          </cell>
          <cell r="N114">
            <v>507.00043333333332</v>
          </cell>
          <cell r="O114">
            <v>527.95194444444439</v>
          </cell>
          <cell r="P114">
            <v>509.96021111111111</v>
          </cell>
          <cell r="Q114">
            <v>556.2026222222222</v>
          </cell>
          <cell r="R114">
            <v>508.62092222222219</v>
          </cell>
          <cell r="S114">
            <v>547.85444444444443</v>
          </cell>
          <cell r="T114">
            <v>495.95108888888888</v>
          </cell>
          <cell r="U114">
            <v>518.24737777777773</v>
          </cell>
          <cell r="V114">
            <v>6123.7422222222222</v>
          </cell>
          <cell r="W114">
            <v>6124.3122222222219</v>
          </cell>
          <cell r="X114">
            <v>6115.34</v>
          </cell>
          <cell r="Y114">
            <v>6253.3011111111109</v>
          </cell>
          <cell r="Z114">
            <v>6279.8588888888889</v>
          </cell>
          <cell r="AA114">
            <v>6209.39</v>
          </cell>
        </row>
        <row r="115">
          <cell r="F115" t="str">
            <v>ISP Feeders</v>
          </cell>
          <cell r="G115" t="str">
            <v>Calc</v>
          </cell>
          <cell r="H115" t="str">
            <v>t/hr</v>
          </cell>
          <cell r="I115">
            <v>5000</v>
          </cell>
          <cell r="J115">
            <v>452.27758311522473</v>
          </cell>
          <cell r="K115">
            <v>433.05777493967588</v>
          </cell>
          <cell r="L115">
            <v>445.81563351769222</v>
          </cell>
          <cell r="M115">
            <v>468.24519824819703</v>
          </cell>
          <cell r="N115">
            <v>469.28466607724448</v>
          </cell>
          <cell r="O115">
            <v>489.32781591434684</v>
          </cell>
          <cell r="P115">
            <v>471.3634455841638</v>
          </cell>
          <cell r="Q115">
            <v>515.69247325133392</v>
          </cell>
          <cell r="R115">
            <v>471.2127693541575</v>
          </cell>
          <cell r="S115">
            <v>506.51469652452164</v>
          </cell>
          <cell r="T115">
            <v>458.15373277208181</v>
          </cell>
          <cell r="U115">
            <v>478.58079653446117</v>
          </cell>
          <cell r="V115">
            <v>5658</v>
          </cell>
          <cell r="W115">
            <v>5668.74</v>
          </cell>
          <cell r="X115">
            <v>5649.18</v>
          </cell>
          <cell r="Y115">
            <v>5773.28</v>
          </cell>
          <cell r="Z115">
            <v>5794.82</v>
          </cell>
          <cell r="AA115">
            <v>5720.52</v>
          </cell>
        </row>
        <row r="116">
          <cell r="F116" t="str">
            <v>ISP Conveyors</v>
          </cell>
          <cell r="G116" t="str">
            <v>Calc</v>
          </cell>
          <cell r="H116" t="str">
            <v>Link</v>
          </cell>
          <cell r="J116">
            <v>452.27758311522473</v>
          </cell>
          <cell r="K116">
            <v>433.05777493967588</v>
          </cell>
          <cell r="L116">
            <v>445.81563351769222</v>
          </cell>
          <cell r="M116">
            <v>468.24519824819703</v>
          </cell>
          <cell r="N116">
            <v>469.28466607724448</v>
          </cell>
          <cell r="O116">
            <v>489.32781591434684</v>
          </cell>
          <cell r="P116">
            <v>471.3634455841638</v>
          </cell>
          <cell r="Q116">
            <v>515.69247325133392</v>
          </cell>
          <cell r="R116">
            <v>471.2127693541575</v>
          </cell>
          <cell r="S116">
            <v>506.51469652452164</v>
          </cell>
          <cell r="T116">
            <v>458.15373277208181</v>
          </cell>
          <cell r="U116">
            <v>478.58079653446117</v>
          </cell>
          <cell r="V116">
            <v>5658</v>
          </cell>
          <cell r="W116">
            <v>5668.74</v>
          </cell>
          <cell r="X116">
            <v>5649.18</v>
          </cell>
          <cell r="Y116">
            <v>5773.28</v>
          </cell>
          <cell r="Z116">
            <v>5794.82</v>
          </cell>
          <cell r="AA116">
            <v>5720.52</v>
          </cell>
        </row>
        <row r="117">
          <cell r="F117" t="str">
            <v>Sag mill 01</v>
          </cell>
          <cell r="G117" t="str">
            <v>Feed</v>
          </cell>
          <cell r="H117" t="str">
            <v>UAMA Prod</v>
          </cell>
          <cell r="J117">
            <v>719.84963692456631</v>
          </cell>
          <cell r="K117">
            <v>645.67954004515298</v>
          </cell>
          <cell r="L117">
            <v>575.28973495357036</v>
          </cell>
          <cell r="M117">
            <v>691.90229048309709</v>
          </cell>
          <cell r="N117">
            <v>712.77332947153468</v>
          </cell>
          <cell r="O117">
            <v>694.71071517294376</v>
          </cell>
          <cell r="P117">
            <v>681.59581148767325</v>
          </cell>
          <cell r="Q117">
            <v>716.60490061234179</v>
          </cell>
          <cell r="R117">
            <v>688.5480924459431</v>
          </cell>
          <cell r="S117">
            <v>715.15929852390184</v>
          </cell>
          <cell r="T117">
            <v>595.07966129184092</v>
          </cell>
          <cell r="U117">
            <v>717.53687894601694</v>
          </cell>
          <cell r="V117">
            <v>8212.8332691298001</v>
          </cell>
          <cell r="W117">
            <v>8210.4748253942707</v>
          </cell>
          <cell r="X117">
            <v>8215.0521174083206</v>
          </cell>
          <cell r="Y117">
            <v>8239.2272174499994</v>
          </cell>
          <cell r="Z117">
            <v>8215.387871254632</v>
          </cell>
          <cell r="AA117">
            <v>8208.9743395146652</v>
          </cell>
        </row>
        <row r="118">
          <cell r="F118" t="str">
            <v>Ball Mill 1A</v>
          </cell>
          <cell r="G118" t="str">
            <v>Calc</v>
          </cell>
          <cell r="H118" t="str">
            <v>Link</v>
          </cell>
          <cell r="J118">
            <v>719.84963692456631</v>
          </cell>
          <cell r="K118">
            <v>645.67954004515298</v>
          </cell>
          <cell r="L118">
            <v>575.28973495357036</v>
          </cell>
          <cell r="M118">
            <v>691.90229048309709</v>
          </cell>
          <cell r="N118">
            <v>712.77332947153468</v>
          </cell>
          <cell r="O118">
            <v>694.71071517294376</v>
          </cell>
          <cell r="P118">
            <v>681.59581148767325</v>
          </cell>
          <cell r="Q118">
            <v>716.60490061234179</v>
          </cell>
          <cell r="R118">
            <v>688.5480924459431</v>
          </cell>
          <cell r="S118">
            <v>715.15929852390184</v>
          </cell>
          <cell r="T118">
            <v>595.07966129184092</v>
          </cell>
          <cell r="U118">
            <v>717.53687894601694</v>
          </cell>
          <cell r="V118">
            <v>8212.8332691298001</v>
          </cell>
          <cell r="W118">
            <v>8210.4748253942707</v>
          </cell>
          <cell r="X118">
            <v>8215.0521174083206</v>
          </cell>
          <cell r="Y118">
            <v>8239.2272174499994</v>
          </cell>
          <cell r="Z118">
            <v>8215.387871254632</v>
          </cell>
          <cell r="AA118">
            <v>8208.9743395146652</v>
          </cell>
        </row>
        <row r="119">
          <cell r="F119" t="str">
            <v>Ball Mill 1B</v>
          </cell>
          <cell r="G119" t="str">
            <v>Calc</v>
          </cell>
          <cell r="H119" t="str">
            <v>Link</v>
          </cell>
          <cell r="J119">
            <v>719.84963692456631</v>
          </cell>
          <cell r="K119">
            <v>645.67954004515298</v>
          </cell>
          <cell r="L119">
            <v>575.28973495357036</v>
          </cell>
          <cell r="M119">
            <v>691.90229048309709</v>
          </cell>
          <cell r="N119">
            <v>712.77332947153468</v>
          </cell>
          <cell r="O119">
            <v>694.71071517294376</v>
          </cell>
          <cell r="P119">
            <v>681.59581148767325</v>
          </cell>
          <cell r="Q119">
            <v>716.60490061234179</v>
          </cell>
          <cell r="R119">
            <v>688.5480924459431</v>
          </cell>
          <cell r="S119">
            <v>715.15929852390184</v>
          </cell>
          <cell r="T119">
            <v>595.07966129184092</v>
          </cell>
          <cell r="U119">
            <v>717.53687894601694</v>
          </cell>
          <cell r="V119">
            <v>8212.8332691298001</v>
          </cell>
          <cell r="W119">
            <v>8210.4748253942707</v>
          </cell>
          <cell r="X119">
            <v>8215.0521174083206</v>
          </cell>
          <cell r="Y119">
            <v>8239.2272174499994</v>
          </cell>
          <cell r="Z119">
            <v>8215.387871254632</v>
          </cell>
          <cell r="AA119">
            <v>8208.9743395146652</v>
          </cell>
        </row>
        <row r="120">
          <cell r="F120" t="str">
            <v>Cyclone Circuit 1</v>
          </cell>
          <cell r="G120" t="str">
            <v>Calc</v>
          </cell>
          <cell r="H120" t="str">
            <v>Link</v>
          </cell>
          <cell r="J120">
            <v>719.84963692456631</v>
          </cell>
          <cell r="K120">
            <v>645.67954004515298</v>
          </cell>
          <cell r="L120">
            <v>575.28973495357036</v>
          </cell>
          <cell r="M120">
            <v>691.90229048309709</v>
          </cell>
          <cell r="N120">
            <v>712.77332947153468</v>
          </cell>
          <cell r="O120">
            <v>694.71071517294376</v>
          </cell>
          <cell r="P120">
            <v>681.59581148767325</v>
          </cell>
          <cell r="Q120">
            <v>716.60490061234179</v>
          </cell>
          <cell r="R120">
            <v>688.5480924459431</v>
          </cell>
          <cell r="S120">
            <v>715.15929852390184</v>
          </cell>
          <cell r="T120">
            <v>595.07966129184092</v>
          </cell>
          <cell r="U120">
            <v>717.53687894601694</v>
          </cell>
          <cell r="V120">
            <v>8212.8332691298001</v>
          </cell>
          <cell r="W120">
            <v>8210.4748253942707</v>
          </cell>
          <cell r="X120">
            <v>8215.0521174083206</v>
          </cell>
          <cell r="Y120">
            <v>8239.2272174499994</v>
          </cell>
          <cell r="Z120">
            <v>8215.387871254632</v>
          </cell>
          <cell r="AA120">
            <v>8208.9743395146652</v>
          </cell>
        </row>
        <row r="121">
          <cell r="F121" t="str">
            <v>Flash flotation cells 1</v>
          </cell>
          <cell r="G121" t="str">
            <v>Calc</v>
          </cell>
          <cell r="H121" t="str">
            <v>UA</v>
          </cell>
          <cell r="I121">
            <v>40</v>
          </cell>
          <cell r="J121">
            <v>287.93985476982652</v>
          </cell>
          <cell r="K121">
            <v>258.2718160180612</v>
          </cell>
          <cell r="L121">
            <v>230.11589398142814</v>
          </cell>
          <cell r="M121">
            <v>276.76091619323887</v>
          </cell>
          <cell r="N121">
            <v>285.10933178861387</v>
          </cell>
          <cell r="O121">
            <v>277.88428606917751</v>
          </cell>
          <cell r="P121">
            <v>272.63832459506932</v>
          </cell>
          <cell r="Q121">
            <v>286.64196024493674</v>
          </cell>
          <cell r="R121">
            <v>275.41923697837723</v>
          </cell>
          <cell r="S121">
            <v>286.06371940956075</v>
          </cell>
          <cell r="T121">
            <v>238.03186451673639</v>
          </cell>
          <cell r="U121">
            <v>287.01475157840679</v>
          </cell>
          <cell r="V121">
            <v>3285.1333076519204</v>
          </cell>
          <cell r="W121">
            <v>3284.1899301577087</v>
          </cell>
          <cell r="X121">
            <v>3286.0208469633285</v>
          </cell>
          <cell r="Y121">
            <v>3295.69088698</v>
          </cell>
          <cell r="Z121">
            <v>3286.1551485018531</v>
          </cell>
          <cell r="AA121">
            <v>3283.5897358058664</v>
          </cell>
        </row>
        <row r="122">
          <cell r="F122" t="str">
            <v>Ancillary Grinding</v>
          </cell>
          <cell r="G122" t="str">
            <v>Calc</v>
          </cell>
          <cell r="H122" t="str">
            <v>UA</v>
          </cell>
          <cell r="I122">
            <v>50</v>
          </cell>
          <cell r="J122">
            <v>359.92481846228316</v>
          </cell>
          <cell r="K122">
            <v>322.83977002257649</v>
          </cell>
          <cell r="L122">
            <v>287.64486747678518</v>
          </cell>
          <cell r="M122">
            <v>345.95114524154855</v>
          </cell>
          <cell r="N122">
            <v>356.38666473576734</v>
          </cell>
          <cell r="O122">
            <v>347.35535758647188</v>
          </cell>
          <cell r="P122">
            <v>340.79790574383662</v>
          </cell>
          <cell r="Q122">
            <v>358.3024503061709</v>
          </cell>
          <cell r="R122">
            <v>344.27404622297155</v>
          </cell>
          <cell r="S122">
            <v>357.57964926195092</v>
          </cell>
          <cell r="T122">
            <v>297.53983064592046</v>
          </cell>
          <cell r="U122">
            <v>358.76843947300847</v>
          </cell>
          <cell r="V122">
            <v>4106.4166345649001</v>
          </cell>
          <cell r="W122">
            <v>4105.2374126971354</v>
          </cell>
          <cell r="X122">
            <v>4107.5260587041603</v>
          </cell>
          <cell r="Y122">
            <v>4119.6136087249997</v>
          </cell>
          <cell r="Z122">
            <v>4107.693935627316</v>
          </cell>
          <cell r="AA122">
            <v>4104.4871697573326</v>
          </cell>
        </row>
        <row r="123">
          <cell r="F123" t="str">
            <v>Rougher cells 1</v>
          </cell>
          <cell r="G123" t="str">
            <v>Calc</v>
          </cell>
          <cell r="H123" t="str">
            <v>Link</v>
          </cell>
          <cell r="J123">
            <v>719.84963692456631</v>
          </cell>
          <cell r="K123">
            <v>645.67954004515298</v>
          </cell>
          <cell r="L123">
            <v>575.28973495357036</v>
          </cell>
          <cell r="M123">
            <v>691.90229048309709</v>
          </cell>
          <cell r="N123">
            <v>712.77332947153468</v>
          </cell>
          <cell r="O123">
            <v>694.71071517294376</v>
          </cell>
          <cell r="P123">
            <v>681.59581148767325</v>
          </cell>
          <cell r="Q123">
            <v>716.60490061234179</v>
          </cell>
          <cell r="R123">
            <v>688.5480924459431</v>
          </cell>
          <cell r="S123">
            <v>715.15929852390184</v>
          </cell>
          <cell r="T123">
            <v>595.07966129184092</v>
          </cell>
          <cell r="U123">
            <v>717.53687894601694</v>
          </cell>
          <cell r="V123">
            <v>8212.8332691298001</v>
          </cell>
          <cell r="W123">
            <v>8210.4748253942707</v>
          </cell>
          <cell r="X123">
            <v>8215.0521174083206</v>
          </cell>
          <cell r="Y123">
            <v>8239.2272174499994</v>
          </cell>
          <cell r="Z123">
            <v>8215.387871254632</v>
          </cell>
          <cell r="AA123">
            <v>8208.9743395146652</v>
          </cell>
        </row>
        <row r="124">
          <cell r="F124" t="str">
            <v>Hi Grade Circuit 1</v>
          </cell>
          <cell r="G124" t="str">
            <v>Calc</v>
          </cell>
          <cell r="H124" t="str">
            <v>Link</v>
          </cell>
          <cell r="J124">
            <v>719.84963692456631</v>
          </cell>
          <cell r="K124">
            <v>645.67954004515298</v>
          </cell>
          <cell r="L124">
            <v>575.28973495357036</v>
          </cell>
          <cell r="M124">
            <v>691.90229048309709</v>
          </cell>
          <cell r="N124">
            <v>712.77332947153468</v>
          </cell>
          <cell r="O124">
            <v>694.71071517294376</v>
          </cell>
          <cell r="P124">
            <v>681.59581148767325</v>
          </cell>
          <cell r="Q124">
            <v>716.60490061234179</v>
          </cell>
          <cell r="R124">
            <v>688.5480924459431</v>
          </cell>
          <cell r="S124">
            <v>715.15929852390184</v>
          </cell>
          <cell r="T124">
            <v>595.07966129184092</v>
          </cell>
          <cell r="U124">
            <v>717.53687894601694</v>
          </cell>
          <cell r="V124">
            <v>8212.8332691298001</v>
          </cell>
          <cell r="W124">
            <v>8210.4748253942707</v>
          </cell>
          <cell r="X124">
            <v>8215.0521174083206</v>
          </cell>
          <cell r="Y124">
            <v>8239.2272174499994</v>
          </cell>
          <cell r="Z124">
            <v>8215.387871254632</v>
          </cell>
          <cell r="AA124">
            <v>8208.9743395146652</v>
          </cell>
        </row>
        <row r="125">
          <cell r="F125" t="str">
            <v>Cleaner/Recleaner 1</v>
          </cell>
          <cell r="G125" t="str">
            <v>Calc</v>
          </cell>
          <cell r="H125" t="str">
            <v>Link</v>
          </cell>
          <cell r="J125">
            <v>719.84963692456631</v>
          </cell>
          <cell r="K125">
            <v>645.67954004515298</v>
          </cell>
          <cell r="L125">
            <v>575.28973495357036</v>
          </cell>
          <cell r="M125">
            <v>691.90229048309709</v>
          </cell>
          <cell r="N125">
            <v>712.77332947153468</v>
          </cell>
          <cell r="O125">
            <v>694.71071517294376</v>
          </cell>
          <cell r="P125">
            <v>681.59581148767325</v>
          </cell>
          <cell r="Q125">
            <v>716.60490061234179</v>
          </cell>
          <cell r="R125">
            <v>688.5480924459431</v>
          </cell>
          <cell r="S125">
            <v>715.15929852390184</v>
          </cell>
          <cell r="T125">
            <v>595.07966129184092</v>
          </cell>
          <cell r="U125">
            <v>717.53687894601694</v>
          </cell>
          <cell r="V125">
            <v>8212.8332691298001</v>
          </cell>
          <cell r="W125">
            <v>8210.4748253942707</v>
          </cell>
          <cell r="X125">
            <v>8215.0521174083206</v>
          </cell>
          <cell r="Y125">
            <v>8239.2272174499994</v>
          </cell>
          <cell r="Z125">
            <v>8215.387871254632</v>
          </cell>
          <cell r="AA125">
            <v>8208.9743395146652</v>
          </cell>
        </row>
        <row r="126">
          <cell r="F126" t="str">
            <v>Lo-Grade Circuit 1</v>
          </cell>
          <cell r="G126" t="str">
            <v>Calc</v>
          </cell>
          <cell r="H126" t="str">
            <v>Link</v>
          </cell>
          <cell r="J126">
            <v>719.84963692456631</v>
          </cell>
          <cell r="K126">
            <v>645.67954004515298</v>
          </cell>
          <cell r="L126">
            <v>575.28973495357036</v>
          </cell>
          <cell r="M126">
            <v>691.90229048309709</v>
          </cell>
          <cell r="N126">
            <v>712.77332947153468</v>
          </cell>
          <cell r="O126">
            <v>694.71071517294376</v>
          </cell>
          <cell r="P126">
            <v>681.59581148767325</v>
          </cell>
          <cell r="Q126">
            <v>716.60490061234179</v>
          </cell>
          <cell r="R126">
            <v>688.5480924459431</v>
          </cell>
          <cell r="S126">
            <v>715.15929852390184</v>
          </cell>
          <cell r="T126">
            <v>595.07966129184092</v>
          </cell>
          <cell r="U126">
            <v>717.53687894601694</v>
          </cell>
          <cell r="V126">
            <v>8212.8332691298001</v>
          </cell>
          <cell r="W126">
            <v>8210.4748253942707</v>
          </cell>
          <cell r="X126">
            <v>8215.0521174083206</v>
          </cell>
          <cell r="Y126">
            <v>8239.2272174499994</v>
          </cell>
          <cell r="Z126">
            <v>8215.387871254632</v>
          </cell>
          <cell r="AA126">
            <v>8208.9743395146652</v>
          </cell>
        </row>
        <row r="127">
          <cell r="F127" t="str">
            <v>Air Blowers 1</v>
          </cell>
          <cell r="G127" t="str">
            <v>Calc</v>
          </cell>
          <cell r="H127" t="str">
            <v>UA</v>
          </cell>
          <cell r="I127">
            <v>66</v>
          </cell>
          <cell r="J127">
            <v>475.10076037021378</v>
          </cell>
          <cell r="K127">
            <v>426.14849642980096</v>
          </cell>
          <cell r="L127">
            <v>379.69122506935645</v>
          </cell>
          <cell r="M127">
            <v>456.65551171884408</v>
          </cell>
          <cell r="N127">
            <v>470.43039745121291</v>
          </cell>
          <cell r="O127">
            <v>458.50907201414293</v>
          </cell>
          <cell r="P127">
            <v>449.85323558186434</v>
          </cell>
          <cell r="Q127">
            <v>472.9592344041456</v>
          </cell>
          <cell r="R127">
            <v>454.44174101432247</v>
          </cell>
          <cell r="S127">
            <v>472.00513702577524</v>
          </cell>
          <cell r="T127">
            <v>392.75257645261502</v>
          </cell>
          <cell r="U127">
            <v>473.57434010437123</v>
          </cell>
          <cell r="V127">
            <v>5420.469957625668</v>
          </cell>
          <cell r="W127">
            <v>5418.9133847602188</v>
          </cell>
          <cell r="X127">
            <v>5421.9343974894919</v>
          </cell>
          <cell r="Y127">
            <v>5437.8899635170001</v>
          </cell>
          <cell r="Z127">
            <v>5422.1559950280571</v>
          </cell>
          <cell r="AA127">
            <v>5417.9230640796795</v>
          </cell>
        </row>
        <row r="128">
          <cell r="F128" t="str">
            <v>Ancillary Flotation</v>
          </cell>
          <cell r="G128" t="str">
            <v>Calc</v>
          </cell>
          <cell r="H128" t="str">
            <v>UA</v>
          </cell>
          <cell r="I128">
            <v>60</v>
          </cell>
          <cell r="J128">
            <v>431.90978215473979</v>
          </cell>
          <cell r="K128">
            <v>387.40772402709177</v>
          </cell>
          <cell r="L128">
            <v>345.17384097214222</v>
          </cell>
          <cell r="M128">
            <v>415.14137428985822</v>
          </cell>
          <cell r="N128">
            <v>427.66399768292081</v>
          </cell>
          <cell r="O128">
            <v>416.82642910376626</v>
          </cell>
          <cell r="P128">
            <v>408.95748689260392</v>
          </cell>
          <cell r="Q128">
            <v>429.96294036740505</v>
          </cell>
          <cell r="R128">
            <v>413.12885546756587</v>
          </cell>
          <cell r="S128">
            <v>429.09557911434109</v>
          </cell>
          <cell r="T128">
            <v>357.04779677510453</v>
          </cell>
          <cell r="U128">
            <v>430.52212736761015</v>
          </cell>
          <cell r="V128">
            <v>4927.6999614778797</v>
          </cell>
          <cell r="W128">
            <v>4926.2848952365621</v>
          </cell>
          <cell r="X128">
            <v>4929.0312704449925</v>
          </cell>
          <cell r="Y128">
            <v>4943.5363304699995</v>
          </cell>
          <cell r="Z128">
            <v>4929.2327227527794</v>
          </cell>
          <cell r="AA128">
            <v>4925.3846037087987</v>
          </cell>
        </row>
        <row r="129">
          <cell r="F129" t="str">
            <v>Sag mill 02</v>
          </cell>
          <cell r="G129" t="str">
            <v>Feed</v>
          </cell>
          <cell r="H129" t="str">
            <v>UAMA Prod</v>
          </cell>
          <cell r="J129">
            <v>653.36437334443644</v>
          </cell>
          <cell r="K129">
            <v>645.02535611400288</v>
          </cell>
          <cell r="L129">
            <v>709.64461225719253</v>
          </cell>
          <cell r="M129">
            <v>691.20127499121941</v>
          </cell>
          <cell r="N129">
            <v>646.21554828149306</v>
          </cell>
          <cell r="O129">
            <v>694.00685426598034</v>
          </cell>
          <cell r="P129">
            <v>711.8405670559938</v>
          </cell>
          <cell r="Q129">
            <v>715.87885714667584</v>
          </cell>
          <cell r="R129">
            <v>645.31799168400312</v>
          </cell>
          <cell r="S129">
            <v>714.43471970067594</v>
          </cell>
          <cell r="T129">
            <v>687.06279773697759</v>
          </cell>
          <cell r="U129">
            <v>647.01907017421979</v>
          </cell>
          <cell r="V129">
            <v>8204.0253744994443</v>
          </cell>
          <cell r="W129">
            <v>8201.6694600888404</v>
          </cell>
          <cell r="X129">
            <v>8206.2418431628903</v>
          </cell>
          <cell r="Y129">
            <v>8230.3910164961053</v>
          </cell>
          <cell r="Z129">
            <v>8206.5772369282895</v>
          </cell>
          <cell r="AA129">
            <v>8200.1705834129152</v>
          </cell>
        </row>
        <row r="130">
          <cell r="F130" t="str">
            <v>Ball Mill 2A</v>
          </cell>
          <cell r="G130" t="str">
            <v>Calc</v>
          </cell>
          <cell r="H130" t="str">
            <v>Link</v>
          </cell>
          <cell r="J130">
            <v>653.36437334443644</v>
          </cell>
          <cell r="K130">
            <v>645.02535611400288</v>
          </cell>
          <cell r="L130">
            <v>709.64461225719253</v>
          </cell>
          <cell r="M130">
            <v>691.20127499121941</v>
          </cell>
          <cell r="N130">
            <v>646.21554828149306</v>
          </cell>
          <cell r="O130">
            <v>694.00685426598034</v>
          </cell>
          <cell r="P130">
            <v>711.8405670559938</v>
          </cell>
          <cell r="Q130">
            <v>715.87885714667584</v>
          </cell>
          <cell r="R130">
            <v>645.31799168400312</v>
          </cell>
          <cell r="S130">
            <v>714.43471970067594</v>
          </cell>
          <cell r="T130">
            <v>687.06279773697759</v>
          </cell>
          <cell r="U130">
            <v>647.01907017421979</v>
          </cell>
          <cell r="V130">
            <v>8204.0253744994443</v>
          </cell>
          <cell r="W130">
            <v>8201.6694600888404</v>
          </cell>
          <cell r="X130">
            <v>8206.2418431628903</v>
          </cell>
          <cell r="Y130">
            <v>8230.3910164961053</v>
          </cell>
          <cell r="Z130">
            <v>8206.5772369282895</v>
          </cell>
          <cell r="AA130">
            <v>8200.1705834129152</v>
          </cell>
        </row>
        <row r="131">
          <cell r="F131" t="str">
            <v>Ball Mill 2B</v>
          </cell>
          <cell r="G131" t="str">
            <v>Calc</v>
          </cell>
          <cell r="H131" t="str">
            <v>Link</v>
          </cell>
          <cell r="J131">
            <v>653.36437334443644</v>
          </cell>
          <cell r="K131">
            <v>645.02535611400288</v>
          </cell>
          <cell r="L131">
            <v>709.64461225719253</v>
          </cell>
          <cell r="M131">
            <v>691.20127499121941</v>
          </cell>
          <cell r="N131">
            <v>646.21554828149306</v>
          </cell>
          <cell r="O131">
            <v>694.00685426598034</v>
          </cell>
          <cell r="P131">
            <v>711.8405670559938</v>
          </cell>
          <cell r="Q131">
            <v>715.87885714667584</v>
          </cell>
          <cell r="R131">
            <v>645.31799168400312</v>
          </cell>
          <cell r="S131">
            <v>714.43471970067594</v>
          </cell>
          <cell r="T131">
            <v>687.06279773697759</v>
          </cell>
          <cell r="U131">
            <v>647.01907017421979</v>
          </cell>
          <cell r="V131">
            <v>8204.0253744994443</v>
          </cell>
          <cell r="W131">
            <v>8201.6694600888404</v>
          </cell>
          <cell r="X131">
            <v>8206.2418431628903</v>
          </cell>
          <cell r="Y131">
            <v>8230.3910164961053</v>
          </cell>
          <cell r="Z131">
            <v>8206.5772369282895</v>
          </cell>
          <cell r="AA131">
            <v>8200.1705834129152</v>
          </cell>
        </row>
        <row r="132">
          <cell r="F132" t="str">
            <v>Cyclone Circuit 2</v>
          </cell>
          <cell r="G132" t="str">
            <v>Calc</v>
          </cell>
          <cell r="H132" t="str">
            <v>Link</v>
          </cell>
          <cell r="J132">
            <v>653.36437334443644</v>
          </cell>
          <cell r="K132">
            <v>645.02535611400288</v>
          </cell>
          <cell r="L132">
            <v>709.64461225719253</v>
          </cell>
          <cell r="M132">
            <v>691.20127499121941</v>
          </cell>
          <cell r="N132">
            <v>646.21554828149306</v>
          </cell>
          <cell r="O132">
            <v>694.00685426598034</v>
          </cell>
          <cell r="P132">
            <v>711.8405670559938</v>
          </cell>
          <cell r="Q132">
            <v>715.87885714667584</v>
          </cell>
          <cell r="R132">
            <v>645.31799168400312</v>
          </cell>
          <cell r="S132">
            <v>714.43471970067594</v>
          </cell>
          <cell r="T132">
            <v>687.06279773697759</v>
          </cell>
          <cell r="U132">
            <v>647.01907017421979</v>
          </cell>
          <cell r="V132">
            <v>8204.0253744994443</v>
          </cell>
          <cell r="W132">
            <v>8201.6694600888404</v>
          </cell>
          <cell r="X132">
            <v>8206.2418431628903</v>
          </cell>
          <cell r="Y132">
            <v>8230.3910164961053</v>
          </cell>
          <cell r="Z132">
            <v>8206.5772369282895</v>
          </cell>
          <cell r="AA132">
            <v>8200.1705834129152</v>
          </cell>
        </row>
        <row r="133">
          <cell r="F133" t="str">
            <v>Flash flotation cells 2</v>
          </cell>
          <cell r="G133" t="str">
            <v>Calc</v>
          </cell>
          <cell r="H133" t="str">
            <v>UA</v>
          </cell>
          <cell r="I133">
            <v>40</v>
          </cell>
          <cell r="J133">
            <v>287.93985476982652</v>
          </cell>
          <cell r="K133">
            <v>258.2718160180612</v>
          </cell>
          <cell r="L133">
            <v>230.11589398142814</v>
          </cell>
          <cell r="M133">
            <v>276.76091619323887</v>
          </cell>
          <cell r="N133">
            <v>285.10933178861387</v>
          </cell>
          <cell r="O133">
            <v>277.88428606917751</v>
          </cell>
          <cell r="P133">
            <v>272.63832459506932</v>
          </cell>
          <cell r="Q133">
            <v>286.64196024493674</v>
          </cell>
          <cell r="R133">
            <v>275.41923697837723</v>
          </cell>
          <cell r="S133">
            <v>286.06371940956075</v>
          </cell>
          <cell r="T133">
            <v>238.03186451673639</v>
          </cell>
          <cell r="U133">
            <v>287.01475157840679</v>
          </cell>
          <cell r="V133">
            <v>3285.1333076519204</v>
          </cell>
          <cell r="W133">
            <v>3284.1899301577087</v>
          </cell>
          <cell r="X133">
            <v>3286.0208469633285</v>
          </cell>
          <cell r="Y133">
            <v>3295.69088698</v>
          </cell>
          <cell r="Z133">
            <v>3286.1551485018531</v>
          </cell>
          <cell r="AA133">
            <v>3283.5897358058664</v>
          </cell>
        </row>
        <row r="134">
          <cell r="F134" t="str">
            <v>Rougher cells 2</v>
          </cell>
          <cell r="G134" t="str">
            <v>Calc</v>
          </cell>
          <cell r="H134" t="str">
            <v>Link</v>
          </cell>
          <cell r="J134">
            <v>653.36437334443644</v>
          </cell>
          <cell r="K134">
            <v>645.02535611400288</v>
          </cell>
          <cell r="L134">
            <v>709.64461225719253</v>
          </cell>
          <cell r="M134">
            <v>691.20127499121941</v>
          </cell>
          <cell r="N134">
            <v>646.21554828149306</v>
          </cell>
          <cell r="O134">
            <v>694.00685426598034</v>
          </cell>
          <cell r="P134">
            <v>711.8405670559938</v>
          </cell>
          <cell r="Q134">
            <v>715.87885714667584</v>
          </cell>
          <cell r="R134">
            <v>645.31799168400312</v>
          </cell>
          <cell r="S134">
            <v>714.43471970067594</v>
          </cell>
          <cell r="T134">
            <v>687.06279773697759</v>
          </cell>
          <cell r="U134">
            <v>647.01907017421979</v>
          </cell>
          <cell r="V134">
            <v>8204.0253744994443</v>
          </cell>
          <cell r="W134">
            <v>8201.6694600888404</v>
          </cell>
          <cell r="X134">
            <v>8206.2418431628903</v>
          </cell>
          <cell r="Y134">
            <v>8230.3910164961053</v>
          </cell>
          <cell r="Z134">
            <v>8206.5772369282895</v>
          </cell>
          <cell r="AA134">
            <v>8200.1705834129152</v>
          </cell>
        </row>
        <row r="135">
          <cell r="F135" t="str">
            <v>Hi Grade Circuit 2</v>
          </cell>
          <cell r="G135" t="str">
            <v>Calc</v>
          </cell>
          <cell r="H135" t="str">
            <v>Link</v>
          </cell>
          <cell r="J135">
            <v>653.36437334443644</v>
          </cell>
          <cell r="K135">
            <v>645.02535611400288</v>
          </cell>
          <cell r="L135">
            <v>709.64461225719253</v>
          </cell>
          <cell r="M135">
            <v>691.20127499121941</v>
          </cell>
          <cell r="N135">
            <v>646.21554828149306</v>
          </cell>
          <cell r="O135">
            <v>694.00685426598034</v>
          </cell>
          <cell r="P135">
            <v>711.8405670559938</v>
          </cell>
          <cell r="Q135">
            <v>715.87885714667584</v>
          </cell>
          <cell r="R135">
            <v>645.31799168400312</v>
          </cell>
          <cell r="S135">
            <v>714.43471970067594</v>
          </cell>
          <cell r="T135">
            <v>687.06279773697759</v>
          </cell>
          <cell r="U135">
            <v>647.01907017421979</v>
          </cell>
          <cell r="V135">
            <v>8204.0253744994443</v>
          </cell>
          <cell r="W135">
            <v>8201.6694600888404</v>
          </cell>
          <cell r="X135">
            <v>8206.2418431628903</v>
          </cell>
          <cell r="Y135">
            <v>8230.3910164961053</v>
          </cell>
          <cell r="Z135">
            <v>8206.5772369282895</v>
          </cell>
          <cell r="AA135">
            <v>8200.1705834129152</v>
          </cell>
        </row>
        <row r="136">
          <cell r="F136" t="str">
            <v>Cleaner/Recleaner 2</v>
          </cell>
          <cell r="G136" t="str">
            <v>Calc</v>
          </cell>
          <cell r="H136" t="str">
            <v>Link</v>
          </cell>
          <cell r="J136">
            <v>653.36437334443644</v>
          </cell>
          <cell r="K136">
            <v>645.02535611400288</v>
          </cell>
          <cell r="L136">
            <v>709.64461225719253</v>
          </cell>
          <cell r="M136">
            <v>691.20127499121941</v>
          </cell>
          <cell r="N136">
            <v>646.21554828149306</v>
          </cell>
          <cell r="O136">
            <v>694.00685426598034</v>
          </cell>
          <cell r="P136">
            <v>711.8405670559938</v>
          </cell>
          <cell r="Q136">
            <v>715.87885714667584</v>
          </cell>
          <cell r="R136">
            <v>645.31799168400312</v>
          </cell>
          <cell r="S136">
            <v>714.43471970067594</v>
          </cell>
          <cell r="T136">
            <v>687.06279773697759</v>
          </cell>
          <cell r="U136">
            <v>647.01907017421979</v>
          </cell>
          <cell r="V136">
            <v>8204.0253744994443</v>
          </cell>
          <cell r="W136">
            <v>8201.6694600888404</v>
          </cell>
          <cell r="X136">
            <v>8206.2418431628903</v>
          </cell>
          <cell r="Y136">
            <v>8230.3910164961053</v>
          </cell>
          <cell r="Z136">
            <v>8206.5772369282895</v>
          </cell>
          <cell r="AA136">
            <v>8200.1705834129152</v>
          </cell>
        </row>
        <row r="137">
          <cell r="F137" t="str">
            <v>Lo-Grade Circuit 2</v>
          </cell>
          <cell r="G137" t="str">
            <v>Calc</v>
          </cell>
          <cell r="H137" t="str">
            <v>Link</v>
          </cell>
          <cell r="J137">
            <v>653.36437334443644</v>
          </cell>
          <cell r="K137">
            <v>645.02535611400288</v>
          </cell>
          <cell r="L137">
            <v>709.64461225719253</v>
          </cell>
          <cell r="M137">
            <v>691.20127499121941</v>
          </cell>
          <cell r="N137">
            <v>646.21554828149306</v>
          </cell>
          <cell r="O137">
            <v>694.00685426598034</v>
          </cell>
          <cell r="P137">
            <v>711.8405670559938</v>
          </cell>
          <cell r="Q137">
            <v>715.87885714667584</v>
          </cell>
          <cell r="R137">
            <v>645.31799168400312</v>
          </cell>
          <cell r="S137">
            <v>714.43471970067594</v>
          </cell>
          <cell r="T137">
            <v>687.06279773697759</v>
          </cell>
          <cell r="U137">
            <v>647.01907017421979</v>
          </cell>
          <cell r="V137">
            <v>8204.0253744994443</v>
          </cell>
          <cell r="W137">
            <v>8201.6694600888404</v>
          </cell>
          <cell r="X137">
            <v>8206.2418431628903</v>
          </cell>
          <cell r="Y137">
            <v>8230.3910164961053</v>
          </cell>
          <cell r="Z137">
            <v>8206.5772369282895</v>
          </cell>
          <cell r="AA137">
            <v>8200.1705834129152</v>
          </cell>
        </row>
        <row r="138">
          <cell r="F138" t="str">
            <v>Concentrate Thickener 01</v>
          </cell>
          <cell r="G138" t="str">
            <v>Calc</v>
          </cell>
          <cell r="H138" t="str">
            <v>t/hr</v>
          </cell>
          <cell r="I138">
            <v>150</v>
          </cell>
          <cell r="J138">
            <v>361.7205628258389</v>
          </cell>
          <cell r="K138">
            <v>295.26083534413607</v>
          </cell>
          <cell r="L138">
            <v>390.57888274359198</v>
          </cell>
          <cell r="M138">
            <v>338.12672506009829</v>
          </cell>
          <cell r="N138">
            <v>367.71779742518527</v>
          </cell>
          <cell r="O138">
            <v>361.23946952177175</v>
          </cell>
          <cell r="P138">
            <v>391.89181386120532</v>
          </cell>
          <cell r="Q138">
            <v>374.54422495553661</v>
          </cell>
          <cell r="R138">
            <v>354.62102152808205</v>
          </cell>
          <cell r="S138">
            <v>416.84344918261502</v>
          </cell>
          <cell r="T138">
            <v>389.82224093060796</v>
          </cell>
          <cell r="U138">
            <v>413.01344885129612</v>
          </cell>
          <cell r="V138">
            <v>4686.4246800000001</v>
          </cell>
          <cell r="W138">
            <v>4351.6011466666669</v>
          </cell>
          <cell r="X138">
            <v>4714.7571333333326</v>
          </cell>
          <cell r="Y138">
            <v>4929.8057200000003</v>
          </cell>
          <cell r="Z138">
            <v>5047.4632133333334</v>
          </cell>
          <cell r="AA138">
            <v>5293.4072800000004</v>
          </cell>
        </row>
        <row r="139">
          <cell r="F139" t="str">
            <v>Concentrate Thickener 02</v>
          </cell>
          <cell r="G139" t="str">
            <v>Calc</v>
          </cell>
          <cell r="H139" t="str">
            <v>t/hr</v>
          </cell>
          <cell r="I139">
            <v>150</v>
          </cell>
          <cell r="J139">
            <v>361.7205628258389</v>
          </cell>
          <cell r="K139">
            <v>295.26083534413607</v>
          </cell>
          <cell r="L139">
            <v>390.57888274359198</v>
          </cell>
          <cell r="M139">
            <v>338.12672506009829</v>
          </cell>
          <cell r="N139">
            <v>367.71779742518527</v>
          </cell>
          <cell r="O139">
            <v>361.23946952177175</v>
          </cell>
          <cell r="P139">
            <v>391.89181386120532</v>
          </cell>
          <cell r="Q139">
            <v>374.54422495553661</v>
          </cell>
          <cell r="R139">
            <v>354.62102152808205</v>
          </cell>
          <cell r="S139">
            <v>416.84344918261502</v>
          </cell>
          <cell r="T139">
            <v>389.82224093060796</v>
          </cell>
          <cell r="U139">
            <v>413.01344885129612</v>
          </cell>
          <cell r="V139">
            <v>4686.4246800000001</v>
          </cell>
          <cell r="W139">
            <v>4351.6011466666669</v>
          </cell>
          <cell r="X139">
            <v>4714.7571333333326</v>
          </cell>
          <cell r="Y139">
            <v>4929.8057200000003</v>
          </cell>
          <cell r="Z139">
            <v>5047.4632133333334</v>
          </cell>
          <cell r="AA139">
            <v>5293.4072800000004</v>
          </cell>
        </row>
        <row r="140">
          <cell r="F140" t="str">
            <v>Tailings Thickener 01</v>
          </cell>
          <cell r="G140" t="str">
            <v>Calc</v>
          </cell>
          <cell r="H140" t="str">
            <v>t/hr</v>
          </cell>
          <cell r="I140">
            <v>6000</v>
          </cell>
          <cell r="J140">
            <v>376.89798592935392</v>
          </cell>
          <cell r="K140">
            <v>360.88147911639658</v>
          </cell>
          <cell r="L140">
            <v>371.51302793141019</v>
          </cell>
          <cell r="M140">
            <v>390.20433187349755</v>
          </cell>
          <cell r="N140">
            <v>391.07055506437041</v>
          </cell>
          <cell r="O140">
            <v>407.77317992862237</v>
          </cell>
          <cell r="P140">
            <v>392.80287132013649</v>
          </cell>
          <cell r="Q140">
            <v>429.74372770944495</v>
          </cell>
          <cell r="R140">
            <v>392.67730779513124</v>
          </cell>
          <cell r="S140">
            <v>422.09558043710132</v>
          </cell>
          <cell r="T140">
            <v>381.79477731006818</v>
          </cell>
          <cell r="U140">
            <v>398.8173304453843</v>
          </cell>
          <cell r="V140">
            <v>4715</v>
          </cell>
          <cell r="W140">
            <v>4723.95</v>
          </cell>
          <cell r="X140">
            <v>4707.6499999999996</v>
          </cell>
          <cell r="Y140">
            <v>4811.0666666666666</v>
          </cell>
          <cell r="Z140">
            <v>4829.0166666666664</v>
          </cell>
          <cell r="AA140">
            <v>4767.1000000000004</v>
          </cell>
        </row>
        <row r="141">
          <cell r="F141" t="str">
            <v>Tailings Thickener 02</v>
          </cell>
          <cell r="G141" t="str">
            <v>Calc</v>
          </cell>
          <cell r="H141" t="str">
            <v>t/hr</v>
          </cell>
          <cell r="I141">
            <v>6000</v>
          </cell>
          <cell r="J141">
            <v>376.89798592935392</v>
          </cell>
          <cell r="K141">
            <v>360.88147911639658</v>
          </cell>
          <cell r="L141">
            <v>371.51302793141019</v>
          </cell>
          <cell r="M141">
            <v>390.20433187349755</v>
          </cell>
          <cell r="N141">
            <v>391.07055506437041</v>
          </cell>
          <cell r="O141">
            <v>407.77317992862237</v>
          </cell>
          <cell r="P141">
            <v>392.80287132013649</v>
          </cell>
          <cell r="Q141">
            <v>429.74372770944495</v>
          </cell>
          <cell r="R141">
            <v>392.67730779513124</v>
          </cell>
          <cell r="S141">
            <v>422.09558043710132</v>
          </cell>
          <cell r="T141">
            <v>381.79477731006818</v>
          </cell>
          <cell r="U141">
            <v>398.8173304453843</v>
          </cell>
          <cell r="V141">
            <v>4715</v>
          </cell>
          <cell r="W141">
            <v>4723.95</v>
          </cell>
          <cell r="X141">
            <v>4707.6499999999996</v>
          </cell>
          <cell r="Y141">
            <v>4811.0666666666666</v>
          </cell>
          <cell r="Z141">
            <v>4829.0166666666664</v>
          </cell>
          <cell r="AA141">
            <v>4767.1000000000004</v>
          </cell>
        </row>
        <row r="142">
          <cell r="F142" t="str">
            <v>Tailings Thickener 03</v>
          </cell>
          <cell r="G142" t="str">
            <v>Calc</v>
          </cell>
          <cell r="H142" t="str">
            <v>t/hr</v>
          </cell>
          <cell r="I142">
            <v>6000</v>
          </cell>
          <cell r="J142">
            <v>376.89798592935392</v>
          </cell>
          <cell r="K142">
            <v>360.88147911639658</v>
          </cell>
          <cell r="L142">
            <v>371.51302793141019</v>
          </cell>
          <cell r="M142">
            <v>390.20433187349755</v>
          </cell>
          <cell r="N142">
            <v>391.07055506437041</v>
          </cell>
          <cell r="O142">
            <v>407.77317992862237</v>
          </cell>
          <cell r="P142">
            <v>392.80287132013649</v>
          </cell>
          <cell r="Q142">
            <v>429.74372770944495</v>
          </cell>
          <cell r="R142">
            <v>392.67730779513124</v>
          </cell>
          <cell r="S142">
            <v>422.09558043710132</v>
          </cell>
          <cell r="T142">
            <v>381.79477731006818</v>
          </cell>
          <cell r="U142">
            <v>398.8173304453843</v>
          </cell>
          <cell r="V142">
            <v>4715</v>
          </cell>
          <cell r="W142">
            <v>4723.95</v>
          </cell>
          <cell r="X142">
            <v>4707.6499999999996</v>
          </cell>
          <cell r="Y142">
            <v>4811.0666666666666</v>
          </cell>
          <cell r="Z142">
            <v>4829.0166666666664</v>
          </cell>
          <cell r="AA142">
            <v>4767.1000000000004</v>
          </cell>
        </row>
        <row r="143">
          <cell r="F143" t="str">
            <v>Plant Process Water</v>
          </cell>
          <cell r="G143" t="str">
            <v>Calc</v>
          </cell>
          <cell r="H143" t="str">
            <v>m3/hr</v>
          </cell>
          <cell r="I143">
            <v>2160</v>
          </cell>
          <cell r="J143">
            <v>572.29613967057708</v>
          </cell>
          <cell r="K143">
            <v>548.58665471144309</v>
          </cell>
          <cell r="L143">
            <v>461.89995277109773</v>
          </cell>
          <cell r="M143">
            <v>593.99924462455056</v>
          </cell>
          <cell r="N143">
            <v>593.47865781253415</v>
          </cell>
          <cell r="O143">
            <v>621.09416398932365</v>
          </cell>
          <cell r="P143">
            <v>572.04010839572436</v>
          </cell>
          <cell r="Q143">
            <v>654.28486221124979</v>
          </cell>
          <cell r="R143">
            <v>595.16402685542323</v>
          </cell>
          <cell r="S143">
            <v>644.81461121332234</v>
          </cell>
          <cell r="T143">
            <v>505.13471258632694</v>
          </cell>
          <cell r="U143">
            <v>610.10422129368635</v>
          </cell>
          <cell r="V143">
            <v>6819.4220136429904</v>
          </cell>
          <cell r="W143">
            <v>6817.105425542607</v>
          </cell>
          <cell r="X143">
            <v>6810.373854777079</v>
          </cell>
          <cell r="Y143">
            <v>6964.9322620436396</v>
          </cell>
          <cell r="Z143">
            <v>6995.3256545409386</v>
          </cell>
          <cell r="AA143">
            <v>6919.4264452997577</v>
          </cell>
        </row>
        <row r="144">
          <cell r="F144" t="str">
            <v>Recycled Water</v>
          </cell>
          <cell r="G144" t="str">
            <v>Calc</v>
          </cell>
          <cell r="H144" t="str">
            <v>m3/hr</v>
          </cell>
          <cell r="I144">
            <v>7200</v>
          </cell>
          <cell r="J144">
            <v>251.13722678109681</v>
          </cell>
          <cell r="K144">
            <v>182.69819083917608</v>
          </cell>
          <cell r="L144">
            <v>313.47257436879664</v>
          </cell>
          <cell r="M144">
            <v>235.81667430511692</v>
          </cell>
          <cell r="N144">
            <v>281.27181426172803</v>
          </cell>
          <cell r="O144">
            <v>237.71293962199528</v>
          </cell>
          <cell r="P144">
            <v>285.39822471013292</v>
          </cell>
          <cell r="Q144">
            <v>238.06638190208585</v>
          </cell>
          <cell r="R144">
            <v>268.31122214950625</v>
          </cell>
          <cell r="S144">
            <v>212.63804461354468</v>
          </cell>
          <cell r="T144">
            <v>265.08496832735273</v>
          </cell>
          <cell r="U144">
            <v>286.02297572333453</v>
          </cell>
          <cell r="V144">
            <v>3111.0800625737684</v>
          </cell>
          <cell r="W144">
            <v>3112.2372612261079</v>
          </cell>
          <cell r="X144">
            <v>3106.6833991224321</v>
          </cell>
          <cell r="Y144">
            <v>3176.4580991646858</v>
          </cell>
          <cell r="Z144">
            <v>3176.1400814154963</v>
          </cell>
          <cell r="AA144">
            <v>3152.9187330767395</v>
          </cell>
        </row>
        <row r="145">
          <cell r="F145" t="str">
            <v>KILN</v>
          </cell>
          <cell r="G145" t="str">
            <v>Calc</v>
          </cell>
          <cell r="H145" t="str">
            <v>t/hr</v>
          </cell>
          <cell r="I145">
            <v>10</v>
          </cell>
          <cell r="J145">
            <v>744</v>
          </cell>
          <cell r="K145">
            <v>672</v>
          </cell>
          <cell r="L145">
            <v>744</v>
          </cell>
          <cell r="M145">
            <v>720</v>
          </cell>
          <cell r="N145">
            <v>744</v>
          </cell>
          <cell r="O145">
            <v>720</v>
          </cell>
          <cell r="P145">
            <v>744</v>
          </cell>
          <cell r="Q145">
            <v>744</v>
          </cell>
          <cell r="R145">
            <v>720</v>
          </cell>
          <cell r="S145">
            <v>744</v>
          </cell>
          <cell r="T145">
            <v>720</v>
          </cell>
          <cell r="U145">
            <v>744</v>
          </cell>
          <cell r="V145">
            <v>8760</v>
          </cell>
          <cell r="W145">
            <v>8760</v>
          </cell>
          <cell r="X145">
            <v>8784</v>
          </cell>
          <cell r="Y145">
            <v>8760</v>
          </cell>
          <cell r="Z145">
            <v>8760</v>
          </cell>
          <cell r="AA145">
            <v>8760</v>
          </cell>
        </row>
        <row r="146">
          <cell r="F146" t="str">
            <v>Kiln Discharge and Crushing</v>
          </cell>
          <cell r="G146" t="str">
            <v>Calc</v>
          </cell>
          <cell r="H146" t="str">
            <v>Link</v>
          </cell>
          <cell r="J146">
            <v>744</v>
          </cell>
          <cell r="K146">
            <v>672</v>
          </cell>
          <cell r="L146">
            <v>744</v>
          </cell>
          <cell r="M146">
            <v>720</v>
          </cell>
          <cell r="N146">
            <v>744</v>
          </cell>
          <cell r="O146">
            <v>720</v>
          </cell>
          <cell r="P146">
            <v>744</v>
          </cell>
          <cell r="Q146">
            <v>744</v>
          </cell>
          <cell r="R146">
            <v>720</v>
          </cell>
          <cell r="S146">
            <v>744</v>
          </cell>
          <cell r="T146">
            <v>720</v>
          </cell>
          <cell r="U146">
            <v>744</v>
          </cell>
          <cell r="V146">
            <v>8760</v>
          </cell>
          <cell r="W146">
            <v>8760</v>
          </cell>
          <cell r="X146">
            <v>8784</v>
          </cell>
          <cell r="Y146">
            <v>8760</v>
          </cell>
          <cell r="Z146">
            <v>8760</v>
          </cell>
          <cell r="AA146">
            <v>8760</v>
          </cell>
        </row>
        <row r="147">
          <cell r="F147" t="str">
            <v>Slaker Mill Feed system</v>
          </cell>
          <cell r="G147" t="str">
            <v>Calc</v>
          </cell>
          <cell r="H147" t="str">
            <v>Link</v>
          </cell>
          <cell r="J147">
            <v>744</v>
          </cell>
          <cell r="K147">
            <v>672</v>
          </cell>
          <cell r="L147">
            <v>744</v>
          </cell>
          <cell r="M147">
            <v>720</v>
          </cell>
          <cell r="N147">
            <v>744</v>
          </cell>
          <cell r="O147">
            <v>720</v>
          </cell>
          <cell r="P147">
            <v>744</v>
          </cell>
          <cell r="Q147">
            <v>744</v>
          </cell>
          <cell r="R147">
            <v>720</v>
          </cell>
          <cell r="S147">
            <v>744</v>
          </cell>
          <cell r="T147">
            <v>720</v>
          </cell>
          <cell r="U147">
            <v>744</v>
          </cell>
          <cell r="V147">
            <v>8760</v>
          </cell>
          <cell r="W147">
            <v>8760</v>
          </cell>
          <cell r="X147">
            <v>8784</v>
          </cell>
          <cell r="Y147">
            <v>8760</v>
          </cell>
          <cell r="Z147">
            <v>8760</v>
          </cell>
          <cell r="AA147">
            <v>8760</v>
          </cell>
        </row>
        <row r="148">
          <cell r="F148" t="str">
            <v>Air Compressors</v>
          </cell>
          <cell r="G148" t="str">
            <v>Calc</v>
          </cell>
          <cell r="H148" t="str">
            <v>UA</v>
          </cell>
          <cell r="I148">
            <v>66</v>
          </cell>
          <cell r="J148">
            <v>475.10076037021378</v>
          </cell>
          <cell r="K148">
            <v>426.14849642980096</v>
          </cell>
          <cell r="L148">
            <v>379.69122506935645</v>
          </cell>
          <cell r="M148">
            <v>456.65551171884408</v>
          </cell>
          <cell r="N148">
            <v>470.43039745121291</v>
          </cell>
          <cell r="O148">
            <v>458.50907201414293</v>
          </cell>
          <cell r="P148">
            <v>449.85323558186434</v>
          </cell>
          <cell r="Q148">
            <v>472.9592344041456</v>
          </cell>
          <cell r="R148">
            <v>454.44174101432247</v>
          </cell>
          <cell r="S148">
            <v>472.00513702577524</v>
          </cell>
          <cell r="T148">
            <v>392.75257645261502</v>
          </cell>
          <cell r="U148">
            <v>473.57434010437123</v>
          </cell>
          <cell r="V148">
            <v>5420.469957625668</v>
          </cell>
          <cell r="W148">
            <v>5418.9133847602188</v>
          </cell>
          <cell r="X148">
            <v>5421.9343974894919</v>
          </cell>
          <cell r="Y148">
            <v>5437.8899635170001</v>
          </cell>
          <cell r="Z148">
            <v>5422.1559950280571</v>
          </cell>
          <cell r="AA148">
            <v>5417.9230640796795</v>
          </cell>
        </row>
        <row r="149">
          <cell r="F149" t="str">
            <v>Plant Reagents</v>
          </cell>
          <cell r="G149" t="str">
            <v>Calc</v>
          </cell>
          <cell r="H149" t="str">
            <v>Max Link</v>
          </cell>
          <cell r="J149">
            <v>719.84963692456631</v>
          </cell>
          <cell r="K149">
            <v>645.67954004515298</v>
          </cell>
          <cell r="L149">
            <v>709.64461225719253</v>
          </cell>
          <cell r="M149">
            <v>691.90229048309709</v>
          </cell>
          <cell r="N149">
            <v>712.77332947153468</v>
          </cell>
          <cell r="O149">
            <v>694.71071517294376</v>
          </cell>
          <cell r="P149">
            <v>711.8405670559938</v>
          </cell>
          <cell r="Q149">
            <v>716.60490061234179</v>
          </cell>
          <cell r="R149">
            <v>688.5480924459431</v>
          </cell>
          <cell r="S149">
            <v>715.15929852390184</v>
          </cell>
          <cell r="T149">
            <v>687.06279773697759</v>
          </cell>
          <cell r="U149">
            <v>717.53687894601694</v>
          </cell>
          <cell r="V149">
            <v>8212.8332691298001</v>
          </cell>
          <cell r="W149">
            <v>8210.4748253942707</v>
          </cell>
          <cell r="X149">
            <v>8215.0521174083206</v>
          </cell>
          <cell r="Y149">
            <v>8239.2272174499994</v>
          </cell>
          <cell r="Z149">
            <v>8215.387871254632</v>
          </cell>
          <cell r="AA149">
            <v>8208.9743395146652</v>
          </cell>
        </row>
        <row r="150">
          <cell r="F150" t="str">
            <v>Plant gland seal pumps</v>
          </cell>
          <cell r="G150" t="str">
            <v>Calc</v>
          </cell>
          <cell r="H150" t="str">
            <v>UA</v>
          </cell>
          <cell r="I150">
            <v>50</v>
          </cell>
          <cell r="J150">
            <v>359.92481846228316</v>
          </cell>
          <cell r="K150">
            <v>322.83977002257649</v>
          </cell>
          <cell r="L150">
            <v>354.82230612859627</v>
          </cell>
          <cell r="M150">
            <v>345.95114524154849</v>
          </cell>
          <cell r="N150">
            <v>356.38666473576734</v>
          </cell>
          <cell r="O150">
            <v>347.35535758647188</v>
          </cell>
          <cell r="P150">
            <v>355.92028352799684</v>
          </cell>
          <cell r="Q150">
            <v>358.30245030617084</v>
          </cell>
          <cell r="R150">
            <v>344.27404622297149</v>
          </cell>
          <cell r="S150">
            <v>357.57964926195092</v>
          </cell>
          <cell r="T150">
            <v>343.53139886848874</v>
          </cell>
          <cell r="U150">
            <v>358.76843947300847</v>
          </cell>
          <cell r="V150">
            <v>4106.4166345649001</v>
          </cell>
          <cell r="W150">
            <v>4105.2374126971354</v>
          </cell>
          <cell r="X150">
            <v>4107.5260587041603</v>
          </cell>
          <cell r="Y150">
            <v>4119.6136087249997</v>
          </cell>
          <cell r="Z150">
            <v>4107.693935627316</v>
          </cell>
          <cell r="AA150">
            <v>4104.4871697573326</v>
          </cell>
        </row>
        <row r="151">
          <cell r="F151" t="str">
            <v>Ancillary Plant Services</v>
          </cell>
          <cell r="G151" t="str">
            <v>Calc</v>
          </cell>
          <cell r="H151" t="str">
            <v>Link</v>
          </cell>
          <cell r="J151">
            <v>719.84963692456631</v>
          </cell>
          <cell r="K151">
            <v>645.67954004515298</v>
          </cell>
          <cell r="L151">
            <v>709.64461225719253</v>
          </cell>
          <cell r="M151">
            <v>691.90229048309709</v>
          </cell>
          <cell r="N151">
            <v>712.77332947153468</v>
          </cell>
          <cell r="O151">
            <v>694.71071517294376</v>
          </cell>
          <cell r="P151">
            <v>711.8405670559938</v>
          </cell>
          <cell r="Q151">
            <v>716.60490061234179</v>
          </cell>
          <cell r="R151">
            <v>688.5480924459431</v>
          </cell>
          <cell r="S151">
            <v>715.15929852390184</v>
          </cell>
          <cell r="T151">
            <v>687.06279773697759</v>
          </cell>
          <cell r="U151">
            <v>717.53687894601694</v>
          </cell>
          <cell r="V151">
            <v>8212.8332691298001</v>
          </cell>
          <cell r="W151">
            <v>8210.4748253942707</v>
          </cell>
          <cell r="X151">
            <v>8215.0521174083206</v>
          </cell>
          <cell r="Y151">
            <v>8239.2272174499994</v>
          </cell>
          <cell r="Z151">
            <v>8215.387871254632</v>
          </cell>
          <cell r="AA151">
            <v>8208.9743395146652</v>
          </cell>
        </row>
        <row r="152">
          <cell r="F152" t="str">
            <v>Gravity Gold</v>
          </cell>
          <cell r="G152" t="str">
            <v>Calc</v>
          </cell>
          <cell r="H152" t="str">
            <v>Max Link</v>
          </cell>
          <cell r="J152">
            <v>719.84963692456631</v>
          </cell>
          <cell r="K152">
            <v>645.67954004515298</v>
          </cell>
          <cell r="L152">
            <v>709.64461225719253</v>
          </cell>
          <cell r="M152">
            <v>691.90229048309709</v>
          </cell>
          <cell r="N152">
            <v>712.77332947153468</v>
          </cell>
          <cell r="O152">
            <v>694.71071517294376</v>
          </cell>
          <cell r="P152">
            <v>711.8405670559938</v>
          </cell>
          <cell r="Q152">
            <v>716.60490061234179</v>
          </cell>
          <cell r="R152">
            <v>688.5480924459431</v>
          </cell>
          <cell r="S152">
            <v>715.15929852390184</v>
          </cell>
          <cell r="T152">
            <v>687.06279773697759</v>
          </cell>
          <cell r="U152">
            <v>717.53687894601694</v>
          </cell>
          <cell r="V152">
            <v>8212.8332691298001</v>
          </cell>
          <cell r="W152">
            <v>8210.4748253942707</v>
          </cell>
          <cell r="X152">
            <v>8215.0521174083206</v>
          </cell>
          <cell r="Y152">
            <v>8239.2272174499994</v>
          </cell>
          <cell r="Z152">
            <v>8215.387871254632</v>
          </cell>
          <cell r="AA152">
            <v>8208.9743395146652</v>
          </cell>
        </row>
        <row r="153">
          <cell r="F153" t="str">
            <v>K59 Stage 1</v>
          </cell>
          <cell r="G153" t="str">
            <v>Calc</v>
          </cell>
          <cell r="H153" t="str">
            <v>t/hr</v>
          </cell>
          <cell r="I153">
            <v>140</v>
          </cell>
          <cell r="J153">
            <v>387.5577458848274</v>
          </cell>
          <cell r="K153">
            <v>316.35089501157432</v>
          </cell>
          <cell r="L153">
            <v>418.47737436813424</v>
          </cell>
          <cell r="M153">
            <v>362.27863399296245</v>
          </cell>
          <cell r="N153">
            <v>393.9833543841271</v>
          </cell>
          <cell r="O153">
            <v>387.04228877332685</v>
          </cell>
          <cell r="P153">
            <v>419.88408627986286</v>
          </cell>
          <cell r="Q153">
            <v>401.29738388093205</v>
          </cell>
          <cell r="R153">
            <v>379.95109449437365</v>
          </cell>
          <cell r="S153">
            <v>446.61798126708749</v>
          </cell>
          <cell r="T153">
            <v>417.66668671136568</v>
          </cell>
          <cell r="U153">
            <v>442.51440948353155</v>
          </cell>
          <cell r="V153">
            <v>5021.1693000000005</v>
          </cell>
          <cell r="W153">
            <v>4662.4297999999999</v>
          </cell>
          <cell r="X153">
            <v>5051.5254999999997</v>
          </cell>
          <cell r="Y153">
            <v>5281.9346999999998</v>
          </cell>
          <cell r="Z153">
            <v>5407.9962999999998</v>
          </cell>
          <cell r="AA153">
            <v>5671.5078000000003</v>
          </cell>
        </row>
        <row r="154">
          <cell r="F154" t="str">
            <v>K59 Stage 2</v>
          </cell>
          <cell r="G154" t="str">
            <v>Calc</v>
          </cell>
          <cell r="H154" t="str">
            <v>t/hr</v>
          </cell>
          <cell r="I154">
            <v>140</v>
          </cell>
          <cell r="J154">
            <v>387.5577458848274</v>
          </cell>
          <cell r="K154">
            <v>316.35089501157432</v>
          </cell>
          <cell r="L154">
            <v>418.47737436813424</v>
          </cell>
          <cell r="M154">
            <v>362.27863399296245</v>
          </cell>
          <cell r="N154">
            <v>393.9833543841271</v>
          </cell>
          <cell r="O154">
            <v>387.04228877332685</v>
          </cell>
          <cell r="P154">
            <v>419.88408627986286</v>
          </cell>
          <cell r="Q154">
            <v>401.29738388093205</v>
          </cell>
          <cell r="R154">
            <v>379.95109449437365</v>
          </cell>
          <cell r="S154">
            <v>446.61798126708749</v>
          </cell>
          <cell r="T154">
            <v>417.66668671136568</v>
          </cell>
          <cell r="U154">
            <v>442.51440948353155</v>
          </cell>
          <cell r="V154">
            <v>5021.1693000000005</v>
          </cell>
          <cell r="W154">
            <v>4662.4297999999999</v>
          </cell>
          <cell r="X154">
            <v>5051.5254999999997</v>
          </cell>
          <cell r="Y154">
            <v>5281.9346999999998</v>
          </cell>
          <cell r="Z154">
            <v>5407.9962999999998</v>
          </cell>
          <cell r="AA154">
            <v>5671.5078000000003</v>
          </cell>
        </row>
        <row r="155">
          <cell r="F155" t="str">
            <v>Kiunga TM01</v>
          </cell>
          <cell r="G155" t="str">
            <v>Calc</v>
          </cell>
          <cell r="H155" t="str">
            <v>UA</v>
          </cell>
          <cell r="I155">
            <v>40</v>
          </cell>
          <cell r="J155">
            <v>217.03233769550334</v>
          </cell>
          <cell r="K155">
            <v>177.15650120648164</v>
          </cell>
          <cell r="L155">
            <v>234.3473296461552</v>
          </cell>
          <cell r="M155">
            <v>202.87603503605899</v>
          </cell>
          <cell r="N155">
            <v>220.63067845511119</v>
          </cell>
          <cell r="O155">
            <v>216.74368171306304</v>
          </cell>
          <cell r="P155">
            <v>235.1350883167232</v>
          </cell>
          <cell r="Q155">
            <v>224.72653497332195</v>
          </cell>
          <cell r="R155">
            <v>212.7726129168492</v>
          </cell>
          <cell r="S155">
            <v>250.10606950956898</v>
          </cell>
          <cell r="T155">
            <v>233.89334455836476</v>
          </cell>
          <cell r="U155">
            <v>247.80806931077768</v>
          </cell>
          <cell r="V155">
            <v>2811.854808</v>
          </cell>
          <cell r="W155">
            <v>2610.9606880000001</v>
          </cell>
          <cell r="X155">
            <v>2828.85428</v>
          </cell>
          <cell r="Y155">
            <v>2957.8834320000001</v>
          </cell>
          <cell r="Z155">
            <v>3028.4779279999998</v>
          </cell>
          <cell r="AA155">
            <v>3176.0443680000003</v>
          </cell>
        </row>
        <row r="156">
          <cell r="F156" t="str">
            <v>Kiunga TM02</v>
          </cell>
          <cell r="G156" t="str">
            <v>Calc</v>
          </cell>
          <cell r="H156" t="str">
            <v>Link</v>
          </cell>
          <cell r="I156">
            <v>40</v>
          </cell>
          <cell r="J156">
            <v>217.03233769550334</v>
          </cell>
          <cell r="K156">
            <v>177.15650120648164</v>
          </cell>
          <cell r="L156">
            <v>234.3473296461552</v>
          </cell>
          <cell r="M156">
            <v>202.87603503605899</v>
          </cell>
          <cell r="N156">
            <v>220.63067845511119</v>
          </cell>
          <cell r="O156">
            <v>216.74368171306304</v>
          </cell>
          <cell r="P156">
            <v>235.1350883167232</v>
          </cell>
          <cell r="Q156">
            <v>224.72653497332195</v>
          </cell>
          <cell r="R156">
            <v>212.7726129168492</v>
          </cell>
          <cell r="S156">
            <v>250.10606950956898</v>
          </cell>
          <cell r="T156">
            <v>233.89334455836476</v>
          </cell>
          <cell r="U156">
            <v>247.80806931077768</v>
          </cell>
          <cell r="V156">
            <v>2811.854808</v>
          </cell>
          <cell r="W156">
            <v>2610.9606880000001</v>
          </cell>
          <cell r="X156">
            <v>2828.85428</v>
          </cell>
          <cell r="Y156">
            <v>2957.8834320000001</v>
          </cell>
          <cell r="Z156">
            <v>3028.4779279999998</v>
          </cell>
          <cell r="AA156">
            <v>3176.0443680000003</v>
          </cell>
        </row>
        <row r="157">
          <cell r="F157" t="str">
            <v>Kiunga Ponds</v>
          </cell>
          <cell r="G157" t="str">
            <v>Calc</v>
          </cell>
          <cell r="H157" t="str">
            <v>UA</v>
          </cell>
          <cell r="I157">
            <v>30</v>
          </cell>
          <cell r="J157">
            <v>162.77425327162749</v>
          </cell>
          <cell r="K157">
            <v>132.86737590486121</v>
          </cell>
          <cell r="L157">
            <v>175.76049723461637</v>
          </cell>
          <cell r="M157">
            <v>152.15702627704425</v>
          </cell>
          <cell r="N157">
            <v>165.47300884133338</v>
          </cell>
          <cell r="O157">
            <v>162.55776128479729</v>
          </cell>
          <cell r="P157">
            <v>176.35131623754242</v>
          </cell>
          <cell r="Q157">
            <v>168.54490122999144</v>
          </cell>
          <cell r="R157">
            <v>159.57945968763693</v>
          </cell>
          <cell r="S157">
            <v>187.57955213217676</v>
          </cell>
          <cell r="T157">
            <v>175.42000841877359</v>
          </cell>
          <cell r="U157">
            <v>185.85605198308326</v>
          </cell>
          <cell r="V157">
            <v>2108.891106</v>
          </cell>
          <cell r="W157">
            <v>1958.2205160000001</v>
          </cell>
          <cell r="X157">
            <v>2121.6407100000001</v>
          </cell>
          <cell r="Y157">
            <v>2218.4125739999999</v>
          </cell>
          <cell r="Z157">
            <v>2271.3584459999997</v>
          </cell>
          <cell r="AA157">
            <v>2382.0332760000001</v>
          </cell>
        </row>
        <row r="158">
          <cell r="F158" t="str">
            <v>Dewatering Stage 1</v>
          </cell>
          <cell r="H158" t="str">
            <v>t/hr</v>
          </cell>
          <cell r="I158">
            <v>100</v>
          </cell>
          <cell r="J158">
            <v>542.58084423875835</v>
          </cell>
          <cell r="K158">
            <v>442.89125301620408</v>
          </cell>
          <cell r="L158">
            <v>585.86832411538796</v>
          </cell>
          <cell r="M158">
            <v>507.19008759014747</v>
          </cell>
          <cell r="N158">
            <v>551.57669613777796</v>
          </cell>
          <cell r="O158">
            <v>541.85920428265763</v>
          </cell>
          <cell r="P158">
            <v>587.83772079180801</v>
          </cell>
          <cell r="Q158">
            <v>561.81633743330485</v>
          </cell>
          <cell r="R158">
            <v>531.93153229212305</v>
          </cell>
          <cell r="S158">
            <v>625.26517377392247</v>
          </cell>
          <cell r="T158">
            <v>584.73336139591197</v>
          </cell>
          <cell r="U158">
            <v>619.52017327694421</v>
          </cell>
          <cell r="V158">
            <v>7029.6370200000001</v>
          </cell>
          <cell r="W158">
            <v>6527.4017199999998</v>
          </cell>
          <cell r="X158">
            <v>7072.1356999999998</v>
          </cell>
          <cell r="Y158">
            <v>7394.7085800000004</v>
          </cell>
          <cell r="Z158">
            <v>7571.1948199999997</v>
          </cell>
          <cell r="AA158">
            <v>7940.110920000001</v>
          </cell>
        </row>
        <row r="159">
          <cell r="F159" t="str">
            <v>Dewatering Stage 2</v>
          </cell>
          <cell r="H159" t="str">
            <v>t/hr</v>
          </cell>
          <cell r="I159">
            <v>100</v>
          </cell>
          <cell r="J159">
            <v>542.58084423875835</v>
          </cell>
          <cell r="K159">
            <v>442.89125301620408</v>
          </cell>
          <cell r="L159">
            <v>585.86832411538796</v>
          </cell>
          <cell r="M159">
            <v>507.19008759014747</v>
          </cell>
          <cell r="N159">
            <v>551.57669613777796</v>
          </cell>
          <cell r="O159">
            <v>541.85920428265763</v>
          </cell>
          <cell r="P159">
            <v>587.83772079180801</v>
          </cell>
          <cell r="Q159">
            <v>561.81633743330485</v>
          </cell>
          <cell r="R159">
            <v>531.93153229212305</v>
          </cell>
          <cell r="S159">
            <v>625.26517377392247</v>
          </cell>
          <cell r="T159">
            <v>584.73336139591197</v>
          </cell>
          <cell r="U159">
            <v>619.52017327694421</v>
          </cell>
          <cell r="V159">
            <v>7029.6370200000001</v>
          </cell>
          <cell r="W159">
            <v>6527.4017199999998</v>
          </cell>
          <cell r="X159">
            <v>7072.1356999999998</v>
          </cell>
          <cell r="Y159">
            <v>7394.7085800000004</v>
          </cell>
          <cell r="Z159">
            <v>7571.1948199999997</v>
          </cell>
          <cell r="AA159">
            <v>7940.110920000001</v>
          </cell>
        </row>
        <row r="160">
          <cell r="F160" t="str">
            <v>Kiunga Vacuum Pumps/Blowers</v>
          </cell>
          <cell r="H160" t="str">
            <v>Link</v>
          </cell>
          <cell r="J160">
            <v>542.58084423875835</v>
          </cell>
          <cell r="K160">
            <v>442.89125301620408</v>
          </cell>
          <cell r="L160">
            <v>585.86832411538796</v>
          </cell>
          <cell r="M160">
            <v>507.19008759014747</v>
          </cell>
          <cell r="N160">
            <v>551.57669613777796</v>
          </cell>
          <cell r="O160">
            <v>541.85920428265763</v>
          </cell>
          <cell r="P160">
            <v>587.83772079180801</v>
          </cell>
          <cell r="Q160">
            <v>561.81633743330485</v>
          </cell>
          <cell r="R160">
            <v>531.93153229212305</v>
          </cell>
          <cell r="S160">
            <v>625.26517377392247</v>
          </cell>
          <cell r="T160">
            <v>584.73336139591197</v>
          </cell>
          <cell r="U160">
            <v>619.52017327694421</v>
          </cell>
          <cell r="V160">
            <v>7029.6370200000001</v>
          </cell>
          <cell r="W160">
            <v>6527.4017199999998</v>
          </cell>
          <cell r="X160">
            <v>7072.1356999999998</v>
          </cell>
          <cell r="Y160">
            <v>7394.7085800000004</v>
          </cell>
          <cell r="Z160">
            <v>7571.1948199999997</v>
          </cell>
          <cell r="AA160">
            <v>7940.110920000001</v>
          </cell>
        </row>
        <row r="161">
          <cell r="F161" t="str">
            <v>Kiunga Ancillary</v>
          </cell>
          <cell r="H161" t="str">
            <v>Link</v>
          </cell>
          <cell r="J161">
            <v>542.58084423875835</v>
          </cell>
          <cell r="K161">
            <v>442.89125301620408</v>
          </cell>
          <cell r="L161">
            <v>585.86832411538796</v>
          </cell>
          <cell r="M161">
            <v>507.19008759014747</v>
          </cell>
          <cell r="N161">
            <v>551.57669613777796</v>
          </cell>
          <cell r="O161">
            <v>541.85920428265763</v>
          </cell>
          <cell r="P161">
            <v>587.83772079180801</v>
          </cell>
          <cell r="Q161">
            <v>561.81633743330485</v>
          </cell>
          <cell r="R161">
            <v>531.93153229212305</v>
          </cell>
          <cell r="S161">
            <v>625.26517377392247</v>
          </cell>
          <cell r="T161">
            <v>584.73336139591197</v>
          </cell>
          <cell r="U161">
            <v>619.52017327694421</v>
          </cell>
          <cell r="V161">
            <v>7029.6370200000001</v>
          </cell>
          <cell r="W161">
            <v>6527.4017199999998</v>
          </cell>
          <cell r="X161">
            <v>7072.1356999999998</v>
          </cell>
          <cell r="Y161">
            <v>7394.7085800000004</v>
          </cell>
          <cell r="Z161">
            <v>7571.1948199999997</v>
          </cell>
          <cell r="AA161">
            <v>7940.110920000001</v>
          </cell>
        </row>
        <row r="162">
          <cell r="F162" t="str">
            <v>Kiunga Water Systems</v>
          </cell>
          <cell r="H162" t="str">
            <v>Link</v>
          </cell>
          <cell r="J162">
            <v>542.58084423875835</v>
          </cell>
          <cell r="K162">
            <v>442.89125301620408</v>
          </cell>
          <cell r="L162">
            <v>585.86832411538796</v>
          </cell>
          <cell r="M162">
            <v>507.19008759014747</v>
          </cell>
          <cell r="N162">
            <v>551.57669613777796</v>
          </cell>
          <cell r="O162">
            <v>541.85920428265763</v>
          </cell>
          <cell r="P162">
            <v>587.83772079180801</v>
          </cell>
          <cell r="Q162">
            <v>561.81633743330485</v>
          </cell>
          <cell r="R162">
            <v>531.93153229212305</v>
          </cell>
          <cell r="S162">
            <v>625.26517377392247</v>
          </cell>
          <cell r="T162">
            <v>584.73336139591197</v>
          </cell>
          <cell r="U162">
            <v>619.52017327694421</v>
          </cell>
          <cell r="V162">
            <v>7029.6370200000001</v>
          </cell>
          <cell r="W162">
            <v>6527.4017199999998</v>
          </cell>
          <cell r="X162">
            <v>7072.1356999999998</v>
          </cell>
          <cell r="Y162">
            <v>7394.7085800000004</v>
          </cell>
          <cell r="Z162">
            <v>7571.1948199999997</v>
          </cell>
          <cell r="AA162">
            <v>7940.110920000001</v>
          </cell>
        </row>
        <row r="163">
          <cell r="F163" t="str">
            <v>Drying Stage 1</v>
          </cell>
          <cell r="H163" t="str">
            <v>UA</v>
          </cell>
          <cell r="I163">
            <v>80</v>
          </cell>
          <cell r="J163">
            <v>434.06467539100669</v>
          </cell>
          <cell r="K163">
            <v>354.31300241296327</v>
          </cell>
          <cell r="L163">
            <v>468.6946592923104</v>
          </cell>
          <cell r="M163">
            <v>405.75207007211799</v>
          </cell>
          <cell r="N163">
            <v>441.26135691022239</v>
          </cell>
          <cell r="O163">
            <v>433.48736342612608</v>
          </cell>
          <cell r="P163">
            <v>470.2701766334464</v>
          </cell>
          <cell r="Q163">
            <v>449.45306994664389</v>
          </cell>
          <cell r="R163">
            <v>425.5452258336984</v>
          </cell>
          <cell r="S163">
            <v>500.21213901913796</v>
          </cell>
          <cell r="T163">
            <v>467.78668911672952</v>
          </cell>
          <cell r="U163">
            <v>495.61613862155536</v>
          </cell>
          <cell r="V163">
            <v>5623.7096160000001</v>
          </cell>
          <cell r="W163">
            <v>5221.9213760000002</v>
          </cell>
          <cell r="X163">
            <v>5657.70856</v>
          </cell>
          <cell r="Y163">
            <v>5915.7668640000002</v>
          </cell>
          <cell r="Z163">
            <v>6056.9558559999996</v>
          </cell>
          <cell r="AA163">
            <v>6352.0887360000006</v>
          </cell>
        </row>
        <row r="164">
          <cell r="F164" t="str">
            <v>Drying Stage 2</v>
          </cell>
          <cell r="H164" t="str">
            <v>UA</v>
          </cell>
          <cell r="I164">
            <v>80</v>
          </cell>
          <cell r="J164">
            <v>434.06467539100669</v>
          </cell>
          <cell r="K164">
            <v>354.31300241296327</v>
          </cell>
          <cell r="L164">
            <v>468.6946592923104</v>
          </cell>
          <cell r="M164">
            <v>405.75207007211799</v>
          </cell>
          <cell r="N164">
            <v>441.26135691022239</v>
          </cell>
          <cell r="O164">
            <v>433.48736342612608</v>
          </cell>
          <cell r="P164">
            <v>470.2701766334464</v>
          </cell>
          <cell r="Q164">
            <v>449.45306994664389</v>
          </cell>
          <cell r="R164">
            <v>425.5452258336984</v>
          </cell>
          <cell r="S164">
            <v>500.21213901913796</v>
          </cell>
          <cell r="T164">
            <v>467.78668911672952</v>
          </cell>
          <cell r="U164">
            <v>495.61613862155536</v>
          </cell>
          <cell r="V164">
            <v>5623.7096160000001</v>
          </cell>
          <cell r="W164">
            <v>5221.9213760000002</v>
          </cell>
          <cell r="X164">
            <v>5657.70856</v>
          </cell>
          <cell r="Y164">
            <v>5915.7668640000002</v>
          </cell>
          <cell r="Z164">
            <v>6056.9558559999996</v>
          </cell>
          <cell r="AA164">
            <v>6352.0887360000006</v>
          </cell>
        </row>
        <row r="165">
          <cell r="F165" t="str">
            <v>Kiunga CV04</v>
          </cell>
          <cell r="H165" t="str">
            <v>Max Link</v>
          </cell>
          <cell r="J165">
            <v>542.58084423875835</v>
          </cell>
          <cell r="K165">
            <v>442.89125301620408</v>
          </cell>
          <cell r="L165">
            <v>585.86832411538796</v>
          </cell>
          <cell r="M165">
            <v>507.19008759014747</v>
          </cell>
          <cell r="N165">
            <v>551.57669613777796</v>
          </cell>
          <cell r="O165">
            <v>541.85920428265763</v>
          </cell>
          <cell r="P165">
            <v>587.83772079180801</v>
          </cell>
          <cell r="Q165">
            <v>561.81633743330485</v>
          </cell>
          <cell r="R165">
            <v>531.93153229212305</v>
          </cell>
          <cell r="S165">
            <v>625.26517377392247</v>
          </cell>
          <cell r="T165">
            <v>584.73336139591197</v>
          </cell>
          <cell r="U165">
            <v>619.52017327694421</v>
          </cell>
          <cell r="V165">
            <v>7029.6370200000001</v>
          </cell>
          <cell r="W165">
            <v>6527.4017199999998</v>
          </cell>
          <cell r="X165">
            <v>7072.1356999999998</v>
          </cell>
          <cell r="Y165">
            <v>7394.7085800000004</v>
          </cell>
          <cell r="Z165">
            <v>7571.1948199999997</v>
          </cell>
          <cell r="AA165">
            <v>7940.110920000001</v>
          </cell>
        </row>
        <row r="166">
          <cell r="F166" t="str">
            <v>Kiunga CV05</v>
          </cell>
          <cell r="H166" t="str">
            <v>Link</v>
          </cell>
          <cell r="J166">
            <v>542.58084423875835</v>
          </cell>
          <cell r="K166">
            <v>442.89125301620408</v>
          </cell>
          <cell r="L166">
            <v>585.86832411538796</v>
          </cell>
          <cell r="M166">
            <v>507.19008759014747</v>
          </cell>
          <cell r="N166">
            <v>551.57669613777796</v>
          </cell>
          <cell r="O166">
            <v>541.85920428265763</v>
          </cell>
          <cell r="P166">
            <v>587.83772079180801</v>
          </cell>
          <cell r="Q166">
            <v>561.81633743330485</v>
          </cell>
          <cell r="R166">
            <v>531.93153229212305</v>
          </cell>
          <cell r="S166">
            <v>625.26517377392247</v>
          </cell>
          <cell r="T166">
            <v>584.73336139591197</v>
          </cell>
          <cell r="U166">
            <v>619.52017327694421</v>
          </cell>
          <cell r="V166">
            <v>7029.6370200000001</v>
          </cell>
          <cell r="W166">
            <v>6527.4017199999998</v>
          </cell>
          <cell r="X166">
            <v>7072.1356999999998</v>
          </cell>
          <cell r="Y166">
            <v>7394.7085800000004</v>
          </cell>
          <cell r="Z166">
            <v>7571.1948199999997</v>
          </cell>
          <cell r="AA166">
            <v>7940.110920000001</v>
          </cell>
        </row>
        <row r="167">
          <cell r="F167" t="str">
            <v>Kiunga CV06</v>
          </cell>
          <cell r="H167" t="str">
            <v>t/hr</v>
          </cell>
          <cell r="I167">
            <v>600</v>
          </cell>
          <cell r="J167">
            <v>90.430140706459724</v>
          </cell>
          <cell r="K167">
            <v>73.815208836034017</v>
          </cell>
          <cell r="L167">
            <v>97.644720685897994</v>
          </cell>
          <cell r="M167">
            <v>84.531681265024574</v>
          </cell>
          <cell r="N167">
            <v>91.929449356296317</v>
          </cell>
          <cell r="O167">
            <v>90.309867380442938</v>
          </cell>
          <cell r="P167">
            <v>97.97295346530133</v>
          </cell>
          <cell r="Q167">
            <v>93.636056238884152</v>
          </cell>
          <cell r="R167">
            <v>88.655255382020513</v>
          </cell>
          <cell r="S167">
            <v>104.21086229565375</v>
          </cell>
          <cell r="T167">
            <v>97.45556023265199</v>
          </cell>
          <cell r="U167">
            <v>103.25336221282403</v>
          </cell>
          <cell r="V167">
            <v>1171.60617</v>
          </cell>
          <cell r="W167">
            <v>1087.9002866666667</v>
          </cell>
          <cell r="X167">
            <v>1178.6892833333332</v>
          </cell>
          <cell r="Y167">
            <v>1232.4514300000001</v>
          </cell>
          <cell r="Z167">
            <v>1261.8658033333334</v>
          </cell>
          <cell r="AA167">
            <v>1323.3518200000001</v>
          </cell>
        </row>
        <row r="168">
          <cell r="F168" t="str">
            <v>Kiunga CV10/shiploader</v>
          </cell>
          <cell r="H168" t="str">
            <v>Link</v>
          </cell>
          <cell r="J168">
            <v>90.430140706459724</v>
          </cell>
          <cell r="K168">
            <v>73.815208836034017</v>
          </cell>
          <cell r="L168">
            <v>97.644720685897994</v>
          </cell>
          <cell r="M168">
            <v>84.531681265024574</v>
          </cell>
          <cell r="N168">
            <v>91.929449356296317</v>
          </cell>
          <cell r="O168">
            <v>90.309867380442938</v>
          </cell>
          <cell r="P168">
            <v>97.97295346530133</v>
          </cell>
          <cell r="Q168">
            <v>93.636056238884152</v>
          </cell>
          <cell r="R168">
            <v>88.655255382020513</v>
          </cell>
          <cell r="S168">
            <v>104.21086229565375</v>
          </cell>
          <cell r="T168">
            <v>97.45556023265199</v>
          </cell>
          <cell r="U168">
            <v>103.25336221282403</v>
          </cell>
          <cell r="V168">
            <v>1171.60617</v>
          </cell>
          <cell r="W168">
            <v>1087.9002866666667</v>
          </cell>
          <cell r="X168">
            <v>1178.6892833333332</v>
          </cell>
          <cell r="Y168">
            <v>1232.4514300000001</v>
          </cell>
          <cell r="Z168">
            <v>1261.8658033333334</v>
          </cell>
          <cell r="AA168">
            <v>1323.3518200000001</v>
          </cell>
        </row>
      </sheetData>
      <sheetData sheetId="6" refreshError="1"/>
      <sheetData sheetId="7">
        <row r="12">
          <cell r="C12" t="str">
            <v>2400121113</v>
          </cell>
          <cell r="D12" t="str">
            <v>Taranaki</v>
          </cell>
          <cell r="F12" t="str">
            <v>Feeder FE05</v>
          </cell>
          <cell r="G12" t="str">
            <v>Input</v>
          </cell>
          <cell r="H12" t="str">
            <v>USD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</row>
        <row r="13">
          <cell r="C13" t="str">
            <v>2400121113</v>
          </cell>
          <cell r="F13" t="str">
            <v>Crusher GCR01</v>
          </cell>
          <cell r="G13" t="str">
            <v>Input</v>
          </cell>
          <cell r="H13" t="str">
            <v>USD</v>
          </cell>
        </row>
        <row r="14">
          <cell r="C14" t="str">
            <v>2400120113</v>
          </cell>
          <cell r="D14" t="str">
            <v>Inpit</v>
          </cell>
          <cell r="F14" t="str">
            <v>Feeder FE02</v>
          </cell>
          <cell r="G14" t="str">
            <v>Input</v>
          </cell>
          <cell r="H14" t="str">
            <v>USD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</row>
        <row r="15">
          <cell r="C15" t="str">
            <v>2400120113</v>
          </cell>
          <cell r="F15" t="str">
            <v>Crusher GCR02</v>
          </cell>
          <cell r="G15" t="str">
            <v>Input</v>
          </cell>
          <cell r="H15" t="str">
            <v>USD</v>
          </cell>
        </row>
        <row r="16">
          <cell r="C16" t="str">
            <v>2400130113</v>
          </cell>
          <cell r="D16" t="str">
            <v>Reclaim</v>
          </cell>
          <cell r="F16" t="str">
            <v>ISP Feeders</v>
          </cell>
          <cell r="G16" t="str">
            <v>Input</v>
          </cell>
          <cell r="H16" t="str">
            <v>USD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</row>
        <row r="17">
          <cell r="C17" t="str">
            <v>2400130113</v>
          </cell>
          <cell r="F17" t="str">
            <v>ISP Conveyors</v>
          </cell>
          <cell r="G17" t="str">
            <v>Input</v>
          </cell>
          <cell r="H17" t="str">
            <v>USD</v>
          </cell>
        </row>
        <row r="18">
          <cell r="C18" t="str">
            <v>2400200113</v>
          </cell>
          <cell r="D18" t="str">
            <v>Grinding</v>
          </cell>
          <cell r="F18" t="str">
            <v>Sag mill 01</v>
          </cell>
          <cell r="G18" t="str">
            <v>Input</v>
          </cell>
          <cell r="H18" t="str">
            <v>USD</v>
          </cell>
          <cell r="J18">
            <v>0</v>
          </cell>
          <cell r="K18">
            <v>0</v>
          </cell>
          <cell r="L18">
            <v>618250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702750</v>
          </cell>
          <cell r="U18">
            <v>0</v>
          </cell>
          <cell r="V18">
            <v>1321000</v>
          </cell>
          <cell r="W18">
            <v>1321000</v>
          </cell>
          <cell r="X18">
            <v>1321000</v>
          </cell>
          <cell r="Y18">
            <v>1321000</v>
          </cell>
          <cell r="Z18">
            <v>1321000</v>
          </cell>
          <cell r="AA18">
            <v>1321000</v>
          </cell>
        </row>
        <row r="19">
          <cell r="C19" t="str">
            <v>2400200113</v>
          </cell>
          <cell r="F19" t="str">
            <v>Ball Mill 1A</v>
          </cell>
          <cell r="G19" t="str">
            <v>Input</v>
          </cell>
          <cell r="H19" t="str">
            <v>USD</v>
          </cell>
        </row>
        <row r="20">
          <cell r="C20" t="str">
            <v>2400200113</v>
          </cell>
          <cell r="F20" t="str">
            <v>Ball Mill 1B</v>
          </cell>
          <cell r="G20" t="str">
            <v>Input</v>
          </cell>
          <cell r="H20" t="str">
            <v>USD</v>
          </cell>
        </row>
        <row r="21">
          <cell r="C21" t="str">
            <v>2400210113</v>
          </cell>
          <cell r="D21" t="str">
            <v>Flotation</v>
          </cell>
          <cell r="F21" t="str">
            <v>Rougher cells 1</v>
          </cell>
          <cell r="G21" t="str">
            <v>Input</v>
          </cell>
          <cell r="H21" t="str">
            <v>USD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87500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87500</v>
          </cell>
          <cell r="W21">
            <v>87500</v>
          </cell>
          <cell r="X21">
            <v>87500</v>
          </cell>
          <cell r="Y21">
            <v>87500</v>
          </cell>
          <cell r="Z21">
            <v>87500</v>
          </cell>
          <cell r="AA21">
            <v>87500</v>
          </cell>
        </row>
        <row r="22">
          <cell r="C22" t="str">
            <v>2400210113</v>
          </cell>
          <cell r="F22" t="str">
            <v>Hi Grade Circuit 1</v>
          </cell>
          <cell r="G22" t="str">
            <v>Input</v>
          </cell>
          <cell r="H22" t="str">
            <v>USD</v>
          </cell>
        </row>
        <row r="23">
          <cell r="C23" t="str">
            <v>2400210113</v>
          </cell>
          <cell r="F23" t="str">
            <v>Cleaner/Recleaner 1</v>
          </cell>
          <cell r="G23" t="str">
            <v>Input</v>
          </cell>
          <cell r="H23" t="str">
            <v>USD</v>
          </cell>
        </row>
        <row r="24">
          <cell r="C24" t="str">
            <v>2400210113</v>
          </cell>
          <cell r="F24" t="str">
            <v>Lo-Grade Circuit 1</v>
          </cell>
          <cell r="G24" t="str">
            <v>Input</v>
          </cell>
          <cell r="H24" t="str">
            <v>USD</v>
          </cell>
        </row>
        <row r="25">
          <cell r="C25" t="str">
            <v>2400201113</v>
          </cell>
          <cell r="D25" t="str">
            <v>Grinding</v>
          </cell>
          <cell r="F25" t="str">
            <v>Sag mill 02</v>
          </cell>
          <cell r="G25" t="str">
            <v>Input</v>
          </cell>
          <cell r="H25" t="str">
            <v>USD</v>
          </cell>
          <cell r="J25">
            <v>198750</v>
          </cell>
          <cell r="K25">
            <v>0</v>
          </cell>
          <cell r="L25">
            <v>0</v>
          </cell>
          <cell r="M25">
            <v>0</v>
          </cell>
          <cell r="N25">
            <v>567500</v>
          </cell>
          <cell r="O25">
            <v>0</v>
          </cell>
          <cell r="P25">
            <v>0</v>
          </cell>
          <cell r="Q25">
            <v>0</v>
          </cell>
          <cell r="R25">
            <v>227500</v>
          </cell>
          <cell r="S25">
            <v>0</v>
          </cell>
          <cell r="T25">
            <v>0</v>
          </cell>
          <cell r="U25">
            <v>190990.86249999999</v>
          </cell>
          <cell r="V25">
            <v>1184740.8625</v>
          </cell>
          <cell r="W25">
            <v>1184740.8625</v>
          </cell>
          <cell r="X25">
            <v>1184740.8625</v>
          </cell>
          <cell r="Y25">
            <v>1184740.8625</v>
          </cell>
          <cell r="Z25">
            <v>1184740.8625</v>
          </cell>
          <cell r="AA25">
            <v>1184740.8625</v>
          </cell>
        </row>
        <row r="26">
          <cell r="C26" t="str">
            <v>2400201113</v>
          </cell>
          <cell r="F26" t="str">
            <v>Ball Mill 2A</v>
          </cell>
          <cell r="G26" t="str">
            <v>Input</v>
          </cell>
          <cell r="H26" t="str">
            <v>USD</v>
          </cell>
        </row>
        <row r="27">
          <cell r="C27" t="str">
            <v>2400201113</v>
          </cell>
          <cell r="F27" t="str">
            <v>Ball Mill 2B</v>
          </cell>
          <cell r="G27" t="str">
            <v>Input</v>
          </cell>
          <cell r="H27" t="str">
            <v>USD</v>
          </cell>
        </row>
        <row r="28">
          <cell r="C28" t="str">
            <v>2400211113</v>
          </cell>
          <cell r="D28" t="str">
            <v>Flotation</v>
          </cell>
          <cell r="F28" t="str">
            <v>Rougher cells 2</v>
          </cell>
          <cell r="G28" t="str">
            <v>Input</v>
          </cell>
          <cell r="H28" t="str">
            <v>USD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</row>
        <row r="29">
          <cell r="C29" t="str">
            <v>2400211113</v>
          </cell>
          <cell r="F29" t="str">
            <v>Hi Grade Circuit 2</v>
          </cell>
          <cell r="G29" t="str">
            <v>Input</v>
          </cell>
          <cell r="H29" t="str">
            <v>USD</v>
          </cell>
        </row>
        <row r="30">
          <cell r="C30" t="str">
            <v>2400211113</v>
          </cell>
          <cell r="F30" t="str">
            <v>Cleaner/Recleaner 2</v>
          </cell>
          <cell r="G30" t="str">
            <v>Input</v>
          </cell>
          <cell r="H30" t="str">
            <v>USD</v>
          </cell>
        </row>
        <row r="31">
          <cell r="C31" t="str">
            <v>2400211113</v>
          </cell>
          <cell r="F31" t="str">
            <v>Lo-Grade Circuit 2</v>
          </cell>
          <cell r="G31" t="str">
            <v>Input</v>
          </cell>
          <cell r="H31" t="str">
            <v>USD</v>
          </cell>
        </row>
        <row r="32">
          <cell r="C32" t="str">
            <v>2400270113</v>
          </cell>
          <cell r="F32" t="str">
            <v>Kiln Discharge and Crushing</v>
          </cell>
          <cell r="G32" t="str">
            <v>Input</v>
          </cell>
          <cell r="H32" t="str">
            <v>USD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le"/>
      <sheetName val="Notes"/>
      <sheetName val="Parameters"/>
      <sheetName val="InitFleet"/>
      <sheetName val="ReplFleet"/>
      <sheetName val="PASTE IN REP"/>
      <sheetName val="Paste In Op Hrs"/>
      <sheetName val="FleetOpHrs"/>
      <sheetName val="Paste in Fleet Nos"/>
      <sheetName val="Fleet"/>
      <sheetName val="MARC_Rates"/>
      <sheetName val="EquipData"/>
      <sheetName val="Fixed Plant"/>
      <sheetName val="Inputs"/>
      <sheetName val="Fixed Plant Maintenance"/>
    </sheetNames>
    <sheetDataSet>
      <sheetData sheetId="0"/>
      <sheetData sheetId="1"/>
      <sheetData sheetId="2" refreshError="1">
        <row r="9">
          <cell r="C9" t="str">
            <v>Y1</v>
          </cell>
          <cell r="E9">
            <v>38353</v>
          </cell>
        </row>
        <row r="10">
          <cell r="C10" t="str">
            <v>Y2</v>
          </cell>
          <cell r="E10">
            <v>38718</v>
          </cell>
        </row>
        <row r="11">
          <cell r="C11" t="str">
            <v>Y3</v>
          </cell>
          <cell r="E11">
            <v>39083</v>
          </cell>
        </row>
        <row r="12">
          <cell r="C12" t="str">
            <v>Y4</v>
          </cell>
          <cell r="E12">
            <v>39448</v>
          </cell>
        </row>
        <row r="13">
          <cell r="C13" t="str">
            <v>Y5</v>
          </cell>
          <cell r="E13">
            <v>39814</v>
          </cell>
        </row>
        <row r="14">
          <cell r="C14" t="str">
            <v>Y6</v>
          </cell>
          <cell r="E14">
            <v>40179</v>
          </cell>
        </row>
        <row r="15">
          <cell r="C15" t="str">
            <v>Y7</v>
          </cell>
          <cell r="E15">
            <v>40544</v>
          </cell>
        </row>
        <row r="16">
          <cell r="C16" t="str">
            <v>Y8</v>
          </cell>
          <cell r="E16">
            <v>40909</v>
          </cell>
        </row>
        <row r="17">
          <cell r="C17" t="str">
            <v>Y9</v>
          </cell>
          <cell r="E17">
            <v>41275</v>
          </cell>
        </row>
        <row r="18">
          <cell r="C18" t="str">
            <v>Y10</v>
          </cell>
          <cell r="E18">
            <v>41640</v>
          </cell>
        </row>
        <row r="19">
          <cell r="C19" t="str">
            <v>Y11</v>
          </cell>
          <cell r="E19">
            <v>42005</v>
          </cell>
        </row>
        <row r="20">
          <cell r="C20" t="str">
            <v>Y12</v>
          </cell>
          <cell r="E20">
            <v>42370</v>
          </cell>
        </row>
        <row r="21">
          <cell r="C21" t="str">
            <v>Y13</v>
          </cell>
          <cell r="E21">
            <v>42736</v>
          </cell>
        </row>
        <row r="22">
          <cell r="C22" t="str">
            <v>Y14</v>
          </cell>
          <cell r="E22">
            <v>43101</v>
          </cell>
        </row>
        <row r="23">
          <cell r="C23" t="str">
            <v>Y15</v>
          </cell>
          <cell r="E23">
            <v>43466</v>
          </cell>
        </row>
        <row r="24">
          <cell r="C24" t="str">
            <v>Y16</v>
          </cell>
          <cell r="E24">
            <v>43831</v>
          </cell>
        </row>
        <row r="25">
          <cell r="C25" t="str">
            <v>Y17</v>
          </cell>
          <cell r="E25">
            <v>44197</v>
          </cell>
        </row>
        <row r="26">
          <cell r="C26" t="str">
            <v>Y18</v>
          </cell>
          <cell r="E26">
            <v>44562</v>
          </cell>
        </row>
        <row r="27">
          <cell r="C27" t="str">
            <v>Y19</v>
          </cell>
          <cell r="E27">
            <v>44927</v>
          </cell>
        </row>
        <row r="28">
          <cell r="C28" t="str">
            <v>Y20</v>
          </cell>
          <cell r="E28">
            <v>45292</v>
          </cell>
        </row>
        <row r="29">
          <cell r="C29" t="str">
            <v>Y21</v>
          </cell>
          <cell r="E29">
            <v>45658</v>
          </cell>
        </row>
        <row r="30">
          <cell r="C30" t="str">
            <v>Y22</v>
          </cell>
          <cell r="E30">
            <v>46023</v>
          </cell>
        </row>
        <row r="31">
          <cell r="C31" t="str">
            <v>Y23</v>
          </cell>
          <cell r="E31">
            <v>46388</v>
          </cell>
        </row>
        <row r="32">
          <cell r="C32" t="str">
            <v>Y24</v>
          </cell>
          <cell r="E32">
            <v>46753</v>
          </cell>
        </row>
        <row r="33">
          <cell r="C33" t="str">
            <v>Y25</v>
          </cell>
          <cell r="E33">
            <v>47119</v>
          </cell>
        </row>
        <row r="34">
          <cell r="C34" t="str">
            <v>Y26</v>
          </cell>
          <cell r="E34">
            <v>47484</v>
          </cell>
        </row>
        <row r="35">
          <cell r="C35" t="str">
            <v>Y27</v>
          </cell>
          <cell r="E35">
            <v>47849</v>
          </cell>
        </row>
        <row r="36">
          <cell r="C36" t="str">
            <v>Y28</v>
          </cell>
          <cell r="E36">
            <v>48214</v>
          </cell>
        </row>
        <row r="37">
          <cell r="C37" t="str">
            <v>Y29</v>
          </cell>
          <cell r="E37">
            <v>48580</v>
          </cell>
        </row>
        <row r="38">
          <cell r="C38" t="str">
            <v>Y30</v>
          </cell>
          <cell r="E38">
            <v>48945</v>
          </cell>
        </row>
      </sheetData>
      <sheetData sheetId="3"/>
      <sheetData sheetId="4"/>
      <sheetData sheetId="5"/>
      <sheetData sheetId="6"/>
      <sheetData sheetId="7"/>
      <sheetData sheetId="8"/>
      <sheetData sheetId="9" refreshError="1">
        <row r="12">
          <cell r="B12">
            <v>110</v>
          </cell>
        </row>
        <row r="13">
          <cell r="B13">
            <v>111</v>
          </cell>
        </row>
        <row r="14">
          <cell r="B14">
            <v>118</v>
          </cell>
        </row>
        <row r="15">
          <cell r="B15">
            <v>202</v>
          </cell>
        </row>
        <row r="16">
          <cell r="B16">
            <v>204</v>
          </cell>
        </row>
        <row r="17">
          <cell r="B17">
            <v>218</v>
          </cell>
        </row>
        <row r="18">
          <cell r="B18">
            <v>229</v>
          </cell>
        </row>
        <row r="19">
          <cell r="B19">
            <v>230</v>
          </cell>
        </row>
        <row r="20">
          <cell r="B20">
            <v>231</v>
          </cell>
        </row>
        <row r="21">
          <cell r="B21">
            <v>232</v>
          </cell>
        </row>
        <row r="22">
          <cell r="B22">
            <v>300</v>
          </cell>
        </row>
        <row r="23">
          <cell r="B23">
            <v>301</v>
          </cell>
        </row>
        <row r="24">
          <cell r="B24">
            <v>302</v>
          </cell>
        </row>
        <row r="25">
          <cell r="B25">
            <v>303</v>
          </cell>
        </row>
        <row r="26">
          <cell r="B26">
            <v>304</v>
          </cell>
        </row>
        <row r="27">
          <cell r="B27">
            <v>305</v>
          </cell>
        </row>
        <row r="28">
          <cell r="B28">
            <v>604</v>
          </cell>
        </row>
        <row r="29">
          <cell r="B29">
            <v>605</v>
          </cell>
        </row>
        <row r="30">
          <cell r="B30">
            <v>701</v>
          </cell>
        </row>
        <row r="31">
          <cell r="B31">
            <v>703</v>
          </cell>
        </row>
        <row r="32">
          <cell r="B32">
            <v>704</v>
          </cell>
        </row>
        <row r="33">
          <cell r="B33">
            <v>705</v>
          </cell>
        </row>
        <row r="34">
          <cell r="B34">
            <v>800</v>
          </cell>
        </row>
        <row r="35">
          <cell r="B35">
            <v>802</v>
          </cell>
        </row>
        <row r="36">
          <cell r="B36">
            <v>803</v>
          </cell>
        </row>
        <row r="37">
          <cell r="B37">
            <v>811</v>
          </cell>
        </row>
        <row r="38">
          <cell r="B38">
            <v>1102</v>
          </cell>
        </row>
        <row r="39">
          <cell r="B39">
            <v>1103</v>
          </cell>
        </row>
        <row r="40">
          <cell r="B40">
            <v>1107</v>
          </cell>
        </row>
        <row r="41">
          <cell r="B41">
            <v>0</v>
          </cell>
        </row>
        <row r="42">
          <cell r="B42">
            <v>0</v>
          </cell>
        </row>
        <row r="43">
          <cell r="B43">
            <v>0</v>
          </cell>
        </row>
        <row r="44">
          <cell r="B44">
            <v>0</v>
          </cell>
        </row>
        <row r="45">
          <cell r="B45">
            <v>0</v>
          </cell>
        </row>
        <row r="46">
          <cell r="B46">
            <v>0</v>
          </cell>
        </row>
        <row r="47">
          <cell r="B47">
            <v>0</v>
          </cell>
        </row>
        <row r="48">
          <cell r="B48">
            <v>0</v>
          </cell>
        </row>
        <row r="49">
          <cell r="B49">
            <v>0</v>
          </cell>
        </row>
        <row r="50">
          <cell r="B50">
            <v>0</v>
          </cell>
        </row>
        <row r="51">
          <cell r="B51">
            <v>0</v>
          </cell>
        </row>
        <row r="52">
          <cell r="B52">
            <v>0</v>
          </cell>
        </row>
        <row r="53">
          <cell r="B53">
            <v>0</v>
          </cell>
        </row>
        <row r="54">
          <cell r="B54">
            <v>0</v>
          </cell>
        </row>
        <row r="55">
          <cell r="B55">
            <v>0</v>
          </cell>
        </row>
        <row r="56">
          <cell r="B56">
            <v>0</v>
          </cell>
        </row>
        <row r="57">
          <cell r="B57">
            <v>0</v>
          </cell>
        </row>
        <row r="58">
          <cell r="B58">
            <v>0</v>
          </cell>
        </row>
        <row r="59">
          <cell r="B59">
            <v>0</v>
          </cell>
        </row>
        <row r="60">
          <cell r="B60">
            <v>0</v>
          </cell>
        </row>
        <row r="61">
          <cell r="B61">
            <v>0</v>
          </cell>
        </row>
        <row r="62">
          <cell r="B62">
            <v>0</v>
          </cell>
        </row>
        <row r="63">
          <cell r="B63">
            <v>0</v>
          </cell>
        </row>
        <row r="64">
          <cell r="B64">
            <v>0</v>
          </cell>
        </row>
        <row r="65">
          <cell r="B65">
            <v>0</v>
          </cell>
        </row>
        <row r="66">
          <cell r="B66">
            <v>0</v>
          </cell>
        </row>
        <row r="67">
          <cell r="B67">
            <v>0</v>
          </cell>
        </row>
        <row r="68">
          <cell r="B68">
            <v>0</v>
          </cell>
        </row>
        <row r="69">
          <cell r="B69">
            <v>0</v>
          </cell>
        </row>
        <row r="70">
          <cell r="B70">
            <v>0</v>
          </cell>
        </row>
        <row r="71">
          <cell r="B71">
            <v>0</v>
          </cell>
        </row>
        <row r="72">
          <cell r="B72">
            <v>0</v>
          </cell>
        </row>
        <row r="73">
          <cell r="B73">
            <v>0</v>
          </cell>
        </row>
        <row r="74">
          <cell r="B74">
            <v>0</v>
          </cell>
        </row>
        <row r="75">
          <cell r="B75">
            <v>0</v>
          </cell>
        </row>
        <row r="76">
          <cell r="B76">
            <v>0</v>
          </cell>
        </row>
        <row r="77">
          <cell r="B77">
            <v>0</v>
          </cell>
        </row>
        <row r="78">
          <cell r="B78">
            <v>0</v>
          </cell>
        </row>
        <row r="79">
          <cell r="B79">
            <v>0</v>
          </cell>
        </row>
        <row r="80">
          <cell r="B80">
            <v>0</v>
          </cell>
        </row>
      </sheetData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S-FOR INTERNAL USE ONLY"/>
      <sheetName val="AFE-MOER Register"/>
      <sheetName val="Hoja1"/>
      <sheetName val="Fleet"/>
      <sheetName val="Parameter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C-MOD"/>
      <sheetName val="INDIR"/>
      <sheetName val="SUPERV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DESGLOSE"/>
      <sheetName val="VAR"/>
      <sheetName val="INDIR"/>
      <sheetName val="SUPERV"/>
      <sheetName val="SUBCON"/>
      <sheetName val="APU"/>
      <sheetName val="CALC-MOD"/>
      <sheetName val="CONS"/>
      <sheetName val="MOD PERU"/>
      <sheetName val="FACT. PREST PERU"/>
      <sheetName val="OTROS MO"/>
      <sheetName val="EQUI"/>
      <sheetName val="F-IIA-320"/>
      <sheetName val="SALAR"/>
      <sheetName val="DOT"/>
      <sheetName val="BASE EQUI"/>
      <sheetName val="BASE CONS"/>
      <sheetName val="referencia dotación"/>
      <sheetName val="INSTAL"/>
      <sheetName val="NOM-1T"/>
      <sheetName val="SUMINISTROS"/>
      <sheetName val="#¡RE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 DE ENTRADA"/>
      <sheetName val="MANO DE OBRA"/>
      <sheetName val="MATERIALES"/>
      <sheetName val="APU BASICOS"/>
      <sheetName val="APU"/>
      <sheetName val="CANTIDADES Y PRECIOS"/>
    </sheetNames>
    <sheetDataSet>
      <sheetData sheetId="0" refreshError="1"/>
      <sheetData sheetId="1"/>
      <sheetData sheetId="2" refreshError="1">
        <row r="10">
          <cell r="A10" t="str">
            <v>Jornal - dia</v>
          </cell>
        </row>
        <row r="13">
          <cell r="A13" t="str">
            <v>Herramientas</v>
          </cell>
        </row>
      </sheetData>
      <sheetData sheetId="3"/>
      <sheetData sheetId="4"/>
      <sheetData sheetId="5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ison"/>
      <sheetName val="MAIN"/>
      <sheetName val="DIV INC"/>
      <sheetName val="LBO Analysis"/>
      <sheetName val="Multiple"/>
      <sheetName val="Perpetuity"/>
      <sheetName val="DCF 3"/>
      <sheetName val="WACC II"/>
      <sheetName val="S&amp;P"/>
      <sheetName val="Developer Notes"/>
      <sheetName val="EQ. IRR"/>
      <sheetName val="COVEN"/>
      <sheetName val="SUMMARY"/>
      <sheetName val="Reconciliations"/>
      <sheetName val="LTM"/>
      <sheetName val="CREDIT STATS"/>
      <sheetName val="Toggles"/>
      <sheetName val="Data"/>
      <sheetName val="dPrint"/>
      <sheetName val="DropZone"/>
      <sheetName val="mProcess"/>
      <sheetName val="mlError"/>
      <sheetName val="mGlobals"/>
      <sheetName val="mMain"/>
      <sheetName val="mToggles"/>
      <sheetName val="mcFunctions"/>
      <sheetName val="mMisc"/>
      <sheetName val="mdPrint"/>
      <sheetName val="CONS"/>
      <sheetName val="EQUI"/>
      <sheetName val="OTROS MO"/>
      <sheetName val="ESPECTRO RESISTENCI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>
        <row r="461">
          <cell r="G461">
            <v>0</v>
          </cell>
          <cell r="H461">
            <v>0</v>
          </cell>
          <cell r="I461">
            <v>0</v>
          </cell>
          <cell r="J461">
            <v>0</v>
          </cell>
          <cell r="L461">
            <v>0</v>
          </cell>
          <cell r="M461">
            <v>0</v>
          </cell>
          <cell r="N461">
            <v>0</v>
          </cell>
        </row>
        <row r="463">
          <cell r="G463">
            <v>0</v>
          </cell>
          <cell r="H463">
            <v>0</v>
          </cell>
          <cell r="I463">
            <v>0</v>
          </cell>
          <cell r="J463">
            <v>0</v>
          </cell>
          <cell r="L463">
            <v>0</v>
          </cell>
          <cell r="M463">
            <v>0</v>
          </cell>
          <cell r="N463">
            <v>0</v>
          </cell>
        </row>
        <row r="464">
          <cell r="G464">
            <v>0</v>
          </cell>
          <cell r="H464">
            <v>0</v>
          </cell>
          <cell r="I464">
            <v>0</v>
          </cell>
          <cell r="J464">
            <v>0</v>
          </cell>
          <cell r="L464">
            <v>0</v>
          </cell>
          <cell r="M464">
            <v>0</v>
          </cell>
          <cell r="N464">
            <v>0</v>
          </cell>
        </row>
        <row r="465">
          <cell r="G465" t="str">
            <v>______</v>
          </cell>
          <cell r="H465" t="str">
            <v>______</v>
          </cell>
          <cell r="I465" t="str">
            <v>______</v>
          </cell>
          <cell r="J465" t="str">
            <v>______</v>
          </cell>
          <cell r="L465" t="str">
            <v>______</v>
          </cell>
          <cell r="M465" t="str">
            <v>______</v>
          </cell>
          <cell r="N465" t="str">
            <v>______</v>
          </cell>
        </row>
        <row r="466">
          <cell r="G466">
            <v>0</v>
          </cell>
          <cell r="H466">
            <v>0</v>
          </cell>
          <cell r="I466">
            <v>0</v>
          </cell>
          <cell r="J466">
            <v>0</v>
          </cell>
          <cell r="L466">
            <v>0</v>
          </cell>
          <cell r="M466">
            <v>0</v>
          </cell>
          <cell r="N466">
            <v>0</v>
          </cell>
        </row>
        <row r="468">
          <cell r="G468">
            <v>0</v>
          </cell>
          <cell r="H468">
            <v>0</v>
          </cell>
          <cell r="I468">
            <v>0</v>
          </cell>
          <cell r="J468">
            <v>0</v>
          </cell>
          <cell r="L468">
            <v>0</v>
          </cell>
          <cell r="M468">
            <v>0</v>
          </cell>
          <cell r="N468">
            <v>0</v>
          </cell>
        </row>
        <row r="469">
          <cell r="G469">
            <v>0</v>
          </cell>
          <cell r="H469">
            <v>0</v>
          </cell>
          <cell r="I469">
            <v>0</v>
          </cell>
          <cell r="J469">
            <v>0</v>
          </cell>
          <cell r="L469">
            <v>0</v>
          </cell>
          <cell r="M469">
            <v>0</v>
          </cell>
          <cell r="N469">
            <v>0</v>
          </cell>
        </row>
        <row r="470">
          <cell r="G470" t="str">
            <v>______</v>
          </cell>
          <cell r="H470" t="str">
            <v>______</v>
          </cell>
          <cell r="I470" t="str">
            <v>______</v>
          </cell>
          <cell r="J470" t="str">
            <v>______</v>
          </cell>
          <cell r="L470" t="str">
            <v>______</v>
          </cell>
          <cell r="M470" t="str">
            <v>______</v>
          </cell>
          <cell r="N470" t="str">
            <v>______</v>
          </cell>
        </row>
        <row r="471">
          <cell r="G471">
            <v>0</v>
          </cell>
          <cell r="H471">
            <v>0</v>
          </cell>
          <cell r="I471">
            <v>0</v>
          </cell>
          <cell r="J471">
            <v>0</v>
          </cell>
          <cell r="L471">
            <v>0</v>
          </cell>
          <cell r="M471">
            <v>0</v>
          </cell>
          <cell r="N471">
            <v>0</v>
          </cell>
        </row>
        <row r="473">
          <cell r="G473">
            <v>0</v>
          </cell>
          <cell r="H473">
            <v>0</v>
          </cell>
          <cell r="I473">
            <v>0</v>
          </cell>
          <cell r="J473">
            <v>0</v>
          </cell>
          <cell r="L473">
            <v>0</v>
          </cell>
          <cell r="M473">
            <v>0</v>
          </cell>
          <cell r="N473">
            <v>0</v>
          </cell>
        </row>
        <row r="474">
          <cell r="G474">
            <v>0</v>
          </cell>
          <cell r="H474">
            <v>0</v>
          </cell>
          <cell r="I474">
            <v>0</v>
          </cell>
          <cell r="J474">
            <v>0</v>
          </cell>
          <cell r="L474">
            <v>0</v>
          </cell>
          <cell r="M474">
            <v>0</v>
          </cell>
          <cell r="N474">
            <v>0</v>
          </cell>
        </row>
        <row r="475">
          <cell r="G475">
            <v>0</v>
          </cell>
          <cell r="H475">
            <v>0</v>
          </cell>
          <cell r="I475">
            <v>0</v>
          </cell>
          <cell r="J475">
            <v>0</v>
          </cell>
          <cell r="L475">
            <v>0</v>
          </cell>
          <cell r="M475">
            <v>0</v>
          </cell>
          <cell r="N475">
            <v>0</v>
          </cell>
        </row>
        <row r="477">
          <cell r="G477">
            <v>0</v>
          </cell>
          <cell r="H477">
            <v>0</v>
          </cell>
          <cell r="I477">
            <v>0</v>
          </cell>
          <cell r="J477">
            <v>0</v>
          </cell>
          <cell r="L477">
            <v>0</v>
          </cell>
          <cell r="M477">
            <v>0</v>
          </cell>
          <cell r="N477">
            <v>0</v>
          </cell>
        </row>
        <row r="480">
          <cell r="G480">
            <v>0</v>
          </cell>
          <cell r="H480">
            <v>0</v>
          </cell>
          <cell r="I480">
            <v>0</v>
          </cell>
          <cell r="J480">
            <v>0</v>
          </cell>
          <cell r="L480">
            <v>0</v>
          </cell>
          <cell r="M480">
            <v>0</v>
          </cell>
          <cell r="N480">
            <v>0</v>
          </cell>
        </row>
        <row r="481">
          <cell r="G481" t="str">
            <v>______</v>
          </cell>
          <cell r="H481" t="str">
            <v>______</v>
          </cell>
          <cell r="I481" t="str">
            <v>______</v>
          </cell>
          <cell r="J481" t="str">
            <v>______</v>
          </cell>
          <cell r="L481" t="str">
            <v>______</v>
          </cell>
          <cell r="M481" t="str">
            <v>______</v>
          </cell>
          <cell r="N481" t="str">
            <v>______</v>
          </cell>
        </row>
        <row r="482">
          <cell r="G482">
            <v>0</v>
          </cell>
          <cell r="H482">
            <v>0</v>
          </cell>
          <cell r="I482">
            <v>0</v>
          </cell>
          <cell r="J482">
            <v>0</v>
          </cell>
          <cell r="L482">
            <v>0</v>
          </cell>
          <cell r="M482">
            <v>0</v>
          </cell>
          <cell r="N482">
            <v>0</v>
          </cell>
        </row>
        <row r="484">
          <cell r="G484">
            <v>0</v>
          </cell>
          <cell r="H484">
            <v>0</v>
          </cell>
          <cell r="I484">
            <v>0</v>
          </cell>
          <cell r="J484">
            <v>0</v>
          </cell>
          <cell r="L484">
            <v>0</v>
          </cell>
          <cell r="M484">
            <v>0</v>
          </cell>
          <cell r="N484">
            <v>0</v>
          </cell>
        </row>
        <row r="485">
          <cell r="G485">
            <v>0</v>
          </cell>
          <cell r="H485">
            <v>0</v>
          </cell>
          <cell r="I485">
            <v>0</v>
          </cell>
          <cell r="J485">
            <v>0</v>
          </cell>
          <cell r="L485">
            <v>0</v>
          </cell>
          <cell r="M485">
            <v>0</v>
          </cell>
          <cell r="N485">
            <v>0</v>
          </cell>
        </row>
        <row r="486">
          <cell r="G486" t="str">
            <v>______</v>
          </cell>
          <cell r="H486" t="str">
            <v>______</v>
          </cell>
          <cell r="I486" t="str">
            <v>______</v>
          </cell>
          <cell r="J486" t="str">
            <v>______</v>
          </cell>
          <cell r="L486" t="str">
            <v>______</v>
          </cell>
          <cell r="M486" t="str">
            <v>______</v>
          </cell>
          <cell r="N486" t="str">
            <v>______</v>
          </cell>
        </row>
        <row r="487">
          <cell r="G487">
            <v>0</v>
          </cell>
          <cell r="H487">
            <v>0</v>
          </cell>
          <cell r="I487">
            <v>0</v>
          </cell>
          <cell r="J487">
            <v>0</v>
          </cell>
          <cell r="L487">
            <v>0</v>
          </cell>
          <cell r="M487">
            <v>0</v>
          </cell>
          <cell r="N487">
            <v>0</v>
          </cell>
        </row>
        <row r="490">
          <cell r="G490">
            <v>0</v>
          </cell>
          <cell r="H490">
            <v>0</v>
          </cell>
          <cell r="I490">
            <v>0</v>
          </cell>
          <cell r="J490">
            <v>0</v>
          </cell>
          <cell r="L490">
            <v>0</v>
          </cell>
          <cell r="M490">
            <v>0</v>
          </cell>
          <cell r="N490">
            <v>0</v>
          </cell>
        </row>
        <row r="510">
          <cell r="G510" t="str">
            <v>______</v>
          </cell>
          <cell r="H510" t="str">
            <v>______</v>
          </cell>
          <cell r="I510" t="str">
            <v>______</v>
          </cell>
          <cell r="J510" t="str">
            <v>______</v>
          </cell>
          <cell r="L510" t="str">
            <v>______</v>
          </cell>
          <cell r="M510" t="str">
            <v>______</v>
          </cell>
          <cell r="N510" t="str">
            <v>______</v>
          </cell>
        </row>
        <row r="511">
          <cell r="G511">
            <v>0</v>
          </cell>
          <cell r="H511">
            <v>0</v>
          </cell>
          <cell r="I511">
            <v>0</v>
          </cell>
          <cell r="J511">
            <v>0</v>
          </cell>
          <cell r="L511">
            <v>0</v>
          </cell>
          <cell r="M511">
            <v>0</v>
          </cell>
          <cell r="N511">
            <v>0</v>
          </cell>
        </row>
        <row r="512">
          <cell r="G512">
            <v>0</v>
          </cell>
          <cell r="H512">
            <v>0</v>
          </cell>
          <cell r="I512">
            <v>0</v>
          </cell>
          <cell r="J512">
            <v>0</v>
          </cell>
          <cell r="L512">
            <v>0</v>
          </cell>
          <cell r="M512">
            <v>0</v>
          </cell>
          <cell r="N512">
            <v>0</v>
          </cell>
        </row>
        <row r="514">
          <cell r="G514">
            <v>0</v>
          </cell>
          <cell r="H514">
            <v>0</v>
          </cell>
          <cell r="I514">
            <v>0</v>
          </cell>
          <cell r="J514">
            <v>0</v>
          </cell>
          <cell r="L514">
            <v>0</v>
          </cell>
          <cell r="M514">
            <v>0</v>
          </cell>
          <cell r="N514">
            <v>0</v>
          </cell>
        </row>
        <row r="515">
          <cell r="G515">
            <v>0</v>
          </cell>
          <cell r="H515">
            <v>0</v>
          </cell>
          <cell r="I515">
            <v>0</v>
          </cell>
          <cell r="J515">
            <v>0</v>
          </cell>
          <cell r="L515">
            <v>0</v>
          </cell>
          <cell r="M515">
            <v>0</v>
          </cell>
          <cell r="N515">
            <v>0</v>
          </cell>
        </row>
        <row r="516">
          <cell r="G516">
            <v>0</v>
          </cell>
          <cell r="H516">
            <v>0</v>
          </cell>
          <cell r="I516">
            <v>0</v>
          </cell>
          <cell r="J516">
            <v>0</v>
          </cell>
          <cell r="L516">
            <v>0</v>
          </cell>
          <cell r="M516">
            <v>0</v>
          </cell>
          <cell r="N516">
            <v>0</v>
          </cell>
        </row>
        <row r="517">
          <cell r="G517">
            <v>0</v>
          </cell>
          <cell r="H517">
            <v>0</v>
          </cell>
          <cell r="I517">
            <v>0</v>
          </cell>
          <cell r="J517">
            <v>0</v>
          </cell>
          <cell r="L517">
            <v>0</v>
          </cell>
          <cell r="M517">
            <v>0</v>
          </cell>
          <cell r="N517">
            <v>0</v>
          </cell>
        </row>
        <row r="518">
          <cell r="G518">
            <v>0</v>
          </cell>
          <cell r="H518">
            <v>0</v>
          </cell>
          <cell r="I518">
            <v>0</v>
          </cell>
          <cell r="J518">
            <v>0</v>
          </cell>
          <cell r="L518">
            <v>0</v>
          </cell>
          <cell r="M518">
            <v>0</v>
          </cell>
          <cell r="N518">
            <v>0</v>
          </cell>
        </row>
        <row r="519">
          <cell r="G519" t="str">
            <v>______</v>
          </cell>
          <cell r="H519" t="str">
            <v>______</v>
          </cell>
          <cell r="I519" t="str">
            <v>______</v>
          </cell>
          <cell r="J519" t="str">
            <v>______</v>
          </cell>
          <cell r="L519" t="str">
            <v>______</v>
          </cell>
          <cell r="M519" t="str">
            <v>______</v>
          </cell>
          <cell r="N519" t="str">
            <v>______</v>
          </cell>
        </row>
        <row r="520">
          <cell r="G520">
            <v>0</v>
          </cell>
          <cell r="H520">
            <v>0</v>
          </cell>
          <cell r="I520">
            <v>0</v>
          </cell>
          <cell r="J520">
            <v>0</v>
          </cell>
          <cell r="L520">
            <v>0</v>
          </cell>
          <cell r="M520">
            <v>0</v>
          </cell>
          <cell r="N520">
            <v>0</v>
          </cell>
        </row>
        <row r="522">
          <cell r="G522">
            <v>1998</v>
          </cell>
          <cell r="H522">
            <v>1999</v>
          </cell>
          <cell r="I522">
            <v>2000</v>
          </cell>
          <cell r="J522">
            <v>2001</v>
          </cell>
          <cell r="L522">
            <v>2000</v>
          </cell>
          <cell r="M522">
            <v>2001</v>
          </cell>
          <cell r="N522">
            <v>2002</v>
          </cell>
        </row>
        <row r="525">
          <cell r="G525">
            <v>0</v>
          </cell>
          <cell r="H525">
            <v>0</v>
          </cell>
          <cell r="I525">
            <v>0</v>
          </cell>
          <cell r="J525">
            <v>0</v>
          </cell>
          <cell r="L525">
            <v>0</v>
          </cell>
          <cell r="M525">
            <v>0</v>
          </cell>
          <cell r="N525">
            <v>0</v>
          </cell>
        </row>
        <row r="526">
          <cell r="G526">
            <v>0</v>
          </cell>
          <cell r="H526">
            <v>0</v>
          </cell>
          <cell r="I526">
            <v>0</v>
          </cell>
          <cell r="J526">
            <v>0</v>
          </cell>
          <cell r="L526">
            <v>0</v>
          </cell>
          <cell r="M526">
            <v>0</v>
          </cell>
          <cell r="N526">
            <v>0</v>
          </cell>
        </row>
        <row r="527">
          <cell r="G527" t="str">
            <v>______</v>
          </cell>
          <cell r="H527" t="str">
            <v>______</v>
          </cell>
          <cell r="I527" t="str">
            <v>______</v>
          </cell>
          <cell r="J527" t="str">
            <v>______</v>
          </cell>
          <cell r="L527" t="str">
            <v>______</v>
          </cell>
          <cell r="M527" t="str">
            <v>______</v>
          </cell>
          <cell r="N527" t="str">
            <v>______</v>
          </cell>
        </row>
        <row r="528">
          <cell r="G528">
            <v>0</v>
          </cell>
          <cell r="H528">
            <v>0</v>
          </cell>
          <cell r="I528">
            <v>0</v>
          </cell>
          <cell r="J528">
            <v>0</v>
          </cell>
          <cell r="L528">
            <v>0</v>
          </cell>
          <cell r="M528">
            <v>0</v>
          </cell>
          <cell r="N528">
            <v>0</v>
          </cell>
        </row>
        <row r="529">
          <cell r="G529" t="str">
            <v>______</v>
          </cell>
          <cell r="H529" t="str">
            <v>______</v>
          </cell>
          <cell r="I529" t="str">
            <v>______</v>
          </cell>
          <cell r="J529" t="str">
            <v>______</v>
          </cell>
          <cell r="L529" t="str">
            <v>______</v>
          </cell>
          <cell r="M529" t="str">
            <v>______</v>
          </cell>
          <cell r="N529" t="str">
            <v>______</v>
          </cell>
        </row>
        <row r="530">
          <cell r="G530">
            <v>0</v>
          </cell>
          <cell r="H530">
            <v>0</v>
          </cell>
          <cell r="I530">
            <v>0</v>
          </cell>
          <cell r="J530">
            <v>0</v>
          </cell>
          <cell r="L530">
            <v>0</v>
          </cell>
          <cell r="M530">
            <v>0</v>
          </cell>
          <cell r="N530">
            <v>0</v>
          </cell>
        </row>
        <row r="532">
          <cell r="G532">
            <v>0</v>
          </cell>
          <cell r="H532">
            <v>0</v>
          </cell>
          <cell r="I532">
            <v>0</v>
          </cell>
          <cell r="J532">
            <v>0</v>
          </cell>
          <cell r="L532">
            <v>0</v>
          </cell>
          <cell r="M532">
            <v>0</v>
          </cell>
          <cell r="N532">
            <v>0</v>
          </cell>
        </row>
        <row r="533">
          <cell r="G533">
            <v>0</v>
          </cell>
          <cell r="H533">
            <v>0</v>
          </cell>
          <cell r="I533">
            <v>0</v>
          </cell>
          <cell r="J533">
            <v>0</v>
          </cell>
          <cell r="L533">
            <v>0</v>
          </cell>
          <cell r="M533">
            <v>0</v>
          </cell>
          <cell r="N533">
            <v>0</v>
          </cell>
        </row>
        <row r="534">
          <cell r="G534">
            <v>0</v>
          </cell>
          <cell r="H534">
            <v>0</v>
          </cell>
          <cell r="I534">
            <v>0</v>
          </cell>
          <cell r="J534">
            <v>0</v>
          </cell>
          <cell r="L534">
            <v>0</v>
          </cell>
          <cell r="M534">
            <v>0</v>
          </cell>
          <cell r="N534">
            <v>0</v>
          </cell>
        </row>
        <row r="535">
          <cell r="G535">
            <v>0</v>
          </cell>
          <cell r="H535">
            <v>0</v>
          </cell>
          <cell r="I535">
            <v>0</v>
          </cell>
          <cell r="J535">
            <v>0</v>
          </cell>
          <cell r="L535">
            <v>0</v>
          </cell>
          <cell r="M535">
            <v>0</v>
          </cell>
          <cell r="N535">
            <v>0</v>
          </cell>
        </row>
        <row r="536">
          <cell r="G536">
            <v>0</v>
          </cell>
          <cell r="H536">
            <v>0</v>
          </cell>
          <cell r="I536">
            <v>0</v>
          </cell>
          <cell r="J536">
            <v>0</v>
          </cell>
          <cell r="L536">
            <v>0</v>
          </cell>
          <cell r="M536">
            <v>0</v>
          </cell>
          <cell r="N536">
            <v>0</v>
          </cell>
        </row>
        <row r="537">
          <cell r="G537">
            <v>0</v>
          </cell>
          <cell r="H537">
            <v>0</v>
          </cell>
          <cell r="I537">
            <v>0</v>
          </cell>
          <cell r="J537">
            <v>0</v>
          </cell>
          <cell r="L537">
            <v>0</v>
          </cell>
          <cell r="M537">
            <v>0</v>
          </cell>
          <cell r="N537">
            <v>0</v>
          </cell>
        </row>
        <row r="538">
          <cell r="G538" t="str">
            <v>______</v>
          </cell>
          <cell r="H538" t="str">
            <v>______</v>
          </cell>
          <cell r="I538" t="str">
            <v>______</v>
          </cell>
          <cell r="J538" t="str">
            <v>______</v>
          </cell>
          <cell r="L538" t="str">
            <v>______</v>
          </cell>
          <cell r="M538" t="str">
            <v>______</v>
          </cell>
          <cell r="N538" t="str">
            <v>______</v>
          </cell>
        </row>
        <row r="539">
          <cell r="G539">
            <v>0</v>
          </cell>
          <cell r="H539">
            <v>0</v>
          </cell>
          <cell r="I539">
            <v>0</v>
          </cell>
          <cell r="J539">
            <v>0</v>
          </cell>
          <cell r="L539">
            <v>0</v>
          </cell>
          <cell r="M539">
            <v>0</v>
          </cell>
          <cell r="N539">
            <v>0</v>
          </cell>
        </row>
        <row r="548">
          <cell r="G548">
            <v>0</v>
          </cell>
          <cell r="H548">
            <v>0</v>
          </cell>
          <cell r="I548">
            <v>0</v>
          </cell>
          <cell r="J548">
            <v>0</v>
          </cell>
          <cell r="L548">
            <v>0</v>
          </cell>
          <cell r="M548">
            <v>0</v>
          </cell>
          <cell r="N548">
            <v>0</v>
          </cell>
        </row>
        <row r="550">
          <cell r="G550">
            <v>0</v>
          </cell>
          <cell r="H550">
            <v>0</v>
          </cell>
          <cell r="I550">
            <v>0</v>
          </cell>
          <cell r="J550">
            <v>0</v>
          </cell>
          <cell r="L550">
            <v>0</v>
          </cell>
          <cell r="M550">
            <v>0</v>
          </cell>
          <cell r="N550">
            <v>0</v>
          </cell>
        </row>
        <row r="551">
          <cell r="G551">
            <v>0</v>
          </cell>
          <cell r="H551">
            <v>0</v>
          </cell>
          <cell r="I551">
            <v>0</v>
          </cell>
          <cell r="J551">
            <v>0</v>
          </cell>
          <cell r="L551">
            <v>0</v>
          </cell>
          <cell r="M551">
            <v>0</v>
          </cell>
          <cell r="N551">
            <v>0</v>
          </cell>
        </row>
        <row r="552">
          <cell r="G552">
            <v>0</v>
          </cell>
          <cell r="H552">
            <v>0</v>
          </cell>
          <cell r="I552">
            <v>0</v>
          </cell>
          <cell r="J552">
            <v>0</v>
          </cell>
          <cell r="L552">
            <v>0</v>
          </cell>
          <cell r="M552">
            <v>0</v>
          </cell>
          <cell r="N552">
            <v>0</v>
          </cell>
        </row>
        <row r="553">
          <cell r="G553">
            <v>0</v>
          </cell>
          <cell r="H553">
            <v>0</v>
          </cell>
          <cell r="I553">
            <v>0</v>
          </cell>
          <cell r="J553">
            <v>0</v>
          </cell>
          <cell r="L553">
            <v>0</v>
          </cell>
          <cell r="M553">
            <v>0</v>
          </cell>
          <cell r="N553">
            <v>0</v>
          </cell>
        </row>
        <row r="554">
          <cell r="G554">
            <v>0</v>
          </cell>
          <cell r="H554">
            <v>0</v>
          </cell>
          <cell r="I554">
            <v>0</v>
          </cell>
          <cell r="J554">
            <v>0</v>
          </cell>
          <cell r="L554">
            <v>0</v>
          </cell>
          <cell r="M554">
            <v>0</v>
          </cell>
          <cell r="N554">
            <v>0</v>
          </cell>
        </row>
        <row r="555">
          <cell r="G555">
            <v>0</v>
          </cell>
          <cell r="H555">
            <v>0</v>
          </cell>
          <cell r="I555">
            <v>0</v>
          </cell>
          <cell r="J555">
            <v>0</v>
          </cell>
          <cell r="L555">
            <v>0</v>
          </cell>
          <cell r="M555">
            <v>0</v>
          </cell>
          <cell r="N555">
            <v>0</v>
          </cell>
        </row>
        <row r="556">
          <cell r="G556">
            <v>0</v>
          </cell>
          <cell r="H556">
            <v>0</v>
          </cell>
          <cell r="I556">
            <v>0</v>
          </cell>
          <cell r="J556">
            <v>0</v>
          </cell>
          <cell r="L556">
            <v>0</v>
          </cell>
          <cell r="M556">
            <v>0</v>
          </cell>
          <cell r="N556">
            <v>0</v>
          </cell>
        </row>
        <row r="557">
          <cell r="G557">
            <v>0</v>
          </cell>
          <cell r="H557">
            <v>0</v>
          </cell>
          <cell r="I557">
            <v>0</v>
          </cell>
          <cell r="J557">
            <v>0</v>
          </cell>
          <cell r="L557">
            <v>0</v>
          </cell>
          <cell r="M557">
            <v>0</v>
          </cell>
          <cell r="N557">
            <v>0</v>
          </cell>
        </row>
        <row r="558">
          <cell r="G558">
            <v>0</v>
          </cell>
          <cell r="H558">
            <v>0</v>
          </cell>
          <cell r="I558">
            <v>0</v>
          </cell>
          <cell r="J558">
            <v>0</v>
          </cell>
          <cell r="L558">
            <v>0</v>
          </cell>
          <cell r="M558">
            <v>0</v>
          </cell>
          <cell r="N558">
            <v>0</v>
          </cell>
        </row>
        <row r="559">
          <cell r="G559">
            <v>0</v>
          </cell>
          <cell r="H559">
            <v>0</v>
          </cell>
          <cell r="I559">
            <v>0</v>
          </cell>
          <cell r="J559">
            <v>0</v>
          </cell>
          <cell r="L559">
            <v>0</v>
          </cell>
          <cell r="M559">
            <v>0</v>
          </cell>
          <cell r="N559">
            <v>0</v>
          </cell>
        </row>
        <row r="560">
          <cell r="G560">
            <v>0</v>
          </cell>
          <cell r="H560">
            <v>0</v>
          </cell>
          <cell r="I560">
            <v>0</v>
          </cell>
          <cell r="J560">
            <v>0</v>
          </cell>
          <cell r="L560">
            <v>0</v>
          </cell>
          <cell r="M560">
            <v>0</v>
          </cell>
          <cell r="N560">
            <v>0</v>
          </cell>
        </row>
        <row r="561">
          <cell r="G561" t="str">
            <v>______</v>
          </cell>
          <cell r="H561" t="str">
            <v>______</v>
          </cell>
          <cell r="I561" t="str">
            <v>______</v>
          </cell>
          <cell r="J561" t="str">
            <v>______</v>
          </cell>
          <cell r="L561" t="str">
            <v>______</v>
          </cell>
          <cell r="M561" t="str">
            <v>______</v>
          </cell>
          <cell r="N561" t="str">
            <v>______</v>
          </cell>
        </row>
        <row r="562">
          <cell r="G562">
            <v>0</v>
          </cell>
          <cell r="H562">
            <v>0</v>
          </cell>
          <cell r="I562">
            <v>0</v>
          </cell>
          <cell r="J562">
            <v>0</v>
          </cell>
          <cell r="L562">
            <v>0</v>
          </cell>
          <cell r="M562">
            <v>0</v>
          </cell>
          <cell r="N562">
            <v>0</v>
          </cell>
        </row>
        <row r="565">
          <cell r="H565">
            <v>0</v>
          </cell>
          <cell r="I565">
            <v>0</v>
          </cell>
          <cell r="J565">
            <v>0</v>
          </cell>
          <cell r="M565">
            <v>0</v>
          </cell>
          <cell r="N565">
            <v>0</v>
          </cell>
        </row>
        <row r="566">
          <cell r="H566">
            <v>0</v>
          </cell>
          <cell r="I566">
            <v>0</v>
          </cell>
          <cell r="J566">
            <v>0</v>
          </cell>
          <cell r="M566">
            <v>0</v>
          </cell>
          <cell r="N566">
            <v>0</v>
          </cell>
        </row>
        <row r="567">
          <cell r="H567">
            <v>0</v>
          </cell>
          <cell r="I567">
            <v>0</v>
          </cell>
          <cell r="J567">
            <v>0</v>
          </cell>
          <cell r="M567">
            <v>0</v>
          </cell>
          <cell r="N567">
            <v>0</v>
          </cell>
        </row>
        <row r="568">
          <cell r="H568">
            <v>0</v>
          </cell>
          <cell r="I568">
            <v>0</v>
          </cell>
          <cell r="J568">
            <v>0</v>
          </cell>
          <cell r="M568">
            <v>0</v>
          </cell>
          <cell r="N568">
            <v>0</v>
          </cell>
        </row>
        <row r="569">
          <cell r="H569">
            <v>0</v>
          </cell>
          <cell r="I569">
            <v>0</v>
          </cell>
          <cell r="J569">
            <v>0</v>
          </cell>
          <cell r="M569">
            <v>0</v>
          </cell>
          <cell r="N569">
            <v>0</v>
          </cell>
        </row>
        <row r="570">
          <cell r="H570">
            <v>0</v>
          </cell>
          <cell r="I570">
            <v>0</v>
          </cell>
          <cell r="J570">
            <v>0</v>
          </cell>
          <cell r="M570">
            <v>0</v>
          </cell>
          <cell r="N570">
            <v>0</v>
          </cell>
        </row>
        <row r="571">
          <cell r="H571">
            <v>0</v>
          </cell>
          <cell r="I571">
            <v>0</v>
          </cell>
          <cell r="J571">
            <v>0</v>
          </cell>
          <cell r="M571">
            <v>0</v>
          </cell>
          <cell r="N571">
            <v>0</v>
          </cell>
        </row>
        <row r="572">
          <cell r="H572">
            <v>0</v>
          </cell>
          <cell r="I572">
            <v>0</v>
          </cell>
          <cell r="J572">
            <v>0</v>
          </cell>
          <cell r="M572">
            <v>0</v>
          </cell>
          <cell r="N572">
            <v>0</v>
          </cell>
        </row>
        <row r="573">
          <cell r="H573">
            <v>0</v>
          </cell>
          <cell r="I573">
            <v>0</v>
          </cell>
          <cell r="J573">
            <v>0</v>
          </cell>
          <cell r="M573">
            <v>0</v>
          </cell>
          <cell r="N573">
            <v>0</v>
          </cell>
        </row>
        <row r="574">
          <cell r="H574">
            <v>0</v>
          </cell>
          <cell r="I574">
            <v>0</v>
          </cell>
          <cell r="J574">
            <v>0</v>
          </cell>
          <cell r="M574">
            <v>0</v>
          </cell>
          <cell r="N574">
            <v>0</v>
          </cell>
        </row>
        <row r="575">
          <cell r="H575">
            <v>0</v>
          </cell>
          <cell r="I575">
            <v>0</v>
          </cell>
          <cell r="J575">
            <v>0</v>
          </cell>
          <cell r="M575">
            <v>0</v>
          </cell>
          <cell r="N575">
            <v>0</v>
          </cell>
        </row>
        <row r="576">
          <cell r="H576">
            <v>0</v>
          </cell>
          <cell r="I576">
            <v>0</v>
          </cell>
          <cell r="J576">
            <v>0</v>
          </cell>
          <cell r="M576">
            <v>0</v>
          </cell>
          <cell r="N576">
            <v>0</v>
          </cell>
        </row>
        <row r="577">
          <cell r="H577">
            <v>0</v>
          </cell>
          <cell r="I577">
            <v>0</v>
          </cell>
          <cell r="J577">
            <v>0</v>
          </cell>
          <cell r="M577">
            <v>0</v>
          </cell>
          <cell r="N577">
            <v>0</v>
          </cell>
        </row>
        <row r="578">
          <cell r="H578">
            <v>0</v>
          </cell>
          <cell r="I578">
            <v>0</v>
          </cell>
          <cell r="J578">
            <v>0</v>
          </cell>
          <cell r="M578">
            <v>0</v>
          </cell>
          <cell r="N578">
            <v>0</v>
          </cell>
        </row>
        <row r="579">
          <cell r="H579" t="str">
            <v>______</v>
          </cell>
          <cell r="I579" t="str">
            <v>______</v>
          </cell>
          <cell r="J579" t="str">
            <v>______</v>
          </cell>
          <cell r="M579" t="str">
            <v>______</v>
          </cell>
          <cell r="N579" t="str">
            <v>______</v>
          </cell>
        </row>
        <row r="580">
          <cell r="H580">
            <v>0</v>
          </cell>
          <cell r="I580">
            <v>0</v>
          </cell>
          <cell r="J580">
            <v>0</v>
          </cell>
          <cell r="M580">
            <v>0</v>
          </cell>
          <cell r="N580">
            <v>0</v>
          </cell>
        </row>
        <row r="581">
          <cell r="H581" t="str">
            <v>______</v>
          </cell>
          <cell r="I581" t="str">
            <v>______</v>
          </cell>
          <cell r="J581" t="str">
            <v>______</v>
          </cell>
          <cell r="M581" t="str">
            <v>______</v>
          </cell>
          <cell r="N581" t="str">
            <v>______</v>
          </cell>
        </row>
        <row r="582">
          <cell r="H582">
            <v>0</v>
          </cell>
          <cell r="I582">
            <v>0</v>
          </cell>
          <cell r="J582">
            <v>0</v>
          </cell>
          <cell r="M582">
            <v>0</v>
          </cell>
          <cell r="N582">
            <v>0</v>
          </cell>
        </row>
        <row r="584">
          <cell r="H584">
            <v>0</v>
          </cell>
          <cell r="I584">
            <v>0</v>
          </cell>
          <cell r="J584">
            <v>0</v>
          </cell>
          <cell r="M584">
            <v>0</v>
          </cell>
          <cell r="N584">
            <v>0</v>
          </cell>
        </row>
        <row r="585">
          <cell r="H585">
            <v>0</v>
          </cell>
          <cell r="I585">
            <v>0</v>
          </cell>
          <cell r="J585">
            <v>0</v>
          </cell>
          <cell r="M585">
            <v>0</v>
          </cell>
          <cell r="N585">
            <v>0</v>
          </cell>
        </row>
        <row r="586">
          <cell r="H586" t="str">
            <v>______</v>
          </cell>
          <cell r="I586" t="str">
            <v>______</v>
          </cell>
          <cell r="J586" t="str">
            <v>______</v>
          </cell>
          <cell r="M586" t="str">
            <v>______</v>
          </cell>
          <cell r="N586" t="str">
            <v>______</v>
          </cell>
        </row>
        <row r="587">
          <cell r="H587">
            <v>0</v>
          </cell>
          <cell r="I587">
            <v>0</v>
          </cell>
          <cell r="J587">
            <v>0</v>
          </cell>
          <cell r="M587">
            <v>0</v>
          </cell>
          <cell r="N587">
            <v>0</v>
          </cell>
        </row>
        <row r="590">
          <cell r="H590">
            <v>0</v>
          </cell>
          <cell r="I590">
            <v>0</v>
          </cell>
          <cell r="J590">
            <v>0</v>
          </cell>
          <cell r="M590">
            <v>0</v>
          </cell>
          <cell r="N590">
            <v>0</v>
          </cell>
        </row>
        <row r="591">
          <cell r="H591">
            <v>0</v>
          </cell>
          <cell r="I591">
            <v>0</v>
          </cell>
          <cell r="J591">
            <v>0</v>
          </cell>
          <cell r="M591">
            <v>0</v>
          </cell>
          <cell r="N591">
            <v>0</v>
          </cell>
        </row>
        <row r="593">
          <cell r="H593">
            <v>0</v>
          </cell>
          <cell r="I593">
            <v>0</v>
          </cell>
          <cell r="J593">
            <v>0</v>
          </cell>
          <cell r="M593">
            <v>0</v>
          </cell>
          <cell r="N593">
            <v>0</v>
          </cell>
        </row>
        <row r="594">
          <cell r="H594">
            <v>0</v>
          </cell>
          <cell r="I594">
            <v>0</v>
          </cell>
          <cell r="J594">
            <v>0</v>
          </cell>
          <cell r="M594">
            <v>0</v>
          </cell>
          <cell r="N594">
            <v>0</v>
          </cell>
        </row>
        <row r="595">
          <cell r="H595">
            <v>0</v>
          </cell>
          <cell r="I595">
            <v>0</v>
          </cell>
          <cell r="J595">
            <v>0</v>
          </cell>
          <cell r="M595">
            <v>0</v>
          </cell>
          <cell r="N595">
            <v>0</v>
          </cell>
        </row>
        <row r="596">
          <cell r="H596">
            <v>0</v>
          </cell>
          <cell r="I596">
            <v>0</v>
          </cell>
          <cell r="J596">
            <v>0</v>
          </cell>
          <cell r="M596">
            <v>0</v>
          </cell>
          <cell r="N596">
            <v>0</v>
          </cell>
        </row>
        <row r="597">
          <cell r="H597">
            <v>0</v>
          </cell>
          <cell r="I597">
            <v>0</v>
          </cell>
          <cell r="J597">
            <v>0</v>
          </cell>
          <cell r="M597">
            <v>0</v>
          </cell>
          <cell r="N597">
            <v>0</v>
          </cell>
        </row>
        <row r="598">
          <cell r="H598">
            <v>0</v>
          </cell>
          <cell r="I598">
            <v>0</v>
          </cell>
          <cell r="J598">
            <v>0</v>
          </cell>
          <cell r="M598">
            <v>0</v>
          </cell>
          <cell r="N598">
            <v>0</v>
          </cell>
        </row>
        <row r="599">
          <cell r="H599">
            <v>0</v>
          </cell>
          <cell r="I599">
            <v>0</v>
          </cell>
          <cell r="J599">
            <v>0</v>
          </cell>
          <cell r="M599">
            <v>0</v>
          </cell>
          <cell r="N599">
            <v>0</v>
          </cell>
        </row>
        <row r="600">
          <cell r="H600">
            <v>0</v>
          </cell>
          <cell r="I600">
            <v>0</v>
          </cell>
          <cell r="J600">
            <v>0</v>
          </cell>
          <cell r="M600">
            <v>0</v>
          </cell>
          <cell r="N600">
            <v>0</v>
          </cell>
        </row>
        <row r="601">
          <cell r="H601">
            <v>0</v>
          </cell>
          <cell r="I601">
            <v>0</v>
          </cell>
          <cell r="J601">
            <v>0</v>
          </cell>
          <cell r="M601">
            <v>0</v>
          </cell>
          <cell r="N601">
            <v>0</v>
          </cell>
        </row>
        <row r="602">
          <cell r="H602">
            <v>0</v>
          </cell>
          <cell r="I602">
            <v>0</v>
          </cell>
          <cell r="J602">
            <v>0</v>
          </cell>
          <cell r="M602">
            <v>0</v>
          </cell>
          <cell r="N602">
            <v>0</v>
          </cell>
        </row>
        <row r="603">
          <cell r="H603">
            <v>0</v>
          </cell>
          <cell r="I603">
            <v>0</v>
          </cell>
          <cell r="J603">
            <v>0</v>
          </cell>
          <cell r="M603">
            <v>0</v>
          </cell>
          <cell r="N603">
            <v>0</v>
          </cell>
        </row>
        <row r="604">
          <cell r="H604">
            <v>0</v>
          </cell>
          <cell r="I604">
            <v>0</v>
          </cell>
          <cell r="J604">
            <v>0</v>
          </cell>
          <cell r="M604">
            <v>0</v>
          </cell>
          <cell r="N604">
            <v>0</v>
          </cell>
        </row>
        <row r="605">
          <cell r="H605">
            <v>0</v>
          </cell>
          <cell r="I605">
            <v>0</v>
          </cell>
          <cell r="J605">
            <v>0</v>
          </cell>
          <cell r="M605">
            <v>0</v>
          </cell>
          <cell r="N605">
            <v>0</v>
          </cell>
        </row>
        <row r="606">
          <cell r="H606">
            <v>0</v>
          </cell>
          <cell r="I606">
            <v>0</v>
          </cell>
          <cell r="J606">
            <v>0</v>
          </cell>
          <cell r="M606">
            <v>0</v>
          </cell>
          <cell r="N606">
            <v>0</v>
          </cell>
        </row>
        <row r="608">
          <cell r="H608">
            <v>0</v>
          </cell>
          <cell r="I608">
            <v>0</v>
          </cell>
          <cell r="J608">
            <v>0</v>
          </cell>
          <cell r="M608">
            <v>0</v>
          </cell>
          <cell r="N608">
            <v>0</v>
          </cell>
        </row>
        <row r="614">
          <cell r="H614">
            <v>0</v>
          </cell>
          <cell r="I614">
            <v>0</v>
          </cell>
          <cell r="J614">
            <v>0</v>
          </cell>
          <cell r="M614">
            <v>0</v>
          </cell>
          <cell r="N614">
            <v>0</v>
          </cell>
        </row>
        <row r="632">
          <cell r="H632" t="str">
            <v>______</v>
          </cell>
          <cell r="I632" t="str">
            <v>______</v>
          </cell>
          <cell r="J632" t="str">
            <v>______</v>
          </cell>
          <cell r="M632" t="str">
            <v>______</v>
          </cell>
          <cell r="N632" t="str">
            <v>______</v>
          </cell>
        </row>
        <row r="633">
          <cell r="H633">
            <v>0</v>
          </cell>
          <cell r="I633">
            <v>0</v>
          </cell>
          <cell r="J633">
            <v>0</v>
          </cell>
          <cell r="M633">
            <v>0</v>
          </cell>
          <cell r="N633">
            <v>0</v>
          </cell>
        </row>
        <row r="635">
          <cell r="H635">
            <v>0</v>
          </cell>
          <cell r="I635">
            <v>0</v>
          </cell>
          <cell r="J635">
            <v>0</v>
          </cell>
          <cell r="M635">
            <v>0</v>
          </cell>
          <cell r="N635">
            <v>0</v>
          </cell>
        </row>
        <row r="636">
          <cell r="H636">
            <v>0</v>
          </cell>
          <cell r="I636">
            <v>0</v>
          </cell>
          <cell r="J636">
            <v>0</v>
          </cell>
          <cell r="M636">
            <v>0</v>
          </cell>
          <cell r="N636">
            <v>0</v>
          </cell>
        </row>
        <row r="637">
          <cell r="H637" t="str">
            <v>______</v>
          </cell>
          <cell r="I637" t="str">
            <v>______</v>
          </cell>
          <cell r="J637" t="str">
            <v>______</v>
          </cell>
          <cell r="M637" t="str">
            <v>______</v>
          </cell>
          <cell r="N637" t="str">
            <v>______</v>
          </cell>
        </row>
        <row r="665">
          <cell r="H665">
            <v>0</v>
          </cell>
          <cell r="I665">
            <v>0</v>
          </cell>
          <cell r="J665">
            <v>0</v>
          </cell>
          <cell r="M665">
            <v>0</v>
          </cell>
          <cell r="N665">
            <v>0</v>
          </cell>
        </row>
        <row r="667">
          <cell r="H667">
            <v>0</v>
          </cell>
          <cell r="I667">
            <v>0</v>
          </cell>
          <cell r="J667">
            <v>0</v>
          </cell>
          <cell r="M667">
            <v>0</v>
          </cell>
          <cell r="N667">
            <v>0</v>
          </cell>
        </row>
        <row r="676">
          <cell r="G676">
            <v>0</v>
          </cell>
          <cell r="H676">
            <v>0</v>
          </cell>
          <cell r="I676">
            <v>0</v>
          </cell>
          <cell r="J676">
            <v>0</v>
          </cell>
          <cell r="L676">
            <v>0</v>
          </cell>
          <cell r="M676">
            <v>0</v>
          </cell>
          <cell r="N676">
            <v>0</v>
          </cell>
        </row>
        <row r="677">
          <cell r="G677">
            <v>0</v>
          </cell>
          <cell r="H677">
            <v>0</v>
          </cell>
          <cell r="I677">
            <v>0</v>
          </cell>
          <cell r="J677">
            <v>0</v>
          </cell>
          <cell r="L677">
            <v>0</v>
          </cell>
          <cell r="M677">
            <v>0</v>
          </cell>
          <cell r="N677">
            <v>0</v>
          </cell>
        </row>
        <row r="678">
          <cell r="G678">
            <v>0</v>
          </cell>
          <cell r="H678">
            <v>0</v>
          </cell>
          <cell r="I678">
            <v>0</v>
          </cell>
          <cell r="J678">
            <v>0</v>
          </cell>
          <cell r="L678">
            <v>0</v>
          </cell>
          <cell r="M678">
            <v>0</v>
          </cell>
          <cell r="N678">
            <v>0</v>
          </cell>
        </row>
        <row r="679">
          <cell r="G679">
            <v>0</v>
          </cell>
          <cell r="H679">
            <v>0</v>
          </cell>
          <cell r="I679">
            <v>0</v>
          </cell>
          <cell r="J679">
            <v>0</v>
          </cell>
          <cell r="L679">
            <v>0</v>
          </cell>
          <cell r="M679">
            <v>0</v>
          </cell>
          <cell r="N679">
            <v>0</v>
          </cell>
        </row>
        <row r="680">
          <cell r="G680">
            <v>0</v>
          </cell>
          <cell r="H680">
            <v>0</v>
          </cell>
          <cell r="I680">
            <v>0</v>
          </cell>
          <cell r="J680">
            <v>0</v>
          </cell>
          <cell r="L680">
            <v>0</v>
          </cell>
          <cell r="M680">
            <v>0</v>
          </cell>
          <cell r="N680">
            <v>0</v>
          </cell>
        </row>
        <row r="681">
          <cell r="G681">
            <v>0</v>
          </cell>
          <cell r="H681">
            <v>0</v>
          </cell>
          <cell r="I681">
            <v>0</v>
          </cell>
          <cell r="J681">
            <v>0</v>
          </cell>
          <cell r="L681">
            <v>0</v>
          </cell>
          <cell r="M681">
            <v>0</v>
          </cell>
          <cell r="N681">
            <v>0</v>
          </cell>
        </row>
        <row r="682">
          <cell r="G682">
            <v>0</v>
          </cell>
          <cell r="H682">
            <v>0</v>
          </cell>
          <cell r="I682">
            <v>0</v>
          </cell>
          <cell r="J682">
            <v>0</v>
          </cell>
          <cell r="L682">
            <v>0</v>
          </cell>
          <cell r="M682">
            <v>0</v>
          </cell>
          <cell r="N682">
            <v>0</v>
          </cell>
        </row>
        <row r="683">
          <cell r="G683" t="str">
            <v>______</v>
          </cell>
          <cell r="H683" t="str">
            <v>______</v>
          </cell>
          <cell r="I683" t="str">
            <v>______</v>
          </cell>
          <cell r="J683" t="str">
            <v>______</v>
          </cell>
          <cell r="L683" t="str">
            <v>______</v>
          </cell>
          <cell r="M683" t="str">
            <v>______</v>
          </cell>
          <cell r="N683" t="str">
            <v>______</v>
          </cell>
        </row>
        <row r="684">
          <cell r="G684">
            <v>0</v>
          </cell>
          <cell r="H684">
            <v>0</v>
          </cell>
          <cell r="I684">
            <v>0</v>
          </cell>
          <cell r="J684">
            <v>0</v>
          </cell>
          <cell r="L684">
            <v>0</v>
          </cell>
          <cell r="M684">
            <v>0</v>
          </cell>
          <cell r="N684">
            <v>0</v>
          </cell>
        </row>
        <row r="686">
          <cell r="G686">
            <v>0</v>
          </cell>
          <cell r="H686">
            <v>0</v>
          </cell>
          <cell r="I686">
            <v>0</v>
          </cell>
          <cell r="J686">
            <v>0</v>
          </cell>
          <cell r="L686">
            <v>0</v>
          </cell>
          <cell r="M686">
            <v>0</v>
          </cell>
          <cell r="N686">
            <v>0</v>
          </cell>
        </row>
        <row r="688">
          <cell r="G688">
            <v>0</v>
          </cell>
          <cell r="H688">
            <v>0</v>
          </cell>
          <cell r="I688">
            <v>0</v>
          </cell>
          <cell r="J688">
            <v>0</v>
          </cell>
          <cell r="L688">
            <v>0</v>
          </cell>
          <cell r="M688">
            <v>0</v>
          </cell>
          <cell r="N688">
            <v>0</v>
          </cell>
        </row>
        <row r="689">
          <cell r="G689">
            <v>0</v>
          </cell>
          <cell r="H689">
            <v>0</v>
          </cell>
          <cell r="I689">
            <v>0</v>
          </cell>
          <cell r="J689">
            <v>0</v>
          </cell>
          <cell r="L689">
            <v>0</v>
          </cell>
          <cell r="M689">
            <v>0</v>
          </cell>
          <cell r="N689">
            <v>0</v>
          </cell>
        </row>
        <row r="690">
          <cell r="G690">
            <v>0</v>
          </cell>
          <cell r="H690">
            <v>0</v>
          </cell>
          <cell r="I690">
            <v>0</v>
          </cell>
          <cell r="J690">
            <v>0</v>
          </cell>
          <cell r="L690">
            <v>0</v>
          </cell>
          <cell r="M690">
            <v>0</v>
          </cell>
          <cell r="N690">
            <v>0</v>
          </cell>
        </row>
        <row r="691">
          <cell r="G691">
            <v>0</v>
          </cell>
          <cell r="H691">
            <v>0</v>
          </cell>
          <cell r="I691">
            <v>0</v>
          </cell>
          <cell r="J691">
            <v>0</v>
          </cell>
          <cell r="L691">
            <v>0</v>
          </cell>
          <cell r="M691">
            <v>0</v>
          </cell>
          <cell r="N691">
            <v>0</v>
          </cell>
        </row>
        <row r="692">
          <cell r="G692">
            <v>0</v>
          </cell>
          <cell r="H692">
            <v>0</v>
          </cell>
          <cell r="I692">
            <v>0</v>
          </cell>
          <cell r="J692">
            <v>0</v>
          </cell>
          <cell r="L692">
            <v>0</v>
          </cell>
          <cell r="M692">
            <v>0</v>
          </cell>
          <cell r="N692">
            <v>0</v>
          </cell>
        </row>
        <row r="693">
          <cell r="G693">
            <v>0</v>
          </cell>
          <cell r="H693">
            <v>0</v>
          </cell>
          <cell r="I693">
            <v>0</v>
          </cell>
          <cell r="J693">
            <v>0</v>
          </cell>
          <cell r="L693">
            <v>0</v>
          </cell>
          <cell r="M693">
            <v>0</v>
          </cell>
          <cell r="N693">
            <v>0</v>
          </cell>
        </row>
        <row r="694">
          <cell r="G694">
            <v>0</v>
          </cell>
          <cell r="H694">
            <v>0</v>
          </cell>
          <cell r="I694">
            <v>0</v>
          </cell>
          <cell r="J694">
            <v>0</v>
          </cell>
          <cell r="L694">
            <v>0</v>
          </cell>
          <cell r="M694">
            <v>0</v>
          </cell>
          <cell r="N694">
            <v>0</v>
          </cell>
        </row>
        <row r="696">
          <cell r="G696">
            <v>0</v>
          </cell>
          <cell r="H696">
            <v>0</v>
          </cell>
          <cell r="I696">
            <v>0</v>
          </cell>
          <cell r="J696">
            <v>0</v>
          </cell>
          <cell r="L696">
            <v>0</v>
          </cell>
          <cell r="M696">
            <v>0</v>
          </cell>
          <cell r="N696">
            <v>0</v>
          </cell>
        </row>
        <row r="699">
          <cell r="G699">
            <v>0</v>
          </cell>
          <cell r="H699">
            <v>0</v>
          </cell>
          <cell r="I699">
            <v>0</v>
          </cell>
          <cell r="J699">
            <v>0</v>
          </cell>
          <cell r="L699">
            <v>0</v>
          </cell>
          <cell r="M699">
            <v>0</v>
          </cell>
          <cell r="N699">
            <v>0</v>
          </cell>
        </row>
        <row r="700">
          <cell r="G700">
            <v>0</v>
          </cell>
          <cell r="H700">
            <v>0</v>
          </cell>
          <cell r="I700">
            <v>0</v>
          </cell>
          <cell r="J700">
            <v>0</v>
          </cell>
          <cell r="L700">
            <v>0</v>
          </cell>
          <cell r="M700">
            <v>0</v>
          </cell>
          <cell r="N700">
            <v>0</v>
          </cell>
        </row>
        <row r="701">
          <cell r="G701">
            <v>0</v>
          </cell>
          <cell r="H701">
            <v>0</v>
          </cell>
          <cell r="I701">
            <v>0</v>
          </cell>
          <cell r="J701">
            <v>0</v>
          </cell>
          <cell r="L701">
            <v>0</v>
          </cell>
          <cell r="M701">
            <v>0</v>
          </cell>
          <cell r="N701">
            <v>0</v>
          </cell>
        </row>
        <row r="702">
          <cell r="G702">
            <v>0</v>
          </cell>
          <cell r="H702">
            <v>0</v>
          </cell>
          <cell r="I702">
            <v>0</v>
          </cell>
          <cell r="J702">
            <v>0</v>
          </cell>
          <cell r="L702">
            <v>0</v>
          </cell>
          <cell r="M702">
            <v>0</v>
          </cell>
          <cell r="N702">
            <v>0</v>
          </cell>
        </row>
        <row r="703">
          <cell r="G703">
            <v>0</v>
          </cell>
          <cell r="H703">
            <v>0</v>
          </cell>
          <cell r="I703">
            <v>0</v>
          </cell>
          <cell r="J703">
            <v>0</v>
          </cell>
          <cell r="L703">
            <v>0</v>
          </cell>
          <cell r="M703">
            <v>0</v>
          </cell>
          <cell r="N703">
            <v>0</v>
          </cell>
        </row>
        <row r="704">
          <cell r="G704">
            <v>0</v>
          </cell>
          <cell r="H704">
            <v>0</v>
          </cell>
          <cell r="I704">
            <v>0</v>
          </cell>
          <cell r="J704">
            <v>0</v>
          </cell>
          <cell r="L704">
            <v>0</v>
          </cell>
          <cell r="M704">
            <v>0</v>
          </cell>
          <cell r="N704">
            <v>0</v>
          </cell>
        </row>
        <row r="705">
          <cell r="G705">
            <v>0</v>
          </cell>
          <cell r="H705">
            <v>0</v>
          </cell>
          <cell r="I705">
            <v>0</v>
          </cell>
          <cell r="J705">
            <v>0</v>
          </cell>
          <cell r="L705">
            <v>0</v>
          </cell>
          <cell r="M705">
            <v>0</v>
          </cell>
          <cell r="N705">
            <v>0</v>
          </cell>
        </row>
        <row r="706">
          <cell r="G706">
            <v>0</v>
          </cell>
          <cell r="H706">
            <v>0</v>
          </cell>
          <cell r="I706">
            <v>0</v>
          </cell>
          <cell r="J706">
            <v>0</v>
          </cell>
          <cell r="L706">
            <v>0</v>
          </cell>
          <cell r="M706">
            <v>0</v>
          </cell>
          <cell r="N706">
            <v>0</v>
          </cell>
        </row>
        <row r="707">
          <cell r="G707" t="str">
            <v>______</v>
          </cell>
          <cell r="H707" t="str">
            <v>______</v>
          </cell>
          <cell r="I707" t="str">
            <v>______</v>
          </cell>
          <cell r="J707" t="str">
            <v>______</v>
          </cell>
          <cell r="L707" t="str">
            <v>______</v>
          </cell>
          <cell r="M707" t="str">
            <v>______</v>
          </cell>
          <cell r="N707" t="str">
            <v>______</v>
          </cell>
        </row>
        <row r="708">
          <cell r="G708">
            <v>0</v>
          </cell>
          <cell r="H708">
            <v>0</v>
          </cell>
          <cell r="I708">
            <v>0</v>
          </cell>
          <cell r="J708">
            <v>0</v>
          </cell>
          <cell r="L708">
            <v>0</v>
          </cell>
          <cell r="M708">
            <v>0</v>
          </cell>
          <cell r="N708">
            <v>0</v>
          </cell>
        </row>
        <row r="710">
          <cell r="G710">
            <v>0</v>
          </cell>
          <cell r="H710">
            <v>0</v>
          </cell>
          <cell r="I710">
            <v>0</v>
          </cell>
          <cell r="J710">
            <v>0</v>
          </cell>
          <cell r="L710">
            <v>0</v>
          </cell>
          <cell r="M710">
            <v>0</v>
          </cell>
          <cell r="N710">
            <v>0</v>
          </cell>
        </row>
        <row r="711">
          <cell r="G711">
            <v>0</v>
          </cell>
          <cell r="H711">
            <v>0</v>
          </cell>
          <cell r="I711">
            <v>0</v>
          </cell>
          <cell r="J711">
            <v>0</v>
          </cell>
          <cell r="L711">
            <v>0</v>
          </cell>
          <cell r="M711">
            <v>0</v>
          </cell>
          <cell r="N711">
            <v>0</v>
          </cell>
        </row>
        <row r="712">
          <cell r="G712">
            <v>0</v>
          </cell>
          <cell r="H712">
            <v>0</v>
          </cell>
          <cell r="I712">
            <v>0</v>
          </cell>
          <cell r="J712">
            <v>0</v>
          </cell>
          <cell r="L712">
            <v>0</v>
          </cell>
          <cell r="M712">
            <v>0</v>
          </cell>
          <cell r="N712">
            <v>0</v>
          </cell>
        </row>
        <row r="713">
          <cell r="G713">
            <v>0</v>
          </cell>
          <cell r="H713">
            <v>0</v>
          </cell>
          <cell r="I713">
            <v>0</v>
          </cell>
          <cell r="J713">
            <v>0</v>
          </cell>
          <cell r="L713">
            <v>0</v>
          </cell>
          <cell r="M713">
            <v>0</v>
          </cell>
          <cell r="N713">
            <v>0</v>
          </cell>
        </row>
        <row r="714">
          <cell r="G714">
            <v>0</v>
          </cell>
          <cell r="H714">
            <v>0</v>
          </cell>
          <cell r="I714">
            <v>0</v>
          </cell>
          <cell r="J714">
            <v>0</v>
          </cell>
          <cell r="L714">
            <v>0</v>
          </cell>
          <cell r="M714">
            <v>0</v>
          </cell>
          <cell r="N714">
            <v>0</v>
          </cell>
        </row>
        <row r="717">
          <cell r="G717">
            <v>0</v>
          </cell>
          <cell r="H717">
            <v>0</v>
          </cell>
          <cell r="I717">
            <v>0</v>
          </cell>
          <cell r="J717">
            <v>0</v>
          </cell>
          <cell r="L717">
            <v>0</v>
          </cell>
          <cell r="M717">
            <v>0</v>
          </cell>
          <cell r="N717">
            <v>0</v>
          </cell>
        </row>
        <row r="718">
          <cell r="G718">
            <v>0</v>
          </cell>
          <cell r="H718">
            <v>0</v>
          </cell>
          <cell r="I718">
            <v>0</v>
          </cell>
          <cell r="J718">
            <v>0</v>
          </cell>
          <cell r="L718">
            <v>0</v>
          </cell>
          <cell r="M718">
            <v>0</v>
          </cell>
          <cell r="N718">
            <v>0</v>
          </cell>
        </row>
        <row r="719">
          <cell r="G719">
            <v>0</v>
          </cell>
          <cell r="H719">
            <v>0</v>
          </cell>
          <cell r="I719">
            <v>0</v>
          </cell>
          <cell r="J719">
            <v>0</v>
          </cell>
          <cell r="L719">
            <v>0</v>
          </cell>
          <cell r="M719">
            <v>0</v>
          </cell>
          <cell r="N719">
            <v>0</v>
          </cell>
        </row>
        <row r="720">
          <cell r="G720">
            <v>0</v>
          </cell>
          <cell r="H720">
            <v>0</v>
          </cell>
          <cell r="I720">
            <v>0</v>
          </cell>
          <cell r="J720">
            <v>0</v>
          </cell>
          <cell r="L720">
            <v>0</v>
          </cell>
          <cell r="M720">
            <v>0</v>
          </cell>
          <cell r="N720">
            <v>0</v>
          </cell>
        </row>
        <row r="721">
          <cell r="G721">
            <v>0</v>
          </cell>
          <cell r="H721">
            <v>0</v>
          </cell>
          <cell r="I721">
            <v>0</v>
          </cell>
          <cell r="J721">
            <v>0</v>
          </cell>
          <cell r="L721">
            <v>0</v>
          </cell>
          <cell r="M721">
            <v>0</v>
          </cell>
          <cell r="N721">
            <v>0</v>
          </cell>
        </row>
        <row r="722">
          <cell r="G722">
            <v>0</v>
          </cell>
          <cell r="H722">
            <v>0</v>
          </cell>
          <cell r="I722">
            <v>0</v>
          </cell>
          <cell r="J722">
            <v>0</v>
          </cell>
          <cell r="L722">
            <v>0</v>
          </cell>
          <cell r="M722">
            <v>0</v>
          </cell>
          <cell r="N722">
            <v>0</v>
          </cell>
        </row>
        <row r="723">
          <cell r="G723">
            <v>0</v>
          </cell>
          <cell r="H723">
            <v>0</v>
          </cell>
          <cell r="I723">
            <v>0</v>
          </cell>
          <cell r="J723">
            <v>0</v>
          </cell>
          <cell r="L723">
            <v>0</v>
          </cell>
          <cell r="M723">
            <v>0</v>
          </cell>
          <cell r="N723">
            <v>0</v>
          </cell>
        </row>
        <row r="724">
          <cell r="G724">
            <v>0</v>
          </cell>
          <cell r="H724">
            <v>0</v>
          </cell>
          <cell r="I724">
            <v>0</v>
          </cell>
          <cell r="J724">
            <v>0</v>
          </cell>
          <cell r="L724">
            <v>0</v>
          </cell>
          <cell r="M724">
            <v>0</v>
          </cell>
          <cell r="N724">
            <v>0</v>
          </cell>
        </row>
        <row r="725">
          <cell r="G725">
            <v>0</v>
          </cell>
          <cell r="H725">
            <v>0</v>
          </cell>
          <cell r="I725">
            <v>0</v>
          </cell>
          <cell r="J725">
            <v>0</v>
          </cell>
          <cell r="L725">
            <v>0</v>
          </cell>
          <cell r="M725">
            <v>0</v>
          </cell>
          <cell r="N725">
            <v>0</v>
          </cell>
        </row>
        <row r="726">
          <cell r="G726">
            <v>0</v>
          </cell>
          <cell r="H726">
            <v>0</v>
          </cell>
          <cell r="I726">
            <v>0</v>
          </cell>
          <cell r="J726">
            <v>0</v>
          </cell>
          <cell r="L726">
            <v>0</v>
          </cell>
          <cell r="M726">
            <v>0</v>
          </cell>
          <cell r="N726">
            <v>0</v>
          </cell>
        </row>
        <row r="727">
          <cell r="G727">
            <v>0</v>
          </cell>
          <cell r="H727">
            <v>0</v>
          </cell>
          <cell r="I727">
            <v>0</v>
          </cell>
          <cell r="J727">
            <v>0</v>
          </cell>
          <cell r="L727">
            <v>0</v>
          </cell>
          <cell r="M727">
            <v>0</v>
          </cell>
          <cell r="N727">
            <v>0</v>
          </cell>
        </row>
        <row r="728">
          <cell r="G728">
            <v>0</v>
          </cell>
          <cell r="H728">
            <v>0</v>
          </cell>
          <cell r="I728">
            <v>0</v>
          </cell>
          <cell r="J728">
            <v>0</v>
          </cell>
          <cell r="L728">
            <v>0</v>
          </cell>
          <cell r="M728">
            <v>0</v>
          </cell>
          <cell r="N728">
            <v>0</v>
          </cell>
        </row>
        <row r="729">
          <cell r="G729">
            <v>0</v>
          </cell>
          <cell r="H729">
            <v>0</v>
          </cell>
          <cell r="I729">
            <v>0</v>
          </cell>
          <cell r="J729">
            <v>0</v>
          </cell>
          <cell r="L729">
            <v>0</v>
          </cell>
          <cell r="M729">
            <v>0</v>
          </cell>
          <cell r="N729">
            <v>0</v>
          </cell>
        </row>
        <row r="730">
          <cell r="G730">
            <v>0</v>
          </cell>
          <cell r="H730">
            <v>0</v>
          </cell>
          <cell r="I730">
            <v>0</v>
          </cell>
          <cell r="J730">
            <v>0</v>
          </cell>
          <cell r="L730">
            <v>0</v>
          </cell>
          <cell r="M730">
            <v>0</v>
          </cell>
          <cell r="N730">
            <v>0</v>
          </cell>
        </row>
        <row r="731">
          <cell r="G731">
            <v>0</v>
          </cell>
          <cell r="H731">
            <v>0</v>
          </cell>
          <cell r="I731">
            <v>0</v>
          </cell>
          <cell r="J731">
            <v>0</v>
          </cell>
          <cell r="L731">
            <v>0</v>
          </cell>
          <cell r="M731">
            <v>0</v>
          </cell>
          <cell r="N731">
            <v>0</v>
          </cell>
        </row>
        <row r="732">
          <cell r="G732">
            <v>0</v>
          </cell>
          <cell r="H732">
            <v>0</v>
          </cell>
          <cell r="I732">
            <v>0</v>
          </cell>
          <cell r="J732">
            <v>0</v>
          </cell>
          <cell r="L732">
            <v>0</v>
          </cell>
          <cell r="M732">
            <v>0</v>
          </cell>
          <cell r="N732">
            <v>0</v>
          </cell>
        </row>
        <row r="733">
          <cell r="G733">
            <v>0</v>
          </cell>
          <cell r="H733">
            <v>0</v>
          </cell>
          <cell r="I733">
            <v>0</v>
          </cell>
          <cell r="J733">
            <v>0</v>
          </cell>
          <cell r="L733">
            <v>0</v>
          </cell>
          <cell r="M733">
            <v>0</v>
          </cell>
          <cell r="N733">
            <v>0</v>
          </cell>
        </row>
        <row r="734">
          <cell r="G734">
            <v>0</v>
          </cell>
          <cell r="H734">
            <v>0</v>
          </cell>
          <cell r="I734">
            <v>0</v>
          </cell>
          <cell r="J734">
            <v>0</v>
          </cell>
          <cell r="L734">
            <v>0</v>
          </cell>
          <cell r="M734">
            <v>0</v>
          </cell>
          <cell r="N734">
            <v>0</v>
          </cell>
        </row>
        <row r="735">
          <cell r="G735" t="str">
            <v>______</v>
          </cell>
          <cell r="H735" t="str">
            <v>______</v>
          </cell>
          <cell r="I735" t="str">
            <v>______</v>
          </cell>
          <cell r="J735" t="str">
            <v>______</v>
          </cell>
          <cell r="L735" t="str">
            <v>______</v>
          </cell>
          <cell r="M735" t="str">
            <v>______</v>
          </cell>
          <cell r="N735" t="str">
            <v>______</v>
          </cell>
        </row>
        <row r="736">
          <cell r="G736">
            <v>0</v>
          </cell>
          <cell r="H736">
            <v>0</v>
          </cell>
          <cell r="I736">
            <v>0</v>
          </cell>
          <cell r="J736">
            <v>0</v>
          </cell>
          <cell r="L736">
            <v>0</v>
          </cell>
          <cell r="M736">
            <v>0</v>
          </cell>
          <cell r="N736">
            <v>0</v>
          </cell>
        </row>
        <row r="738">
          <cell r="G738">
            <v>0</v>
          </cell>
          <cell r="H738">
            <v>0</v>
          </cell>
          <cell r="I738">
            <v>0</v>
          </cell>
          <cell r="J738">
            <v>0</v>
          </cell>
          <cell r="L738">
            <v>0</v>
          </cell>
          <cell r="M738">
            <v>0</v>
          </cell>
          <cell r="N738">
            <v>0</v>
          </cell>
        </row>
        <row r="740">
          <cell r="G740">
            <v>0</v>
          </cell>
          <cell r="H740">
            <v>0</v>
          </cell>
          <cell r="I740">
            <v>0</v>
          </cell>
          <cell r="J740">
            <v>0</v>
          </cell>
          <cell r="L740">
            <v>0</v>
          </cell>
          <cell r="M740">
            <v>0</v>
          </cell>
          <cell r="N740">
            <v>0</v>
          </cell>
        </row>
        <row r="742">
          <cell r="G742">
            <v>1998</v>
          </cell>
          <cell r="H742">
            <v>1999</v>
          </cell>
          <cell r="I742">
            <v>2000</v>
          </cell>
          <cell r="J742">
            <v>2001</v>
          </cell>
          <cell r="L742">
            <v>2000</v>
          </cell>
          <cell r="M742">
            <v>2001</v>
          </cell>
          <cell r="N742">
            <v>2002</v>
          </cell>
        </row>
        <row r="745">
          <cell r="G745">
            <v>0</v>
          </cell>
          <cell r="H745">
            <v>0</v>
          </cell>
          <cell r="I745">
            <v>0</v>
          </cell>
          <cell r="J745">
            <v>0</v>
          </cell>
          <cell r="L745">
            <v>0</v>
          </cell>
          <cell r="M745">
            <v>0</v>
          </cell>
          <cell r="N745">
            <v>0</v>
          </cell>
        </row>
        <row r="746">
          <cell r="G746">
            <v>0</v>
          </cell>
          <cell r="H746">
            <v>0</v>
          </cell>
          <cell r="I746">
            <v>0</v>
          </cell>
          <cell r="J746">
            <v>0</v>
          </cell>
          <cell r="L746">
            <v>0</v>
          </cell>
          <cell r="M746">
            <v>0</v>
          </cell>
          <cell r="N746">
            <v>0</v>
          </cell>
        </row>
        <row r="747">
          <cell r="G747">
            <v>0</v>
          </cell>
          <cell r="H747">
            <v>0</v>
          </cell>
          <cell r="I747">
            <v>0</v>
          </cell>
          <cell r="J747">
            <v>0</v>
          </cell>
          <cell r="L747">
            <v>0</v>
          </cell>
          <cell r="M747">
            <v>0</v>
          </cell>
          <cell r="N747">
            <v>0</v>
          </cell>
        </row>
        <row r="748">
          <cell r="G748">
            <v>0</v>
          </cell>
          <cell r="H748">
            <v>0</v>
          </cell>
          <cell r="I748">
            <v>0</v>
          </cell>
          <cell r="J748">
            <v>0</v>
          </cell>
          <cell r="L748">
            <v>0</v>
          </cell>
          <cell r="M748">
            <v>0</v>
          </cell>
          <cell r="N748">
            <v>0</v>
          </cell>
        </row>
        <row r="749">
          <cell r="G749">
            <v>0</v>
          </cell>
          <cell r="H749">
            <v>0</v>
          </cell>
          <cell r="I749">
            <v>0</v>
          </cell>
          <cell r="J749">
            <v>0</v>
          </cell>
          <cell r="L749">
            <v>0</v>
          </cell>
          <cell r="M749">
            <v>0</v>
          </cell>
          <cell r="N749">
            <v>0</v>
          </cell>
        </row>
        <row r="750">
          <cell r="G750">
            <v>0</v>
          </cell>
          <cell r="H750">
            <v>0</v>
          </cell>
          <cell r="I750">
            <v>0</v>
          </cell>
          <cell r="J750">
            <v>0</v>
          </cell>
          <cell r="L750">
            <v>0</v>
          </cell>
          <cell r="M750">
            <v>0</v>
          </cell>
          <cell r="N750">
            <v>0</v>
          </cell>
        </row>
        <row r="751">
          <cell r="G751">
            <v>0</v>
          </cell>
          <cell r="H751">
            <v>0</v>
          </cell>
          <cell r="I751">
            <v>0</v>
          </cell>
          <cell r="J751">
            <v>0</v>
          </cell>
          <cell r="L751">
            <v>0</v>
          </cell>
          <cell r="M751">
            <v>0</v>
          </cell>
          <cell r="N751">
            <v>0</v>
          </cell>
        </row>
        <row r="753">
          <cell r="G753">
            <v>0</v>
          </cell>
          <cell r="H753">
            <v>0</v>
          </cell>
          <cell r="I753">
            <v>0</v>
          </cell>
          <cell r="J753">
            <v>0</v>
          </cell>
          <cell r="L753">
            <v>0</v>
          </cell>
          <cell r="M753">
            <v>0</v>
          </cell>
          <cell r="N753">
            <v>0</v>
          </cell>
        </row>
        <row r="755">
          <cell r="G755">
            <v>0</v>
          </cell>
          <cell r="H755">
            <v>0</v>
          </cell>
          <cell r="I755">
            <v>0</v>
          </cell>
          <cell r="J755">
            <v>0</v>
          </cell>
          <cell r="L755">
            <v>0</v>
          </cell>
          <cell r="M755">
            <v>0</v>
          </cell>
          <cell r="N755">
            <v>0</v>
          </cell>
        </row>
        <row r="757">
          <cell r="G757">
            <v>0</v>
          </cell>
          <cell r="H757">
            <v>0</v>
          </cell>
          <cell r="I757">
            <v>0</v>
          </cell>
          <cell r="J757">
            <v>0</v>
          </cell>
          <cell r="L757">
            <v>0</v>
          </cell>
          <cell r="M757">
            <v>0</v>
          </cell>
          <cell r="N757">
            <v>0</v>
          </cell>
        </row>
        <row r="837">
          <cell r="L837">
            <v>0</v>
          </cell>
          <cell r="M837">
            <v>0</v>
          </cell>
          <cell r="N837">
            <v>0</v>
          </cell>
        </row>
        <row r="838">
          <cell r="L838">
            <v>0</v>
          </cell>
          <cell r="M838">
            <v>0</v>
          </cell>
          <cell r="N838">
            <v>0</v>
          </cell>
        </row>
        <row r="840">
          <cell r="G840">
            <v>0</v>
          </cell>
          <cell r="H840">
            <v>0</v>
          </cell>
          <cell r="I840">
            <v>0</v>
          </cell>
          <cell r="J840">
            <v>0</v>
          </cell>
          <cell r="L840">
            <v>0</v>
          </cell>
          <cell r="M840">
            <v>0</v>
          </cell>
          <cell r="N840">
            <v>0</v>
          </cell>
        </row>
        <row r="1266">
          <cell r="H1266">
            <v>0</v>
          </cell>
          <cell r="I1266">
            <v>0</v>
          </cell>
          <cell r="J1266">
            <v>0</v>
          </cell>
          <cell r="M1266">
            <v>0</v>
          </cell>
          <cell r="N1266">
            <v>0</v>
          </cell>
        </row>
        <row r="1267">
          <cell r="G1267">
            <v>0</v>
          </cell>
          <cell r="H1267">
            <v>0</v>
          </cell>
          <cell r="I1267">
            <v>0</v>
          </cell>
          <cell r="J1267">
            <v>0</v>
          </cell>
        </row>
        <row r="1454">
          <cell r="G1454">
            <v>0</v>
          </cell>
          <cell r="H1454">
            <v>0</v>
          </cell>
          <cell r="I1454">
            <v>0</v>
          </cell>
          <cell r="J1454">
            <v>0</v>
          </cell>
          <cell r="L1454">
            <v>0</v>
          </cell>
          <cell r="M1454">
            <v>0</v>
          </cell>
          <cell r="N1454">
            <v>0</v>
          </cell>
        </row>
        <row r="1455">
          <cell r="G1455">
            <v>0</v>
          </cell>
          <cell r="H1455">
            <v>0</v>
          </cell>
          <cell r="I1455">
            <v>0</v>
          </cell>
          <cell r="J1455">
            <v>0</v>
          </cell>
          <cell r="L1455">
            <v>0</v>
          </cell>
          <cell r="M1455">
            <v>0</v>
          </cell>
          <cell r="N1455">
            <v>0</v>
          </cell>
        </row>
        <row r="1456">
          <cell r="G1456">
            <v>0</v>
          </cell>
          <cell r="H1456">
            <v>0</v>
          </cell>
          <cell r="I1456">
            <v>0</v>
          </cell>
          <cell r="J1456">
            <v>0</v>
          </cell>
          <cell r="L1456">
            <v>0</v>
          </cell>
          <cell r="M1456">
            <v>0</v>
          </cell>
          <cell r="N1456">
            <v>0</v>
          </cell>
        </row>
        <row r="1457">
          <cell r="G1457">
            <v>0</v>
          </cell>
          <cell r="H1457">
            <v>0</v>
          </cell>
          <cell r="I1457">
            <v>0</v>
          </cell>
          <cell r="J1457">
            <v>0</v>
          </cell>
          <cell r="L1457">
            <v>0</v>
          </cell>
          <cell r="M1457">
            <v>0</v>
          </cell>
          <cell r="N1457">
            <v>0</v>
          </cell>
        </row>
        <row r="1458">
          <cell r="G1458">
            <v>0</v>
          </cell>
          <cell r="H1458">
            <v>0</v>
          </cell>
          <cell r="I1458">
            <v>0</v>
          </cell>
          <cell r="J1458">
            <v>0</v>
          </cell>
          <cell r="L1458">
            <v>0</v>
          </cell>
          <cell r="M1458">
            <v>0</v>
          </cell>
          <cell r="N1458">
            <v>0</v>
          </cell>
        </row>
        <row r="1459">
          <cell r="G1459">
            <v>0</v>
          </cell>
          <cell r="H1459">
            <v>0</v>
          </cell>
          <cell r="I1459">
            <v>0</v>
          </cell>
          <cell r="J1459">
            <v>0</v>
          </cell>
        </row>
        <row r="1460">
          <cell r="G1460">
            <v>0</v>
          </cell>
          <cell r="H1460">
            <v>0</v>
          </cell>
          <cell r="I1460">
            <v>0</v>
          </cell>
          <cell r="J1460">
            <v>0</v>
          </cell>
        </row>
        <row r="1461">
          <cell r="G1461">
            <v>0</v>
          </cell>
          <cell r="H1461">
            <v>0</v>
          </cell>
          <cell r="I1461">
            <v>0</v>
          </cell>
          <cell r="J1461">
            <v>0</v>
          </cell>
        </row>
        <row r="1462">
          <cell r="J1462">
            <v>0</v>
          </cell>
        </row>
        <row r="1463">
          <cell r="J1463">
            <v>0</v>
          </cell>
        </row>
        <row r="1464">
          <cell r="J1464">
            <v>0</v>
          </cell>
        </row>
        <row r="1465">
          <cell r="J1465">
            <v>0</v>
          </cell>
        </row>
        <row r="1468">
          <cell r="G1468">
            <v>0</v>
          </cell>
          <cell r="H1468">
            <v>0</v>
          </cell>
          <cell r="I1468">
            <v>0</v>
          </cell>
          <cell r="J1468">
            <v>0</v>
          </cell>
          <cell r="L1468">
            <v>0</v>
          </cell>
          <cell r="M1468">
            <v>0</v>
          </cell>
          <cell r="N1468">
            <v>0</v>
          </cell>
        </row>
        <row r="1469">
          <cell r="G1469">
            <v>0</v>
          </cell>
          <cell r="H1469">
            <v>0</v>
          </cell>
          <cell r="I1469">
            <v>0</v>
          </cell>
          <cell r="J1469">
            <v>0</v>
          </cell>
          <cell r="L1469">
            <v>0</v>
          </cell>
          <cell r="M1469">
            <v>0</v>
          </cell>
          <cell r="N1469">
            <v>0</v>
          </cell>
        </row>
      </sheetData>
      <sheetData sheetId="15" refreshError="1">
        <row r="9">
          <cell r="B9" t="str">
            <v>Senior Debt*/EBITDA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I9">
            <v>0</v>
          </cell>
          <cell r="J9">
            <v>0</v>
          </cell>
          <cell r="K9">
            <v>0</v>
          </cell>
        </row>
        <row r="10">
          <cell r="B10" t="str">
            <v>Total Debt/EBITDA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I10">
            <v>0</v>
          </cell>
          <cell r="J10">
            <v>0</v>
          </cell>
          <cell r="K10">
            <v>0</v>
          </cell>
        </row>
        <row r="11">
          <cell r="B11" t="str">
            <v>Total Debt/(EBITDA-CAPEX)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I11">
            <v>0</v>
          </cell>
          <cell r="J11">
            <v>0</v>
          </cell>
          <cell r="K11">
            <v>0</v>
          </cell>
          <cell r="O11" t="str">
            <v>EBITDA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V11">
            <v>0</v>
          </cell>
          <cell r="W11">
            <v>0</v>
          </cell>
          <cell r="X11">
            <v>0</v>
          </cell>
        </row>
        <row r="12">
          <cell r="O12" t="str">
            <v xml:space="preserve">      EBITDA Margin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V12">
            <v>0</v>
          </cell>
          <cell r="W12">
            <v>0</v>
          </cell>
          <cell r="X12">
            <v>0</v>
          </cell>
        </row>
        <row r="13">
          <cell r="O13" t="str">
            <v xml:space="preserve">      % Growth</v>
          </cell>
          <cell r="R13">
            <v>0</v>
          </cell>
          <cell r="S13">
            <v>0</v>
          </cell>
          <cell r="T13">
            <v>0</v>
          </cell>
          <cell r="W13">
            <v>0</v>
          </cell>
          <cell r="X13">
            <v>0</v>
          </cell>
        </row>
        <row r="14">
          <cell r="O14" t="str">
            <v>Depreciation &amp; Amortization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V14">
            <v>0</v>
          </cell>
          <cell r="W14">
            <v>0</v>
          </cell>
          <cell r="X14">
            <v>0</v>
          </cell>
        </row>
        <row r="25">
          <cell r="B25" t="str">
            <v>EBITDA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I25">
            <v>0</v>
          </cell>
          <cell r="J25">
            <v>0</v>
          </cell>
          <cell r="K25">
            <v>0</v>
          </cell>
          <cell r="O25" t="str">
            <v>Total Cash &amp; Cash Equivalents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V25">
            <v>0</v>
          </cell>
          <cell r="W25">
            <v>0</v>
          </cell>
          <cell r="X25">
            <v>0</v>
          </cell>
        </row>
        <row r="26">
          <cell r="B26" t="str">
            <v xml:space="preserve">      Interest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I26">
            <v>0</v>
          </cell>
          <cell r="J26">
            <v>0</v>
          </cell>
          <cell r="K26">
            <v>0</v>
          </cell>
          <cell r="O26" t="str">
            <v>Working Capital, Including Cash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V26">
            <v>0</v>
          </cell>
          <cell r="W26">
            <v>0</v>
          </cell>
          <cell r="X26">
            <v>0</v>
          </cell>
        </row>
        <row r="27">
          <cell r="B27" t="str">
            <v xml:space="preserve">      CAPEX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I27">
            <v>0</v>
          </cell>
          <cell r="J27">
            <v>0</v>
          </cell>
          <cell r="K27">
            <v>0</v>
          </cell>
        </row>
        <row r="28">
          <cell r="B28" t="str">
            <v>EBITDA/Total Interest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I28">
            <v>0</v>
          </cell>
          <cell r="J28">
            <v>0</v>
          </cell>
          <cell r="K28">
            <v>0</v>
          </cell>
        </row>
        <row r="29">
          <cell r="B29" t="str">
            <v>(EBITDA-CAPEX)/Total Interest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I29">
            <v>0</v>
          </cell>
          <cell r="J29">
            <v>0</v>
          </cell>
          <cell r="K29">
            <v>0</v>
          </cell>
        </row>
        <row r="30">
          <cell r="B30" t="str">
            <v>EBIT/Total Interest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I30">
            <v>0</v>
          </cell>
          <cell r="J30">
            <v>0</v>
          </cell>
          <cell r="K30">
            <v>0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lujo De Caja "/>
      <sheetName val="Reporte"/>
      <sheetName val="Programa"/>
      <sheetName val="LISTAS"/>
      <sheetName val="Hoja2"/>
      <sheetName val="Sheet1"/>
      <sheetName val="LTM"/>
      <sheetName val="CREDIT STATS"/>
      <sheetName val="DropZone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 DE EQUIPOS CTC"/>
      <sheetName val="CAT-D8N"/>
      <sheetName val="CAT-D7H"/>
      <sheetName val="CAT-D7G"/>
      <sheetName val="CAT-D6D"/>
      <sheetName val="MOTO12G"/>
      <sheetName val="MOTO120G"/>
      <sheetName val="RETRO 320"/>
      <sheetName val="RETRO 330"/>
      <sheetName val="RETRO436B"/>
      <sheetName val="RETRO428B"/>
      <sheetName val="COMP-CB434C"/>
      <sheetName val="COMPACTADOR CS433B"/>
      <sheetName val="CARGADOR 966C"/>
      <sheetName val="CARGADOR 950B"/>
      <sheetName val="CARGADOR 966D"/>
      <sheetName val="CARGADOR 966E"/>
      <sheetName val="RECUPERADORA RM350"/>
      <sheetName val="PR-450"/>
      <sheetName val="VOLQUETA "/>
      <sheetName val="MINCARG BOBCAT 75"/>
      <sheetName val="MINCARG BOBCAT 873"/>
      <sheetName val="COMP SD100"/>
      <sheetName val="COMP VIB DYNAPAC CA-15"/>
      <sheetName val="COMP TANDEM DD-22"/>
      <sheetName val="COMP. HYSTER C530A"/>
      <sheetName val="PERFILADORA  1000R"/>
      <sheetName val="TRACTOR AGRICOLA"/>
      <sheetName val="FINISHER"/>
      <sheetName val="IRRIGADOR"/>
      <sheetName val="CARRO MANTENIM"/>
      <sheetName val="NPR"/>
      <sheetName val="TARIFAS MES-SEMANA-DIA"/>
      <sheetName val="LISTAS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</sheetNames>
    <sheetDataSet>
      <sheetData sheetId="0" refreshError="1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URO CONCRETO"/>
      <sheetName val="PAVIMENTO MR 45"/>
      <sheetName val="ESPACIO PUBLICO"/>
      <sheetName val="CARPETA ASFALTICA"/>
      <sheetName val="1.1"/>
      <sheetName val="2.1"/>
      <sheetName val="4.1 "/>
      <sheetName val="4.2"/>
      <sheetName val="4.3"/>
      <sheetName val="4.4"/>
      <sheetName val="4.5"/>
      <sheetName val="5.1"/>
      <sheetName val="5.2"/>
      <sheetName val="5.3"/>
      <sheetName val="5.4"/>
      <sheetName val="5.5"/>
      <sheetName val="6.1"/>
      <sheetName val="6.2"/>
      <sheetName val="6.3"/>
      <sheetName val="6.4"/>
      <sheetName val="6.5"/>
      <sheetName val="6.6"/>
      <sheetName val="6.7"/>
      <sheetName val="6.8"/>
      <sheetName val="6.9"/>
      <sheetName val="6.10"/>
      <sheetName val="6.11"/>
      <sheetName val="7.1"/>
      <sheetName val="7.2"/>
      <sheetName val="insumos"/>
      <sheetName val="CAT-D7H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>
        <row r="8">
          <cell r="A8" t="str">
            <v>Aguja e hilo para geotextil</v>
          </cell>
          <cell r="G8" t="str">
            <v>Retroexcavadora 330 ME</v>
          </cell>
        </row>
        <row r="9">
          <cell r="A9" t="str">
            <v>Geotextil NT 2000</v>
          </cell>
          <cell r="G9" t="str">
            <v>Carrotanque 3000 galones</v>
          </cell>
        </row>
        <row r="10">
          <cell r="A10" t="str">
            <v>Cordren circular 6"</v>
          </cell>
          <cell r="G10" t="str">
            <v>Motoniveladora CAT 12G</v>
          </cell>
        </row>
        <row r="11">
          <cell r="A11" t="str">
            <v>Grava</v>
          </cell>
          <cell r="G11" t="str">
            <v>Vibrocompactador IR SD100C</v>
          </cell>
        </row>
        <row r="12">
          <cell r="A12" t="str">
            <v>Subbase Granular</v>
          </cell>
          <cell r="G12" t="str">
            <v>Minicargador tipo Bobcat</v>
          </cell>
        </row>
        <row r="13">
          <cell r="A13" t="str">
            <v>Geotextil TR 4000</v>
          </cell>
          <cell r="G13" t="str">
            <v>Compactador tipo Mickey</v>
          </cell>
        </row>
        <row r="14">
          <cell r="A14" t="str">
            <v>Geotextil planar</v>
          </cell>
          <cell r="G14" t="str">
            <v>Compactador Manual tipo Rana</v>
          </cell>
        </row>
        <row r="15">
          <cell r="A15" t="str">
            <v>Geodren Circular</v>
          </cell>
          <cell r="G15" t="str">
            <v>Recicladora de Pavimento</v>
          </cell>
        </row>
        <row r="16">
          <cell r="A16" t="str">
            <v>Afirmado</v>
          </cell>
          <cell r="G16" t="str">
            <v>Formaleta para pavimento</v>
          </cell>
        </row>
        <row r="17">
          <cell r="A17" t="str">
            <v>Cemento estructural</v>
          </cell>
          <cell r="G17" t="str">
            <v>Torre Iluminacion</v>
          </cell>
        </row>
        <row r="18">
          <cell r="A18" t="str">
            <v>Material tipo base</v>
          </cell>
          <cell r="G18" t="str">
            <v>Formaleta para bordillo</v>
          </cell>
        </row>
        <row r="19">
          <cell r="A19" t="str">
            <v>Acero de refuerzo ( parrilla pasadores de carga) 1 1/4"</v>
          </cell>
          <cell r="G19" t="str">
            <v>Carrotanque Irrigador</v>
          </cell>
        </row>
        <row r="20">
          <cell r="A20" t="str">
            <v>Curaseal Rojo</v>
          </cell>
          <cell r="G20" t="str">
            <v>Compresor</v>
          </cell>
        </row>
        <row r="21">
          <cell r="A21" t="str">
            <v>Concreto MR 45 Kg/cm2</v>
          </cell>
          <cell r="G21" t="str">
            <v>Compactador de llantas PT125R</v>
          </cell>
        </row>
        <row r="22">
          <cell r="A22" t="str">
            <v>Sellasil 3/8</v>
          </cell>
          <cell r="G22" t="str">
            <v>Compactador Tandem DD65</v>
          </cell>
        </row>
        <row r="23">
          <cell r="A23" t="str">
            <v>Eucobar</v>
          </cell>
          <cell r="G23" t="str">
            <v>Pavimentadora BG2455C</v>
          </cell>
        </row>
        <row r="24">
          <cell r="A24" t="str">
            <v>Vulkem 45 gris</v>
          </cell>
          <cell r="G24" t="str">
            <v>Herramienta Menores</v>
          </cell>
        </row>
        <row r="25">
          <cell r="A25" t="str">
            <v>Acero de Barra de Anclaje 5/8"</v>
          </cell>
          <cell r="G25" t="str">
            <v>Formaleta para muro</v>
          </cell>
        </row>
        <row r="26">
          <cell r="A26" t="str">
            <v>Arena para sopore de losetas (JUAN DE ACOSTA)</v>
          </cell>
          <cell r="G26" t="str">
            <v>Vibrador para concretos</v>
          </cell>
        </row>
        <row r="27">
          <cell r="A27" t="str">
            <v>Arena para sello de losetas (STO. TOMAS)</v>
          </cell>
          <cell r="G27" t="str">
            <v>Bomba para concretos</v>
          </cell>
        </row>
        <row r="28">
          <cell r="A28" t="str">
            <v>Loseta de concreto 40X40 color gris claro</v>
          </cell>
        </row>
        <row r="29">
          <cell r="A29" t="str">
            <v>Loseta de concreto 40X40 tactil color amarillo</v>
          </cell>
        </row>
        <row r="30">
          <cell r="A30" t="str">
            <v>Loseta de concreto 40X40 toperol</v>
          </cell>
        </row>
        <row r="31">
          <cell r="A31" t="str">
            <v>Adoquin peatonal color verde</v>
          </cell>
        </row>
        <row r="32">
          <cell r="A32" t="str">
            <v>Adoquin peatonal color rojo</v>
          </cell>
        </row>
        <row r="33">
          <cell r="A33" t="str">
            <v>Concreto 3000 PSI</v>
          </cell>
        </row>
        <row r="34">
          <cell r="A34" t="str">
            <v>Concreto 2000 psi</v>
          </cell>
        </row>
        <row r="35">
          <cell r="A35" t="str">
            <v>Acero Grado 60</v>
          </cell>
        </row>
        <row r="36">
          <cell r="A36" t="str">
            <v>Desmoldante</v>
          </cell>
        </row>
        <row r="37">
          <cell r="A37" t="str">
            <v>Protestor de fraguado</v>
          </cell>
        </row>
        <row r="38">
          <cell r="A38" t="str">
            <v>Tubo Sanitario D=4"</v>
          </cell>
        </row>
        <row r="39">
          <cell r="A39" t="str">
            <v>Emulsion Asfaltica CRL-0 ó CRL-1</v>
          </cell>
        </row>
        <row r="40">
          <cell r="A40" t="str">
            <v>Mezcla Densa en Caliente tipo MDC-2</v>
          </cell>
        </row>
      </sheetData>
      <sheetData sheetId="30" refreshError="1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SUB_APU3"/>
      <sheetName val="Cantidades_de_Obra3"/>
      <sheetName val="SUB_APU1"/>
      <sheetName val="Cantidades_de_Obra1"/>
      <sheetName val="SUB_APU2"/>
      <sheetName val="Cantidades_de_Obra2"/>
      <sheetName val="Itemes Renovación"/>
      <sheetName val="Itemes_Renovación"/>
      <sheetName val="SUB_APU4"/>
      <sheetName val="Cantidades_de_Obra4"/>
      <sheetName val="SUB_APU5"/>
      <sheetName val="Cantidades_de_Obra5"/>
      <sheetName val="Jul-Ago"/>
      <sheetName val="May-Jun"/>
      <sheetName val="Sep-Oct"/>
      <sheetName val="LISTA CÓDIGOS"/>
      <sheetName val="BASE APU"/>
      <sheetName val="MANO DE OBRA"/>
      <sheetName val="EQUIPOS"/>
      <sheetName val="MATERIALES"/>
      <sheetName val="ESTRUCTURAS"/>
      <sheetName val="TRANSPORTE"/>
      <sheetName val="SUB_APU6"/>
      <sheetName val="Cantidades_de_Obra6"/>
      <sheetName val="Itemes_Renovación1"/>
      <sheetName val="Sábana"/>
      <sheetName val="Items y Materiales"/>
      <sheetName val=" F1-IVA PLENO"/>
      <sheetName val="ELECTRICO"/>
      <sheetName val="Vuelta"/>
      <sheetName val="experiencia especifica"/>
      <sheetName val="experiencia general"/>
      <sheetName val="FORMULARIO N° 14"/>
      <sheetName val="FORMULARIO N°7"/>
      <sheetName val="contrato en ejecución"/>
      <sheetName val="Calculo capacidad residual"/>
      <sheetName val="Coloc. e Interc. Tapones"/>
      <sheetName val="Cambio de Valv."/>
      <sheetName val="Interc de Hidr."/>
      <sheetName val="Interc.tapones"/>
      <sheetName val="Interc.válv."/>
      <sheetName val="Paral. 1"/>
      <sheetName val="Paral. 2"/>
      <sheetName val="Paral. 3"/>
      <sheetName val="Paral.4"/>
      <sheetName val="Varios."/>
      <sheetName val="CALC PROD MENSUAL"/>
      <sheetName val="TABLAS"/>
      <sheetName val="SUB_APU7"/>
      <sheetName val="Cantidades_de_Obra7"/>
      <sheetName val="Itemes_Renovación2"/>
      <sheetName val="LISTA_CÓDIGOS"/>
      <sheetName val="BASE_APU"/>
      <sheetName val="MANO_DE_OBRA"/>
      <sheetName val="Items_y_Materiales"/>
      <sheetName val="_F1-IVA_PLENO"/>
      <sheetName val="experiencia_especifica"/>
      <sheetName val="experiencia_general"/>
      <sheetName val="FORMULARIO_N°_14"/>
      <sheetName val="FORMULARIO_N°7"/>
      <sheetName val="contrato_en_ejecución"/>
      <sheetName val="Calculo_capacidad_residual"/>
      <sheetName val="Coloc__e_Interc__Tapones"/>
      <sheetName val="Cambio_de_Valv_"/>
      <sheetName val="Interc_de_Hidr_"/>
      <sheetName val="Interc_tapones"/>
      <sheetName val="Interc_válv_"/>
      <sheetName val="Paral__1"/>
      <sheetName val="Paral__2"/>
      <sheetName val="Paral__3"/>
      <sheetName val="Paral_4"/>
      <sheetName val="Varios_"/>
      <sheetName val="CALC_PROD_MENSUAL"/>
      <sheetName val="PLAN DE INVERSION ANTICIPO"/>
      <sheetName val="inv mensual"/>
      <sheetName val="borrador flujo inv"/>
      <sheetName val="social-ambiental"/>
      <sheetName val="AU"/>
      <sheetName val="SUB_APU8"/>
      <sheetName val="Cantidades_de_Obra8"/>
      <sheetName val="Itemes_Renovación3"/>
      <sheetName val="SUB_APU9"/>
      <sheetName val="Cantidades_de_Obra9"/>
      <sheetName val="Itemes_Renovación4"/>
      <sheetName val="Base de Diseño"/>
      <sheetName val="ACTA MAYORES Y MENORES"/>
      <sheetName val="item 4.5"/>
      <sheetName val="item 4.6"/>
      <sheetName val="item 4.11"/>
      <sheetName val="item 4.13"/>
      <sheetName val="item 5.1"/>
      <sheetName val="item 5.2"/>
      <sheetName val="item 5.4"/>
      <sheetName val="item 5.5"/>
      <sheetName val="item 5.6"/>
      <sheetName val="item 5.7"/>
      <sheetName val="item 5.8"/>
      <sheetName val="item 5.9"/>
      <sheetName val="item 5.11"/>
      <sheetName val="item 5.12"/>
      <sheetName val="item 5.13"/>
      <sheetName val="item 5.15"/>
      <sheetName val="item 5.16"/>
      <sheetName val="item 6.1"/>
      <sheetName val="item 6.2"/>
      <sheetName val="item 6.4"/>
      <sheetName val="item 6.5"/>
      <sheetName val="item 6.7"/>
      <sheetName val="item 6.8"/>
      <sheetName val="item 6.10"/>
      <sheetName val="item 6.11"/>
      <sheetName val="item 6.12"/>
      <sheetName val="item 6.13"/>
      <sheetName val="item 6.14"/>
      <sheetName val="Design"/>
    </sheetNames>
    <sheetDataSet>
      <sheetData sheetId="0" refreshError="1"/>
      <sheetData sheetId="1" refreshError="1"/>
      <sheetData sheetId="2" refreshError="1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  <cell r="C2">
            <v>0</v>
          </cell>
          <cell r="D2">
            <v>0</v>
          </cell>
          <cell r="E2">
            <v>0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  <cell r="E55">
            <v>16900</v>
          </cell>
        </row>
        <row r="56">
          <cell r="B56" t="str">
            <v>EQUIPO</v>
          </cell>
          <cell r="C56" t="str">
            <v>m2</v>
          </cell>
          <cell r="D56" t="str">
            <v>Baldosín gris tipo industrial</v>
          </cell>
          <cell r="E56">
            <v>38900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  <cell r="E68">
            <v>2737</v>
          </cell>
        </row>
        <row r="69">
          <cell r="B69" t="str">
            <v>TRANSPORTE</v>
          </cell>
          <cell r="C69" t="str">
            <v>un</v>
          </cell>
          <cell r="D69" t="str">
            <v>Bloques de concreto de 0,3m x 0,3m x 0,2m</v>
          </cell>
          <cell r="E69">
            <v>3689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  <cell r="E72">
            <v>79470.000000000015</v>
          </cell>
        </row>
        <row r="73">
          <cell r="B73" t="str">
            <v>MANO DE OBRA</v>
          </cell>
          <cell r="C73" t="str">
            <v>un</v>
          </cell>
          <cell r="D73" t="str">
            <v>Breaker 1x15A</v>
          </cell>
          <cell r="E73">
            <v>9536.4000000000015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  <row r="81">
          <cell r="B81" t="str">
            <v>ICAC1</v>
          </cell>
          <cell r="C81" t="str">
            <v>ml</v>
          </cell>
          <cell r="D81" t="str">
            <v>Cable 1/0 ACSR</v>
          </cell>
          <cell r="E81">
            <v>15000</v>
          </cell>
        </row>
        <row r="82">
          <cell r="B82" t="str">
            <v>ICACD1</v>
          </cell>
          <cell r="C82" t="str">
            <v>ml</v>
          </cell>
          <cell r="D82" t="str">
            <v xml:space="preserve">cable 1/0 desnudo </v>
          </cell>
          <cell r="E82">
            <v>40460</v>
          </cell>
        </row>
        <row r="83">
          <cell r="B83" t="str">
            <v>ICACD8</v>
          </cell>
          <cell r="C83" t="str">
            <v>ml</v>
          </cell>
          <cell r="D83" t="str">
            <v xml:space="preserve">cable 8 desnudo </v>
          </cell>
          <cell r="E83">
            <v>3500</v>
          </cell>
        </row>
        <row r="84">
          <cell r="B84" t="str">
            <v>ICAC2</v>
          </cell>
          <cell r="C84" t="str">
            <v>ml</v>
          </cell>
          <cell r="D84" t="str">
            <v>Cable 2/0 ACSR</v>
          </cell>
          <cell r="E84">
            <v>18000</v>
          </cell>
        </row>
        <row r="85">
          <cell r="B85" t="str">
            <v>IC2ACSR</v>
          </cell>
          <cell r="C85" t="str">
            <v>ml</v>
          </cell>
          <cell r="D85" t="str">
            <v>Cable 2 ACSR</v>
          </cell>
          <cell r="E85">
            <v>2300</v>
          </cell>
        </row>
        <row r="86">
          <cell r="B86" t="str">
            <v>ICA2</v>
          </cell>
          <cell r="C86" t="str">
            <v>ml</v>
          </cell>
          <cell r="D86" t="str">
            <v>Cable N° 2</v>
          </cell>
          <cell r="E86">
            <v>27060.6</v>
          </cell>
        </row>
        <row r="87">
          <cell r="B87" t="str">
            <v>ICA4</v>
          </cell>
          <cell r="C87" t="str">
            <v>ml</v>
          </cell>
          <cell r="D87" t="str">
            <v>Cable Nº 4</v>
          </cell>
          <cell r="E87">
            <v>17428.739999999998</v>
          </cell>
        </row>
        <row r="88">
          <cell r="B88" t="str">
            <v>ICA6</v>
          </cell>
          <cell r="C88" t="str">
            <v>ml</v>
          </cell>
          <cell r="D88" t="str">
            <v>Cable N° 6</v>
          </cell>
          <cell r="E88">
            <v>5900</v>
          </cell>
        </row>
        <row r="89">
          <cell r="B89" t="str">
            <v>IC8</v>
          </cell>
          <cell r="C89" t="str">
            <v>ml</v>
          </cell>
          <cell r="D89" t="str">
            <v>Cable N° 8</v>
          </cell>
          <cell r="E89">
            <v>3800</v>
          </cell>
        </row>
        <row r="90">
          <cell r="B90" t="str">
            <v>ICA10</v>
          </cell>
          <cell r="C90" t="str">
            <v>ml</v>
          </cell>
          <cell r="D90" t="str">
            <v>Cable N° 10</v>
          </cell>
          <cell r="E90">
            <v>10500</v>
          </cell>
        </row>
        <row r="91">
          <cell r="B91" t="str">
            <v>ICA3N12</v>
          </cell>
          <cell r="C91" t="str">
            <v>ml</v>
          </cell>
          <cell r="D91" t="str">
            <v xml:space="preserve">Cable 3 N°12 </v>
          </cell>
          <cell r="E91">
            <v>8500</v>
          </cell>
        </row>
        <row r="92">
          <cell r="B92" t="str">
            <v>ICA12</v>
          </cell>
          <cell r="C92" t="str">
            <v>ml</v>
          </cell>
          <cell r="D92" t="str">
            <v xml:space="preserve">Cable N°12 </v>
          </cell>
          <cell r="E92">
            <v>3000</v>
          </cell>
        </row>
        <row r="93">
          <cell r="B93" t="str">
            <v>ICA12.1</v>
          </cell>
          <cell r="C93" t="str">
            <v>ml</v>
          </cell>
          <cell r="D93" t="str">
            <v xml:space="preserve">Cable N°12 </v>
          </cell>
          <cell r="E93">
            <v>4805</v>
          </cell>
        </row>
        <row r="94">
          <cell r="B94" t="str">
            <v>ICA8</v>
          </cell>
          <cell r="C94" t="str">
            <v>ml</v>
          </cell>
          <cell r="D94" t="str">
            <v>Cable antifraude N°8</v>
          </cell>
          <cell r="E94">
            <v>12000</v>
          </cell>
        </row>
        <row r="95">
          <cell r="B95" t="str">
            <v>ICC</v>
          </cell>
          <cell r="C95" t="str">
            <v>ml</v>
          </cell>
          <cell r="D95" t="str">
            <v xml:space="preserve">Cable cubierto 1/0 AWG </v>
          </cell>
          <cell r="E95">
            <v>33500</v>
          </cell>
        </row>
        <row r="96">
          <cell r="B96" t="str">
            <v>ICCTL</v>
          </cell>
          <cell r="C96" t="str">
            <v>ml</v>
          </cell>
          <cell r="D96" t="str">
            <v>Cable control</v>
          </cell>
          <cell r="E96">
            <v>20000</v>
          </cell>
        </row>
        <row r="97">
          <cell r="B97" t="str">
            <v>ICCTL4x10</v>
          </cell>
          <cell r="C97" t="str">
            <v>ml</v>
          </cell>
          <cell r="D97" t="str">
            <v>Cable control 4x10</v>
          </cell>
          <cell r="E97">
            <v>20760</v>
          </cell>
        </row>
        <row r="98">
          <cell r="B98" t="str">
            <v>ICCTL4x12</v>
          </cell>
          <cell r="C98" t="str">
            <v>ml</v>
          </cell>
          <cell r="D98" t="str">
            <v>Cable control 4x12</v>
          </cell>
          <cell r="E98">
            <v>14857</v>
          </cell>
        </row>
        <row r="99">
          <cell r="B99" t="str">
            <v>ICA1/0</v>
          </cell>
          <cell r="C99" t="str">
            <v>ml</v>
          </cell>
          <cell r="D99" t="str">
            <v>Cable aluminio 1/0 desnudo</v>
          </cell>
          <cell r="E99">
            <v>1900</v>
          </cell>
        </row>
        <row r="100">
          <cell r="B100" t="str">
            <v>ICCD1</v>
          </cell>
          <cell r="C100" t="str">
            <v>ml</v>
          </cell>
          <cell r="D100" t="str">
            <v>Cable de cobre desnudo N°1</v>
          </cell>
          <cell r="E100">
            <v>17000</v>
          </cell>
        </row>
        <row r="101">
          <cell r="B101" t="str">
            <v>ICCD2</v>
          </cell>
          <cell r="C101" t="str">
            <v>ml</v>
          </cell>
          <cell r="D101" t="str">
            <v>Cable de cobre desnudo N°2</v>
          </cell>
          <cell r="E101">
            <v>21550</v>
          </cell>
        </row>
        <row r="102">
          <cell r="B102" t="str">
            <v>ICCD4</v>
          </cell>
          <cell r="C102" t="str">
            <v>ml</v>
          </cell>
          <cell r="D102" t="str">
            <v>Cable de cobre desnudo N°4</v>
          </cell>
          <cell r="E102">
            <v>72000</v>
          </cell>
        </row>
        <row r="103">
          <cell r="B103" t="str">
            <v>ICCD1/0</v>
          </cell>
          <cell r="C103" t="str">
            <v>ml</v>
          </cell>
          <cell r="D103" t="str">
            <v>Cable de cobre desnudo 1/0 AWG</v>
          </cell>
          <cell r="E103">
            <v>20746</v>
          </cell>
        </row>
        <row r="104">
          <cell r="B104" t="str">
            <v>ICAB1N12</v>
          </cell>
          <cell r="C104" t="str">
            <v>ml</v>
          </cell>
          <cell r="D104" t="str">
            <v>Cable de cobre 1N°12 + 1N°12 +1N°12</v>
          </cell>
          <cell r="E104">
            <v>9520</v>
          </cell>
        </row>
        <row r="105">
          <cell r="B105" t="str">
            <v>ICAB2N6</v>
          </cell>
          <cell r="C105" t="str">
            <v>ml</v>
          </cell>
          <cell r="D105" t="str">
            <v>Cable de cobre 2N°6 + 1N°6 cu XLPW 600v</v>
          </cell>
          <cell r="E105">
            <v>14590</v>
          </cell>
        </row>
        <row r="106">
          <cell r="B106" t="str">
            <v>ICAB2N8</v>
          </cell>
          <cell r="C106" t="str">
            <v>ml</v>
          </cell>
          <cell r="D106" t="str">
            <v>Cable de cobre 2N°8 + 1N°8 +1N°10 THHN</v>
          </cell>
          <cell r="E106">
            <v>11305</v>
          </cell>
        </row>
        <row r="107">
          <cell r="B107" t="str">
            <v>ICAB3N8</v>
          </cell>
          <cell r="C107" t="str">
            <v>ml</v>
          </cell>
          <cell r="D107" t="str">
            <v>Cable de cobre 3N°8 tipo TC-S AWG</v>
          </cell>
          <cell r="E107">
            <v>11900</v>
          </cell>
        </row>
        <row r="108">
          <cell r="B108" t="str">
            <v>ICAB3N10</v>
          </cell>
          <cell r="C108" t="str">
            <v>ml</v>
          </cell>
          <cell r="D108" t="str">
            <v>Cable de cobre N°10 tipo TC-S AWG</v>
          </cell>
          <cell r="E108">
            <v>2975</v>
          </cell>
        </row>
        <row r="109">
          <cell r="B109" t="str">
            <v>ICAB3N10</v>
          </cell>
          <cell r="C109" t="str">
            <v>ml</v>
          </cell>
          <cell r="D109" t="str">
            <v>Cable de cobre 3N°10 tipo TC-S AWG</v>
          </cell>
          <cell r="E109">
            <v>10710</v>
          </cell>
        </row>
        <row r="110">
          <cell r="B110" t="str">
            <v>ICAB3N12</v>
          </cell>
          <cell r="C110" t="str">
            <v>ml</v>
          </cell>
          <cell r="D110" t="str">
            <v>Cable de cobre 3N°12 tipo TC-S AWG</v>
          </cell>
          <cell r="E110">
            <v>10710</v>
          </cell>
        </row>
        <row r="111">
          <cell r="B111" t="str">
            <v>ICABE</v>
          </cell>
          <cell r="C111" t="str">
            <v>ml</v>
          </cell>
          <cell r="D111" t="str">
            <v xml:space="preserve">Cable encauchetado </v>
          </cell>
          <cell r="E111">
            <v>25000</v>
          </cell>
        </row>
        <row r="112">
          <cell r="B112" t="str">
            <v>ICABE3x10</v>
          </cell>
          <cell r="C112" t="str">
            <v>ml</v>
          </cell>
          <cell r="D112" t="str">
            <v>Cable encauchetado 3x10</v>
          </cell>
          <cell r="E112">
            <v>8490</v>
          </cell>
        </row>
        <row r="113">
          <cell r="B113" t="str">
            <v>ICABE3x12</v>
          </cell>
          <cell r="C113" t="str">
            <v>ml</v>
          </cell>
          <cell r="D113" t="str">
            <v>Cable encauchetado 3x12</v>
          </cell>
          <cell r="E113">
            <v>6300</v>
          </cell>
        </row>
        <row r="114">
          <cell r="B114" t="str">
            <v>ICABE3x14</v>
          </cell>
          <cell r="C114" t="str">
            <v>ml</v>
          </cell>
          <cell r="D114" t="str">
            <v>Cable encauchetado 3x14 AWG</v>
          </cell>
          <cell r="E114">
            <v>3900</v>
          </cell>
        </row>
        <row r="115">
          <cell r="B115" t="str">
            <v>ICABE4x8</v>
          </cell>
          <cell r="C115" t="str">
            <v>ml</v>
          </cell>
          <cell r="D115" t="str">
            <v>Cable encauchetado 4x8 AWG</v>
          </cell>
          <cell r="E115">
            <v>17301</v>
          </cell>
        </row>
        <row r="116">
          <cell r="B116" t="str">
            <v>ICABE4x6</v>
          </cell>
          <cell r="C116" t="str">
            <v>ml</v>
          </cell>
          <cell r="D116" t="str">
            <v>Cable encauchetado 4x6 AWG</v>
          </cell>
          <cell r="E116">
            <v>26869</v>
          </cell>
        </row>
        <row r="117">
          <cell r="B117" t="str">
            <v>ICAA1/2</v>
          </cell>
          <cell r="C117" t="str">
            <v>ml</v>
          </cell>
          <cell r="D117" t="str">
            <v>Cable galvanizado alma de acero, Ø1/2"</v>
          </cell>
          <cell r="E117">
            <v>4891.1241960000007</v>
          </cell>
        </row>
        <row r="118">
          <cell r="B118" t="str">
            <v>ICAA1/4</v>
          </cell>
          <cell r="C118" t="str">
            <v>ml</v>
          </cell>
          <cell r="D118" t="str">
            <v>Cable galvanizado alma de acero, Ø1/4"</v>
          </cell>
          <cell r="E118">
            <v>6546.19</v>
          </cell>
        </row>
        <row r="119">
          <cell r="B119" t="str">
            <v>ICAA3/8</v>
          </cell>
          <cell r="C119" t="str">
            <v>ml</v>
          </cell>
          <cell r="D119" t="str">
            <v>Cable galvanizado alma de acero, Ø3/8"</v>
          </cell>
          <cell r="E119">
            <v>15131.088000000002</v>
          </cell>
        </row>
        <row r="120">
          <cell r="B120" t="str">
            <v>ICAB8</v>
          </cell>
          <cell r="C120" t="str">
            <v>ml</v>
          </cell>
          <cell r="D120" t="str">
            <v>Cable No8 AWG-CU-THHN/THWN-90ºC</v>
          </cell>
          <cell r="E120">
            <v>4200</v>
          </cell>
        </row>
        <row r="121">
          <cell r="B121" t="str">
            <v>ICAB10</v>
          </cell>
          <cell r="C121" t="str">
            <v>ml</v>
          </cell>
          <cell r="D121" t="str">
            <v>Cable No10 AWG-CU-THHN/THWN-90ºC</v>
          </cell>
          <cell r="E121">
            <v>3800</v>
          </cell>
        </row>
        <row r="122">
          <cell r="B122" t="str">
            <v>ICAB</v>
          </cell>
          <cell r="C122" t="str">
            <v>ml</v>
          </cell>
          <cell r="D122" t="str">
            <v>Cable No12 AWG-CU-THHN/THWN-90ºC</v>
          </cell>
          <cell r="E122">
            <v>2400</v>
          </cell>
        </row>
        <row r="123">
          <cell r="B123" t="str">
            <v>ICABSG</v>
          </cell>
          <cell r="C123" t="str">
            <v>ml</v>
          </cell>
          <cell r="D123" t="str">
            <v>Cable SGX 1/4"</v>
          </cell>
          <cell r="E123">
            <v>3500</v>
          </cell>
        </row>
        <row r="124">
          <cell r="B124" t="str">
            <v>ICABSGX</v>
          </cell>
          <cell r="C124" t="str">
            <v>ml</v>
          </cell>
          <cell r="D124" t="str">
            <v xml:space="preserve">Cable super GX </v>
          </cell>
          <cell r="E124">
            <v>2900</v>
          </cell>
        </row>
        <row r="125">
          <cell r="B125" t="str">
            <v>ICABT</v>
          </cell>
          <cell r="C125" t="str">
            <v>ml</v>
          </cell>
          <cell r="D125" t="str">
            <v xml:space="preserve">cable trenza </v>
          </cell>
          <cell r="E125">
            <v>6500</v>
          </cell>
        </row>
        <row r="126">
          <cell r="B126" t="str">
            <v>ICAD</v>
          </cell>
          <cell r="C126" t="str">
            <v>ml</v>
          </cell>
          <cell r="D126" t="str">
            <v>Cadena</v>
          </cell>
          <cell r="E126">
            <v>25218.480000000003</v>
          </cell>
        </row>
        <row r="127">
          <cell r="B127" t="str">
            <v>ICMPSE</v>
          </cell>
          <cell r="C127" t="str">
            <v>un</v>
          </cell>
          <cell r="D127" t="str">
            <v>Caja para mantenimiento preventivo al sistema eléctrico</v>
          </cell>
          <cell r="E127">
            <v>30000</v>
          </cell>
        </row>
        <row r="128">
          <cell r="B128" t="str">
            <v>ICSE</v>
          </cell>
          <cell r="C128" t="str">
            <v>un</v>
          </cell>
          <cell r="D128" t="str">
            <v>Caja 12cmX12cmX5cm (Salida eléctrica)</v>
          </cell>
          <cell r="E128">
            <v>12715.2</v>
          </cell>
        </row>
        <row r="129">
          <cell r="B129" t="str">
            <v>ICMCA</v>
          </cell>
          <cell r="C129" t="str">
            <v>un</v>
          </cell>
          <cell r="D129" t="str">
            <v>Caja metálica mas troquel</v>
          </cell>
          <cell r="E129">
            <v>10000</v>
          </cell>
        </row>
        <row r="130">
          <cell r="B130" t="str">
            <v>ICCD</v>
          </cell>
          <cell r="C130" t="str">
            <v>un</v>
          </cell>
          <cell r="D130" t="str">
            <v>Caja contador doble</v>
          </cell>
          <cell r="E130">
            <v>145000</v>
          </cell>
        </row>
        <row r="131">
          <cell r="B131" t="str">
            <v>ICAJFV1</v>
          </cell>
          <cell r="C131" t="str">
            <v>un</v>
          </cell>
          <cell r="D131" t="str">
            <v>Caja de PRFV tipo Matt 450 g/m2, Woven Roving 800 gm2, para válvula (sin fondo), Ø10", h= variable (Incluye tapa)</v>
          </cell>
          <cell r="E131">
            <v>158746</v>
          </cell>
        </row>
        <row r="132">
          <cell r="B132" t="str">
            <v>ICAJFV2</v>
          </cell>
          <cell r="C132" t="str">
            <v>un</v>
          </cell>
          <cell r="D132" t="str">
            <v>Caja de PRFV tipo Matt 450 g/m2, Woven Roving 800 gm2, para aforo, Ø12", h= 0,5m (Incluye tapa)</v>
          </cell>
          <cell r="E132">
            <v>158637.18640000001</v>
          </cell>
        </row>
        <row r="133">
          <cell r="B133" t="str">
            <v>ICAMA</v>
          </cell>
          <cell r="C133" t="str">
            <v>un</v>
          </cell>
          <cell r="D133" t="str">
            <v>Caja para micromedidor de acueducto</v>
          </cell>
          <cell r="E133">
            <v>103517</v>
          </cell>
        </row>
        <row r="134">
          <cell r="B134" t="str">
            <v>ICCDPS</v>
          </cell>
          <cell r="C134" t="str">
            <v>un</v>
          </cell>
          <cell r="D134" t="str">
            <v>Caja mas cableado para DPS</v>
          </cell>
          <cell r="E134">
            <v>90000</v>
          </cell>
        </row>
        <row r="135">
          <cell r="B135" t="str">
            <v>ICP</v>
          </cell>
          <cell r="C135" t="str">
            <v>un</v>
          </cell>
          <cell r="D135" t="str">
            <v>Caja primaria 100A-15kV-12kA</v>
          </cell>
          <cell r="E135">
            <v>165000</v>
          </cell>
        </row>
        <row r="136">
          <cell r="B136" t="str">
            <v>ICPS</v>
          </cell>
          <cell r="C136" t="str">
            <v>un</v>
          </cell>
          <cell r="D136" t="str">
            <v>Caja primaria mas soporte</v>
          </cell>
          <cell r="E136">
            <v>175000</v>
          </cell>
        </row>
        <row r="137">
          <cell r="B137" t="str">
            <v>ICI</v>
          </cell>
          <cell r="C137" t="str">
            <v>un</v>
          </cell>
          <cell r="D137" t="str">
            <v>Caja inspeccion (material civil)</v>
          </cell>
          <cell r="E137">
            <v>185000</v>
          </cell>
        </row>
        <row r="138">
          <cell r="B138" t="str">
            <v>ICAE6</v>
          </cell>
          <cell r="C138" t="str">
            <v>un</v>
          </cell>
          <cell r="D138" t="str">
            <v>Camisa de enfriamiento en PVC de 6" y base en acero Inoxidable</v>
          </cell>
          <cell r="E138">
            <v>1785000</v>
          </cell>
        </row>
        <row r="139">
          <cell r="B139" t="str">
            <v>ICAMI</v>
          </cell>
          <cell r="C139" t="str">
            <v>un</v>
          </cell>
          <cell r="D139" t="str">
            <v>Camisa</v>
          </cell>
          <cell r="E139">
            <v>78000</v>
          </cell>
        </row>
        <row r="140">
          <cell r="B140" t="str">
            <v>ICANI</v>
          </cell>
          <cell r="C140" t="str">
            <v>un</v>
          </cell>
          <cell r="D140" t="str">
            <v>Candado para intemperie</v>
          </cell>
          <cell r="E140">
            <v>46000</v>
          </cell>
        </row>
        <row r="141">
          <cell r="B141" t="str">
            <v>ICAN</v>
          </cell>
          <cell r="C141" t="str">
            <v>un</v>
          </cell>
          <cell r="D141" t="str">
            <v>Canes</v>
          </cell>
          <cell r="E141">
            <v>14875</v>
          </cell>
        </row>
        <row r="142">
          <cell r="B142" t="str">
            <v>ICAN3,5X4</v>
          </cell>
          <cell r="C142" t="str">
            <v>un</v>
          </cell>
          <cell r="D142" t="str">
            <v>Can de madera de 3,5 a 4,0m</v>
          </cell>
          <cell r="E142">
            <v>200</v>
          </cell>
        </row>
        <row r="143">
          <cell r="B143" t="str">
            <v>ICSTB</v>
          </cell>
          <cell r="C143" t="str">
            <v>un</v>
          </cell>
          <cell r="D143" t="str">
            <v>Canastilla para sumidero tipo B</v>
          </cell>
          <cell r="E143">
            <v>148750</v>
          </cell>
        </row>
        <row r="144">
          <cell r="B144" t="str">
            <v>ICZB</v>
          </cell>
          <cell r="C144" t="str">
            <v>ml</v>
          </cell>
          <cell r="D144" t="str">
            <v>Canalizacion zona blanda (arenilla)</v>
          </cell>
          <cell r="E144">
            <v>2200</v>
          </cell>
        </row>
        <row r="145">
          <cell r="B145" t="str">
            <v>ICAP1 1/4</v>
          </cell>
          <cell r="C145" t="str">
            <v>un</v>
          </cell>
          <cell r="D145" t="str">
            <v xml:space="preserve">Capacete 1 1/4'' </v>
          </cell>
          <cell r="E145">
            <v>6188</v>
          </cell>
        </row>
        <row r="146">
          <cell r="B146" t="str">
            <v>ICAP2</v>
          </cell>
          <cell r="C146" t="str">
            <v>un</v>
          </cell>
          <cell r="D146" t="str">
            <v xml:space="preserve">Capacete 2'' </v>
          </cell>
          <cell r="E146">
            <v>9350</v>
          </cell>
        </row>
        <row r="147">
          <cell r="B147" t="str">
            <v>ICAP3</v>
          </cell>
          <cell r="C147" t="str">
            <v>un</v>
          </cell>
          <cell r="D147" t="str">
            <v>Capacete 3"</v>
          </cell>
          <cell r="E147">
            <v>23500</v>
          </cell>
        </row>
        <row r="148">
          <cell r="B148" t="str">
            <v>ICEM</v>
          </cell>
          <cell r="C148" t="str">
            <v>bulto 50kg</v>
          </cell>
          <cell r="D148" t="str">
            <v>Cemento</v>
          </cell>
          <cell r="E148">
            <v>25000</v>
          </cell>
        </row>
        <row r="149">
          <cell r="B149" t="str">
            <v>ICEMB</v>
          </cell>
          <cell r="C149" t="str">
            <v>bulto 40kg</v>
          </cell>
          <cell r="D149" t="str">
            <v>Cemento blanco</v>
          </cell>
          <cell r="E149">
            <v>42900</v>
          </cell>
        </row>
        <row r="150">
          <cell r="B150" t="str">
            <v>ICER</v>
          </cell>
          <cell r="C150" t="str">
            <v>m2</v>
          </cell>
          <cell r="D150" t="str">
            <v xml:space="preserve">Cerámica 25cm x 35cm </v>
          </cell>
          <cell r="E150">
            <v>22253</v>
          </cell>
        </row>
        <row r="151">
          <cell r="B151" t="str">
            <v>ICDG</v>
          </cell>
          <cell r="C151" t="str">
            <v>m2</v>
          </cell>
          <cell r="D151" t="str">
            <v>Cespedones de gramalote</v>
          </cell>
          <cell r="E151">
            <v>6304.6200000000008</v>
          </cell>
        </row>
        <row r="152">
          <cell r="B152" t="str">
            <v>ICTG</v>
          </cell>
          <cell r="C152" t="str">
            <v>gl</v>
          </cell>
          <cell r="D152" t="str">
            <v>Chazos, tornillos anulares, guayas y grilletes</v>
          </cell>
          <cell r="E152">
            <v>5298.0000000000009</v>
          </cell>
        </row>
        <row r="153">
          <cell r="B153" t="str">
            <v>ICB</v>
          </cell>
          <cell r="C153" t="str">
            <v>m</v>
          </cell>
          <cell r="D153" t="str">
            <v xml:space="preserve">Cinta bandi </v>
          </cell>
          <cell r="E153">
            <v>3570</v>
          </cell>
        </row>
        <row r="154">
          <cell r="B154" t="str">
            <v>ICBYH</v>
          </cell>
          <cell r="C154" t="str">
            <v>gl</v>
          </cell>
          <cell r="D154" t="str">
            <v>Cinta Bandit-it y hebillas</v>
          </cell>
          <cell r="E154">
            <v>25000</v>
          </cell>
        </row>
        <row r="155">
          <cell r="B155" t="str">
            <v>ICCEL</v>
          </cell>
          <cell r="C155" t="str">
            <v>un</v>
          </cell>
          <cell r="D155" t="str">
            <v>Cinta de colores para instalaciones eléctricas</v>
          </cell>
          <cell r="E155">
            <v>3000</v>
          </cell>
        </row>
        <row r="156">
          <cell r="B156" t="str">
            <v>ICPE</v>
          </cell>
          <cell r="C156" t="str">
            <v>ml</v>
          </cell>
          <cell r="D156" t="str">
            <v>Cinta en polietileno color azul, e=10cm para acueducto</v>
          </cell>
          <cell r="E156">
            <v>1700</v>
          </cell>
        </row>
        <row r="157">
          <cell r="B157" t="str">
            <v>ICPEAL</v>
          </cell>
          <cell r="C157" t="str">
            <v>ml</v>
          </cell>
          <cell r="D157" t="str">
            <v>Cinta en polietileno color azul, e=10cm para acantarillado</v>
          </cell>
          <cell r="E157">
            <v>1000</v>
          </cell>
        </row>
        <row r="158">
          <cell r="B158" t="str">
            <v>ICPL</v>
          </cell>
          <cell r="C158" t="str">
            <v>ml</v>
          </cell>
          <cell r="D158" t="str">
            <v>cinta plastica</v>
          </cell>
          <cell r="E158">
            <v>1990</v>
          </cell>
        </row>
        <row r="159">
          <cell r="B159" t="str">
            <v>ICPVC.10</v>
          </cell>
          <cell r="C159" t="str">
            <v>ml</v>
          </cell>
          <cell r="D159" t="str">
            <v>Cinta PVC 0.10, sello elástico</v>
          </cell>
          <cell r="E159">
            <v>18913.86</v>
          </cell>
        </row>
        <row r="160">
          <cell r="B160" t="str">
            <v>ICPVC.15</v>
          </cell>
          <cell r="C160" t="str">
            <v>ml</v>
          </cell>
          <cell r="D160" t="str">
            <v>Cinta PVC 0.15, sello elástico</v>
          </cell>
          <cell r="E160">
            <v>27125.760000000002</v>
          </cell>
        </row>
        <row r="161">
          <cell r="B161" t="str">
            <v>ICPVC.22</v>
          </cell>
          <cell r="C161" t="str">
            <v>ml</v>
          </cell>
          <cell r="D161" t="str">
            <v>Cinta PVC 0.22, sello elástico</v>
          </cell>
          <cell r="E161">
            <v>34542.960000000006</v>
          </cell>
        </row>
        <row r="162">
          <cell r="B162" t="str">
            <v>ICSC23</v>
          </cell>
          <cell r="C162" t="str">
            <v>gl</v>
          </cell>
          <cell r="D162" t="str">
            <v>Cinta Scotch 23</v>
          </cell>
          <cell r="E162">
            <v>529.80000000000007</v>
          </cell>
        </row>
        <row r="163">
          <cell r="B163" t="str">
            <v>ICSEÑ</v>
          </cell>
          <cell r="C163" t="str">
            <v>ml</v>
          </cell>
          <cell r="D163" t="str">
            <v>cinta de señalización</v>
          </cell>
          <cell r="E163">
            <v>1500</v>
          </cell>
        </row>
        <row r="164">
          <cell r="B164" t="str">
            <v>ICSC33</v>
          </cell>
          <cell r="C164" t="str">
            <v>gl</v>
          </cell>
          <cell r="D164" t="str">
            <v>Cinta Scotch 33</v>
          </cell>
          <cell r="E164">
            <v>635.7600000000001</v>
          </cell>
        </row>
        <row r="165">
          <cell r="B165" t="str">
            <v>ICLA</v>
          </cell>
          <cell r="C165" t="str">
            <v>kg</v>
          </cell>
          <cell r="D165" t="str">
            <v>Clavos</v>
          </cell>
          <cell r="E165">
            <v>4760</v>
          </cell>
        </row>
        <row r="166">
          <cell r="B166" t="str">
            <v>ICLAV20A</v>
          </cell>
          <cell r="C166" t="str">
            <v>un</v>
          </cell>
          <cell r="D166" t="str">
            <v>Clavija 20A</v>
          </cell>
          <cell r="E166">
            <v>3800</v>
          </cell>
        </row>
        <row r="167">
          <cell r="B167" t="str">
            <v>ICMG3</v>
          </cell>
          <cell r="C167" t="str">
            <v>un</v>
          </cell>
          <cell r="D167" t="str">
            <v>Cruceta metálica galvanizada, L=3m</v>
          </cell>
          <cell r="E167">
            <v>121796.5</v>
          </cell>
        </row>
        <row r="168">
          <cell r="B168" t="str">
            <v>ICO9-11</v>
          </cell>
          <cell r="C168" t="str">
            <v>un</v>
          </cell>
          <cell r="D168" t="str">
            <v>Collarín de 9 a11"</v>
          </cell>
          <cell r="E168">
            <v>44000</v>
          </cell>
        </row>
        <row r="169">
          <cell r="B169" t="str">
            <v>ICS</v>
          </cell>
          <cell r="C169" t="str">
            <v>un</v>
          </cell>
          <cell r="D169" t="str">
            <v>Combo sanitario (incluye sanitario, lavamanos de pared y griferia)</v>
          </cell>
          <cell r="E169">
            <v>339864</v>
          </cell>
        </row>
        <row r="170">
          <cell r="B170" t="str">
            <v>ICTOR</v>
          </cell>
          <cell r="C170" t="str">
            <v>un</v>
          </cell>
          <cell r="D170" t="str">
            <v xml:space="preserve">Conector   </v>
          </cell>
          <cell r="E170">
            <v>18900</v>
          </cell>
        </row>
        <row r="171">
          <cell r="B171" t="str">
            <v>ICON</v>
          </cell>
          <cell r="C171" t="str">
            <v>un</v>
          </cell>
          <cell r="D171" t="str">
            <v>Conector OB 10-10</v>
          </cell>
          <cell r="E171">
            <v>1190</v>
          </cell>
        </row>
        <row r="172">
          <cell r="B172" t="str">
            <v>ICCG</v>
          </cell>
          <cell r="C172" t="str">
            <v>gl</v>
          </cell>
          <cell r="D172" t="str">
            <v>Conectores, cintas y grapas (Sálida eléctrica)</v>
          </cell>
          <cell r="E172">
            <v>15470</v>
          </cell>
        </row>
        <row r="173">
          <cell r="B173" t="str">
            <v>ICEL</v>
          </cell>
          <cell r="C173" t="str">
            <v>un</v>
          </cell>
          <cell r="D173" t="str">
            <v>Contador 240/120V - 15 - 100A, con accesorios para su montaje</v>
          </cell>
          <cell r="E173">
            <v>180000</v>
          </cell>
        </row>
        <row r="174">
          <cell r="B174" t="str">
            <v>ICEL1</v>
          </cell>
          <cell r="C174" t="str">
            <v>un</v>
          </cell>
          <cell r="D174" t="str">
            <v>Contador electrónico 20/120A - 240/120V , 60Hz - conexión directa. Incluye gabinete para instalar en poste , breaker de protección, puesta a tierra y portante metálico de 3" con capacete</v>
          </cell>
          <cell r="E174">
            <v>1850000</v>
          </cell>
        </row>
        <row r="175">
          <cell r="B175" t="str">
            <v>ICM</v>
          </cell>
          <cell r="C175" t="str">
            <v>un</v>
          </cell>
          <cell r="D175" t="str">
            <v>Contador monofasico 15(60)A, 240/120 V</v>
          </cell>
          <cell r="E175">
            <v>350000</v>
          </cell>
        </row>
        <row r="176">
          <cell r="B176" t="str">
            <v>ICM1</v>
          </cell>
          <cell r="C176" t="str">
            <v>un</v>
          </cell>
          <cell r="D176" t="str">
            <v>Contador monofasico 15(100)A, 240/120 V</v>
          </cell>
          <cell r="E176">
            <v>450000</v>
          </cell>
        </row>
        <row r="177">
          <cell r="B177" t="str">
            <v>ICOTOR</v>
          </cell>
          <cell r="C177" t="str">
            <v>un</v>
          </cell>
          <cell r="D177" t="str">
            <v>Contactor</v>
          </cell>
          <cell r="E177">
            <v>162000</v>
          </cell>
        </row>
        <row r="178">
          <cell r="B178" t="str">
            <v>ICORA11/4</v>
          </cell>
          <cell r="C178" t="str">
            <v>m</v>
          </cell>
          <cell r="D178" t="str">
            <v>Coraza americana 1 1/4"</v>
          </cell>
          <cell r="E178">
            <v>8144</v>
          </cell>
        </row>
        <row r="179">
          <cell r="B179" t="str">
            <v>ICAIB</v>
          </cell>
          <cell r="C179" t="str">
            <v>cm</v>
          </cell>
          <cell r="D179" t="str">
            <v>Cortes en acero, incluye bisel</v>
          </cell>
          <cell r="E179">
            <v>1547</v>
          </cell>
        </row>
        <row r="180">
          <cell r="B180" t="str">
            <v>ICOS</v>
          </cell>
          <cell r="C180" t="str">
            <v>un</v>
          </cell>
          <cell r="D180" t="str">
            <v>Costal</v>
          </cell>
          <cell r="E180">
            <v>500</v>
          </cell>
        </row>
        <row r="181">
          <cell r="B181" t="str">
            <v>IDES</v>
          </cell>
          <cell r="C181" t="str">
            <v>gl</v>
          </cell>
          <cell r="D181" t="str">
            <v>Desperdicio (10% de los materiales)</v>
          </cell>
          <cell r="E181">
            <v>0</v>
          </cell>
        </row>
        <row r="182">
          <cell r="B182" t="str">
            <v>IDPS</v>
          </cell>
          <cell r="C182" t="str">
            <v>un</v>
          </cell>
          <cell r="D182" t="str">
            <v>DPS</v>
          </cell>
          <cell r="E182">
            <v>560000</v>
          </cell>
        </row>
        <row r="183">
          <cell r="B183" t="str">
            <v>IEN50</v>
          </cell>
          <cell r="C183" t="str">
            <v>un</v>
          </cell>
          <cell r="D183" t="str">
            <v>Empaque de neopreno 50 mm</v>
          </cell>
          <cell r="E183">
            <v>2975</v>
          </cell>
        </row>
        <row r="184">
          <cell r="B184" t="str">
            <v>IENT</v>
          </cell>
          <cell r="C184" t="str">
            <v>m3</v>
          </cell>
          <cell r="D184" t="str">
            <v>Entresuelo</v>
          </cell>
          <cell r="E184">
            <v>85680</v>
          </cell>
        </row>
        <row r="185">
          <cell r="B185" t="str">
            <v>IEA1</v>
          </cell>
          <cell r="C185" t="str">
            <v>un</v>
          </cell>
          <cell r="D185" t="str">
            <v>Escalera en aluminio, un cuerpo; L=2,30m</v>
          </cell>
          <cell r="E185">
            <v>319999</v>
          </cell>
        </row>
        <row r="186">
          <cell r="B186" t="str">
            <v>IEFV1</v>
          </cell>
          <cell r="C186" t="str">
            <v>un</v>
          </cell>
          <cell r="D186" t="str">
            <v>Escalera en PRFV; L=1,50m</v>
          </cell>
          <cell r="E186">
            <v>541331</v>
          </cell>
        </row>
        <row r="187">
          <cell r="B187" t="str">
            <v>IEFV2</v>
          </cell>
          <cell r="C187" t="str">
            <v>un</v>
          </cell>
          <cell r="D187" t="str">
            <v>Escalera en PRFV; L=2,00m</v>
          </cell>
          <cell r="E187">
            <v>660331</v>
          </cell>
        </row>
        <row r="188">
          <cell r="B188" t="str">
            <v>IEFV3</v>
          </cell>
          <cell r="C188" t="str">
            <v>un</v>
          </cell>
          <cell r="D188" t="str">
            <v>Escalera en PRFV; L=2,50m</v>
          </cell>
          <cell r="E188">
            <v>779331</v>
          </cell>
        </row>
        <row r="189">
          <cell r="B189" t="str">
            <v>IEFV4</v>
          </cell>
          <cell r="C189" t="str">
            <v>un</v>
          </cell>
          <cell r="D189" t="str">
            <v>Escalera en PRFV; L=3,00m</v>
          </cell>
          <cell r="E189">
            <v>898331</v>
          </cell>
        </row>
        <row r="190">
          <cell r="B190" t="str">
            <v>IEFV5</v>
          </cell>
          <cell r="C190" t="str">
            <v>un</v>
          </cell>
          <cell r="D190" t="str">
            <v>Escalera en PRFV; L=3,50m</v>
          </cell>
          <cell r="E190">
            <v>945931</v>
          </cell>
        </row>
        <row r="191">
          <cell r="B191" t="str">
            <v>IEFV6</v>
          </cell>
          <cell r="C191" t="str">
            <v>un</v>
          </cell>
          <cell r="D191" t="str">
            <v>Escalera extensión en PRFV; L=5,02m, peso=13,4kg, norma ANSI, tipo 2, capacidad=102Kg-225Lb</v>
          </cell>
          <cell r="E191">
            <v>1095871</v>
          </cell>
        </row>
        <row r="192">
          <cell r="B192" t="str">
            <v>IE7PLA</v>
          </cell>
          <cell r="C192" t="str">
            <v>un</v>
          </cell>
          <cell r="D192" t="str">
            <v>Escalera con 7 peldaños en lámina de Alfajor de 0,9m x 0,3m e = 6mm adosada a muro circular de Ø3m , incluye ángulo de Acero de 2 1/2" x 3/16", platina de acero de 2" x 4" x 3/16", anticorrosivo y pintura intemperie amarillo tránsito (2 capas)</v>
          </cell>
          <cell r="E192">
            <v>2450000</v>
          </cell>
        </row>
        <row r="193">
          <cell r="B193" t="str">
            <v>IE18PLA</v>
          </cell>
          <cell r="C193" t="str">
            <v>un</v>
          </cell>
          <cell r="D193" t="str">
            <v>Escalera con 18 peldaños en lámina de Alfajor de 0,9m x 0,3m e = 6mm adosada a muro circular de Ø3m , incluye ángulo de Acero de 2 1/2" x 3/16", platina de acero de 2" x 4" x 3/16", anticorrosivo y pintura intemperie amarillo tránsito (2 capas)</v>
          </cell>
          <cell r="E193">
            <v>3000000</v>
          </cell>
        </row>
        <row r="194">
          <cell r="B194" t="str">
            <v>IE24PLA</v>
          </cell>
          <cell r="C194" t="str">
            <v>un</v>
          </cell>
          <cell r="D194" t="str">
            <v>Suministro, transporte e instalación de escalera con 24 peldaños en lámina de Alfajor de 0,9m x 0,3m e = 6mm adosada a muro circular de Ø3m , incluye ángulo de Acero de 2 1/2" x 3/16", platina de acero de 2" x 4" x 3/16", anticorrosivo y pintura intemperi</v>
          </cell>
          <cell r="E194">
            <v>3500000</v>
          </cell>
        </row>
        <row r="195">
          <cell r="B195" t="str">
            <v>IES</v>
          </cell>
          <cell r="C195" t="str">
            <v>gal</v>
          </cell>
          <cell r="D195" t="str">
            <v>Esmalte sintético</v>
          </cell>
          <cell r="E195">
            <v>57120</v>
          </cell>
        </row>
        <row r="196">
          <cell r="B196" t="str">
            <v>IEPP</v>
          </cell>
          <cell r="C196" t="str">
            <v>un</v>
          </cell>
          <cell r="D196" t="str">
            <v>Estacón en polipropileno</v>
          </cell>
          <cell r="E196">
            <v>17850</v>
          </cell>
        </row>
        <row r="197">
          <cell r="B197" t="str">
            <v>IEPP2</v>
          </cell>
          <cell r="C197" t="str">
            <v>un</v>
          </cell>
          <cell r="D197" t="str">
            <v xml:space="preserve">Estacón en polipropileno, L=2,5m, Ø=4" </v>
          </cell>
          <cell r="E197">
            <v>63070</v>
          </cell>
        </row>
        <row r="198">
          <cell r="B198" t="str">
            <v>IEMI</v>
          </cell>
          <cell r="C198" t="str">
            <v>un</v>
          </cell>
          <cell r="D198" t="str">
            <v>Estacón media madera inmunizada, L=1,5m, Ø=4"</v>
          </cell>
          <cell r="E198">
            <v>30000</v>
          </cell>
        </row>
        <row r="199">
          <cell r="B199" t="str">
            <v>IFNM</v>
          </cell>
          <cell r="C199" t="str">
            <v>un</v>
          </cell>
          <cell r="D199" t="str">
            <v>Flotador de nivel para encendido y apagado de motobombas</v>
          </cell>
          <cell r="E199">
            <v>499800</v>
          </cell>
        </row>
        <row r="200">
          <cell r="B200" t="str">
            <v>IFNMAI</v>
          </cell>
          <cell r="C200" t="str">
            <v>un</v>
          </cell>
          <cell r="D200" t="str">
            <v>Flotador de nivel magnético con niveles de alta y baja en acero inoxidable para montaje vertical</v>
          </cell>
          <cell r="E200">
            <v>499800</v>
          </cell>
        </row>
        <row r="201">
          <cell r="B201" t="str">
            <v>IFG</v>
          </cell>
          <cell r="C201" t="str">
            <v>un</v>
          </cell>
          <cell r="D201" t="str">
            <v xml:space="preserve">fungibles </v>
          </cell>
          <cell r="E201">
            <v>10000</v>
          </cell>
        </row>
        <row r="202">
          <cell r="B202" t="str">
            <v>IF6T</v>
          </cell>
          <cell r="C202" t="str">
            <v>un</v>
          </cell>
          <cell r="D202" t="str">
            <v>Fusible 6T-7K</v>
          </cell>
          <cell r="E202">
            <v>3000</v>
          </cell>
        </row>
        <row r="203">
          <cell r="B203" t="str">
            <v>IF125A</v>
          </cell>
          <cell r="C203" t="str">
            <v>un</v>
          </cell>
          <cell r="D203" t="str">
            <v>Fusible 125A Gl/gG tipo cuchilla de 500 Voltios, ruptura 120kA. portafusible y protecciones</v>
          </cell>
          <cell r="E203">
            <v>26180</v>
          </cell>
        </row>
        <row r="204">
          <cell r="B204" t="str">
            <v>IGAB</v>
          </cell>
          <cell r="C204" t="str">
            <v>un</v>
          </cell>
          <cell r="D204" t="str">
            <v>Gabinete en acero laminado, protección IP 55; incluye bandeja doble fondo. Medidas: 300x200x160 mm</v>
          </cell>
          <cell r="E204">
            <v>261800</v>
          </cell>
        </row>
        <row r="205">
          <cell r="B205" t="str">
            <v>IGABB</v>
          </cell>
          <cell r="C205" t="str">
            <v>un</v>
          </cell>
          <cell r="D205" t="str">
            <v>Gabinete con cableado de control y borneras de tablero manual para control de bombas</v>
          </cell>
          <cell r="E205">
            <v>2500000</v>
          </cell>
        </row>
        <row r="206">
          <cell r="B206" t="str">
            <v>IGABCYB</v>
          </cell>
          <cell r="C206" t="str">
            <v>un</v>
          </cell>
          <cell r="D206" t="str">
            <v xml:space="preserve">Gabinete con cableado de control y borneras </v>
          </cell>
          <cell r="E206">
            <v>10463670</v>
          </cell>
        </row>
        <row r="207">
          <cell r="B207" t="str">
            <v>IGABBP</v>
          </cell>
          <cell r="C207" t="str">
            <v>un</v>
          </cell>
          <cell r="D207" t="str">
            <v>Gabinete con cableado de control y borboneras planta</v>
          </cell>
          <cell r="E207">
            <v>4500000</v>
          </cell>
        </row>
        <row r="208">
          <cell r="B208" t="str">
            <v>IGABBTA</v>
          </cell>
          <cell r="C208" t="str">
            <v>un</v>
          </cell>
          <cell r="D208" t="str">
            <v>Gabinete con cableado de control y borneras de tablero automatico para control de bombas</v>
          </cell>
          <cell r="E208">
            <v>1800000</v>
          </cell>
        </row>
        <row r="209">
          <cell r="B209" t="str">
            <v>IGEOM</v>
          </cell>
          <cell r="C209" t="str">
            <v>m2</v>
          </cell>
          <cell r="D209" t="str">
            <v>Geomembrana tipo HD o HFPE de 40mils o similar</v>
          </cell>
          <cell r="E209">
            <v>17850</v>
          </cell>
        </row>
        <row r="210">
          <cell r="B210" t="str">
            <v>IGEO1</v>
          </cell>
          <cell r="C210" t="str">
            <v>m2</v>
          </cell>
          <cell r="D210" t="str">
            <v>Geotextil NT2000 (No tejido)</v>
          </cell>
          <cell r="E210">
            <v>5406.17</v>
          </cell>
        </row>
        <row r="211">
          <cell r="B211" t="str">
            <v>IGEO</v>
          </cell>
          <cell r="C211" t="str">
            <v>m2</v>
          </cell>
          <cell r="D211" t="str">
            <v>Geotextil NT2500 (No tejido)</v>
          </cell>
          <cell r="E211">
            <v>5673.92</v>
          </cell>
        </row>
        <row r="212">
          <cell r="B212" t="str">
            <v>IGEO2</v>
          </cell>
          <cell r="C212" t="str">
            <v>m2</v>
          </cell>
          <cell r="D212" t="str">
            <v>Geotextil NT4000 (No tejido)</v>
          </cell>
          <cell r="E212">
            <v>9218.93</v>
          </cell>
        </row>
        <row r="213">
          <cell r="B213" t="str">
            <v>IGP</v>
          </cell>
          <cell r="C213" t="str">
            <v>un</v>
          </cell>
          <cell r="D213" t="str">
            <v>Guía y pasador</v>
          </cell>
          <cell r="E213">
            <v>14471.59</v>
          </cell>
        </row>
        <row r="214">
          <cell r="B214" t="str">
            <v>IGTM</v>
          </cell>
          <cell r="C214" t="str">
            <v>m2</v>
          </cell>
          <cell r="D214" t="str">
            <v>Grama tipo macana</v>
          </cell>
          <cell r="E214">
            <v>5950</v>
          </cell>
        </row>
        <row r="215">
          <cell r="B215" t="str">
            <v>IGRAN</v>
          </cell>
          <cell r="C215" t="str">
            <v>Kg</v>
          </cell>
          <cell r="D215" t="str">
            <v>Granito #2</v>
          </cell>
          <cell r="E215">
            <v>1186.5999999999999</v>
          </cell>
        </row>
        <row r="216">
          <cell r="B216" t="str">
            <v>IGRA</v>
          </cell>
          <cell r="C216" t="str">
            <v>Kg</v>
          </cell>
          <cell r="D216" t="str">
            <v>Grapas</v>
          </cell>
          <cell r="E216">
            <v>4363.7299999999996</v>
          </cell>
        </row>
        <row r="217">
          <cell r="B217" t="str">
            <v>IGRT</v>
          </cell>
          <cell r="C217" t="str">
            <v>un</v>
          </cell>
          <cell r="D217" t="str">
            <v>Grapa de retención tipo tuerca</v>
          </cell>
          <cell r="E217">
            <v>29600</v>
          </cell>
        </row>
        <row r="218">
          <cell r="B218" t="str">
            <v>IGYP</v>
          </cell>
          <cell r="C218" t="str">
            <v>gl</v>
          </cell>
          <cell r="D218" t="str">
            <v xml:space="preserve">Grapas y pernos </v>
          </cell>
          <cell r="E218">
            <v>5950</v>
          </cell>
        </row>
        <row r="219">
          <cell r="B219" t="str">
            <v>IGRAV</v>
          </cell>
          <cell r="C219" t="str">
            <v>m3</v>
          </cell>
          <cell r="D219" t="str">
            <v>Gravilla 3/4</v>
          </cell>
          <cell r="E219">
            <v>35000</v>
          </cell>
        </row>
        <row r="220">
          <cell r="B220" t="str">
            <v>IGDSC</v>
          </cell>
          <cell r="C220" t="str">
            <v>un</v>
          </cell>
          <cell r="D220" t="str">
            <v>Griferia ducha sencilla cromado</v>
          </cell>
          <cell r="E220">
            <v>45900</v>
          </cell>
        </row>
        <row r="221">
          <cell r="B221" t="str">
            <v>IGTP1/2</v>
          </cell>
          <cell r="C221" t="str">
            <v>un</v>
          </cell>
          <cell r="D221" t="str">
            <v>Grillete de amarre para trabajo pesado, Ø1/2"</v>
          </cell>
          <cell r="E221">
            <v>5817.2040000000006</v>
          </cell>
        </row>
        <row r="222">
          <cell r="B222" t="str">
            <v>IGTP1/4</v>
          </cell>
          <cell r="C222" t="str">
            <v>un</v>
          </cell>
          <cell r="D222" t="str">
            <v>Grillete de amarre para trabajo pesado, Ø1/4"</v>
          </cell>
          <cell r="E222">
            <v>2963.1</v>
          </cell>
        </row>
        <row r="223">
          <cell r="B223" t="str">
            <v>IGTP3/8</v>
          </cell>
          <cell r="C223" t="str">
            <v>un</v>
          </cell>
          <cell r="D223" t="str">
            <v>Grillete de amarre para trabajo pesado, Ø3/8"</v>
          </cell>
          <cell r="E223">
            <v>4034.1</v>
          </cell>
        </row>
        <row r="224">
          <cell r="B224" t="str">
            <v>IGTP5/16</v>
          </cell>
          <cell r="C224" t="str">
            <v>un</v>
          </cell>
          <cell r="D224" t="str">
            <v>Grillete de amarre para trabajo pesado, Ø5/16"</v>
          </cell>
          <cell r="E224">
            <v>3082.1</v>
          </cell>
        </row>
        <row r="225">
          <cell r="B225" t="str">
            <v>IGUA</v>
          </cell>
          <cell r="C225" t="str">
            <v>un</v>
          </cell>
          <cell r="D225" t="str">
            <v>Guardacabos</v>
          </cell>
          <cell r="E225">
            <v>2400</v>
          </cell>
        </row>
        <row r="226">
          <cell r="B226" t="str">
            <v>IGUA20A</v>
          </cell>
          <cell r="C226" t="str">
            <v>un</v>
          </cell>
          <cell r="D226" t="str">
            <v>Guardamotores 20 A</v>
          </cell>
          <cell r="E226">
            <v>245000</v>
          </cell>
        </row>
        <row r="227">
          <cell r="B227" t="str">
            <v>IIMP</v>
          </cell>
          <cell r="C227" t="str">
            <v>kg</v>
          </cell>
          <cell r="D227" t="str">
            <v>Impermeabilizante Sika mortero 101 o similar</v>
          </cell>
          <cell r="E227">
            <v>3876</v>
          </cell>
        </row>
        <row r="228">
          <cell r="B228" t="str">
            <v>IHER</v>
          </cell>
          <cell r="C228" t="str">
            <v>un</v>
          </cell>
          <cell r="D228" t="str">
            <v>Herraje para caja 0.4mx0.4m</v>
          </cell>
          <cell r="E228">
            <v>120641.7176</v>
          </cell>
        </row>
        <row r="229">
          <cell r="B229" t="str">
            <v>IHER1</v>
          </cell>
          <cell r="C229" t="str">
            <v>un</v>
          </cell>
          <cell r="D229" t="str">
            <v>Herraje para caja 0.6mx0.6m</v>
          </cell>
          <cell r="E229">
            <v>140641.7176</v>
          </cell>
        </row>
        <row r="230">
          <cell r="B230" t="str">
            <v>IHER2</v>
          </cell>
          <cell r="C230" t="str">
            <v>un</v>
          </cell>
          <cell r="D230" t="str">
            <v>Herraje para caja 0.8mx0.8m</v>
          </cell>
          <cell r="E230">
            <v>160641.7176</v>
          </cell>
        </row>
        <row r="231">
          <cell r="B231" t="str">
            <v>IHER3</v>
          </cell>
          <cell r="C231" t="str">
            <v>un</v>
          </cell>
          <cell r="D231" t="str">
            <v>Herraje para caja 5.9mx0.9m</v>
          </cell>
          <cell r="E231">
            <v>1190000</v>
          </cell>
        </row>
        <row r="232">
          <cell r="B232" t="str">
            <v>IHER4</v>
          </cell>
          <cell r="C232" t="str">
            <v>un</v>
          </cell>
          <cell r="D232" t="str">
            <v>Herraje para caja 0.6mx0.8m</v>
          </cell>
          <cell r="E232">
            <v>190000</v>
          </cell>
        </row>
        <row r="233">
          <cell r="B233" t="str">
            <v>IHC</v>
          </cell>
          <cell r="C233" t="str">
            <v>un</v>
          </cell>
          <cell r="D233" t="str">
            <v>Herraje para cono</v>
          </cell>
          <cell r="E233">
            <v>29750</v>
          </cell>
        </row>
        <row r="234">
          <cell r="B234" t="str">
            <v>IHER3</v>
          </cell>
          <cell r="C234" t="str">
            <v>un</v>
          </cell>
          <cell r="D234" t="str">
            <v>Herraje para tapa de alto tráfico</v>
          </cell>
          <cell r="E234">
            <v>89250</v>
          </cell>
        </row>
        <row r="235">
          <cell r="B235" t="str">
            <v>IIS32</v>
          </cell>
          <cell r="C235" t="str">
            <v>Kg</v>
          </cell>
          <cell r="D235" t="str">
            <v>Imprimante tipo sikadur 32 primer</v>
          </cell>
          <cell r="E235">
            <v>80900</v>
          </cell>
        </row>
        <row r="236">
          <cell r="B236" t="str">
            <v>IIS</v>
          </cell>
          <cell r="C236" t="str">
            <v>un</v>
          </cell>
          <cell r="D236" t="str">
            <v>Interruptor sencillo</v>
          </cell>
          <cell r="E236">
            <v>3400</v>
          </cell>
        </row>
        <row r="237">
          <cell r="B237" t="str">
            <v>IID</v>
          </cell>
          <cell r="C237" t="str">
            <v>un</v>
          </cell>
          <cell r="D237" t="str">
            <v>Interruptor doble</v>
          </cell>
          <cell r="E237">
            <v>5800</v>
          </cell>
        </row>
        <row r="238">
          <cell r="B238" t="str">
            <v>IIASE</v>
          </cell>
          <cell r="C238" t="str">
            <v>gl</v>
          </cell>
          <cell r="D238" t="str">
            <v>Implemento de aseo para mantenimiento preventivo al sistema eléctrico</v>
          </cell>
          <cell r="E238">
            <v>300000</v>
          </cell>
        </row>
        <row r="239">
          <cell r="B239" t="str">
            <v>IJAMH</v>
          </cell>
          <cell r="C239" t="str">
            <v>un</v>
          </cell>
          <cell r="D239" t="str">
            <v>Juego de anillo polimérico para cámaras de inspección de 1,2m de diámetro</v>
          </cell>
          <cell r="E239">
            <v>237976.19999999998</v>
          </cell>
        </row>
        <row r="240">
          <cell r="B240" t="str">
            <v>IJET1/2</v>
          </cell>
          <cell r="C240" t="str">
            <v>un</v>
          </cell>
          <cell r="D240" t="str">
            <v>Juego de empaques y tornillos 1/2"</v>
          </cell>
          <cell r="E240">
            <v>12609.240000000002</v>
          </cell>
        </row>
        <row r="241">
          <cell r="B241" t="str">
            <v>IJET11/2</v>
          </cell>
          <cell r="C241" t="str">
            <v>un</v>
          </cell>
          <cell r="D241" t="str">
            <v>Juego de empaques y tornillos 1 1/2"</v>
          </cell>
          <cell r="E241">
            <v>13870.164000000001</v>
          </cell>
        </row>
        <row r="242">
          <cell r="B242" t="str">
            <v>IJET2</v>
          </cell>
          <cell r="C242" t="str">
            <v>un</v>
          </cell>
          <cell r="D242" t="str">
            <v>Juego de empaques y tornillos 2"</v>
          </cell>
          <cell r="E242">
            <v>17652.936000000002</v>
          </cell>
        </row>
        <row r="243">
          <cell r="B243" t="str">
            <v>IJET21/2</v>
          </cell>
          <cell r="C243" t="str">
            <v>un</v>
          </cell>
          <cell r="D243" t="str">
            <v>Juego de empaques y tornillos 2 1/2"</v>
          </cell>
          <cell r="E243">
            <v>18913.86</v>
          </cell>
        </row>
        <row r="244">
          <cell r="B244" t="str">
            <v>IJET3</v>
          </cell>
          <cell r="C244" t="str">
            <v>un</v>
          </cell>
          <cell r="D244" t="str">
            <v>Juego de empaques y tornillos 3"</v>
          </cell>
          <cell r="E244">
            <v>21435.708000000002</v>
          </cell>
        </row>
        <row r="245">
          <cell r="B245" t="str">
            <v>IJET4</v>
          </cell>
          <cell r="C245" t="str">
            <v>un</v>
          </cell>
          <cell r="D245" t="str">
            <v>Juego de empaques y tornillos 4"</v>
          </cell>
          <cell r="E245">
            <v>37827.72</v>
          </cell>
        </row>
        <row r="246">
          <cell r="B246" t="str">
            <v>IJET6</v>
          </cell>
          <cell r="C246" t="str">
            <v>un</v>
          </cell>
          <cell r="D246" t="str">
            <v>Juego de empaques y tornillos 6"</v>
          </cell>
          <cell r="E246">
            <v>63046.200000000004</v>
          </cell>
        </row>
        <row r="247">
          <cell r="B247" t="str">
            <v>IJET8</v>
          </cell>
          <cell r="C247" t="str">
            <v>un</v>
          </cell>
          <cell r="D247" t="str">
            <v>Juego de empaques y tornillos 8"</v>
          </cell>
          <cell r="E247">
            <v>75655.44</v>
          </cell>
        </row>
        <row r="248">
          <cell r="B248" t="str">
            <v>IJET10</v>
          </cell>
          <cell r="C248" t="str">
            <v>un</v>
          </cell>
          <cell r="D248" t="str">
            <v>Juego de empaques y tornillos 10"</v>
          </cell>
          <cell r="E248">
            <v>88264.680000000008</v>
          </cell>
        </row>
        <row r="249">
          <cell r="B249" t="str">
            <v>IJET12</v>
          </cell>
          <cell r="C249" t="str">
            <v>un</v>
          </cell>
          <cell r="D249" t="str">
            <v>Juego de empaques y tornillos 12"</v>
          </cell>
          <cell r="E249">
            <v>113483.16</v>
          </cell>
        </row>
        <row r="250">
          <cell r="B250" t="str">
            <v>IJET14</v>
          </cell>
          <cell r="C250" t="str">
            <v>un</v>
          </cell>
          <cell r="D250" t="str">
            <v>Juego de empaques y tornillos 14"</v>
          </cell>
          <cell r="E250">
            <v>138701.64000000001</v>
          </cell>
        </row>
        <row r="251">
          <cell r="B251" t="str">
            <v>IJET16</v>
          </cell>
          <cell r="C251" t="str">
            <v>un</v>
          </cell>
          <cell r="D251" t="str">
            <v>Juego de empaques y tornillos 16"</v>
          </cell>
          <cell r="E251">
            <v>163920.12000000002</v>
          </cell>
        </row>
        <row r="252">
          <cell r="B252" t="str">
            <v>IJET18</v>
          </cell>
          <cell r="C252" t="str">
            <v>un</v>
          </cell>
          <cell r="D252" t="str">
            <v>Juego de empaques y tornillos 18"</v>
          </cell>
          <cell r="E252">
            <v>189138.6</v>
          </cell>
        </row>
        <row r="253">
          <cell r="B253" t="str">
            <v>IJET20</v>
          </cell>
          <cell r="C253" t="str">
            <v>un</v>
          </cell>
          <cell r="D253" t="str">
            <v>Juego de empaques y tornillos 20"</v>
          </cell>
          <cell r="E253">
            <v>214357.08000000002</v>
          </cell>
        </row>
        <row r="254">
          <cell r="B254" t="str">
            <v>ILAD</v>
          </cell>
          <cell r="C254" t="str">
            <v>un</v>
          </cell>
          <cell r="D254" t="str">
            <v>Ladrillo 15cm x 20cm x40cm</v>
          </cell>
          <cell r="E254">
            <v>1900</v>
          </cell>
        </row>
        <row r="255">
          <cell r="B255" t="str">
            <v>ILADC</v>
          </cell>
          <cell r="C255" t="str">
            <v>un</v>
          </cell>
          <cell r="D255" t="str">
            <v>Ladrillo calado trebol 20cmx20cm</v>
          </cell>
          <cell r="E255">
            <v>1800</v>
          </cell>
        </row>
        <row r="256">
          <cell r="B256" t="str">
            <v>ILAG</v>
          </cell>
          <cell r="C256" t="str">
            <v>un</v>
          </cell>
          <cell r="D256" t="str">
            <v>Lagrimal de 0,50m x 0,25m x 0,15m</v>
          </cell>
          <cell r="E256">
            <v>5500</v>
          </cell>
        </row>
        <row r="257">
          <cell r="B257" t="str">
            <v>ILPN</v>
          </cell>
          <cell r="C257" t="str">
            <v>ml</v>
          </cell>
          <cell r="D257" t="str">
            <v>Lámina de polietileno negro 1200m x 0,20mm</v>
          </cell>
          <cell r="E257">
            <v>1990</v>
          </cell>
        </row>
        <row r="258">
          <cell r="B258" t="str">
            <v>ILSHID</v>
          </cell>
          <cell r="C258" t="str">
            <v>un</v>
          </cell>
          <cell r="D258" t="str">
            <v>Lámpara de sodio HID con fotocontrol individual y bombilla tubular clara 250W. Incluye brazo.</v>
          </cell>
          <cell r="E258">
            <v>350000</v>
          </cell>
        </row>
        <row r="259">
          <cell r="B259" t="str">
            <v>ILTC</v>
          </cell>
          <cell r="C259" t="str">
            <v>un</v>
          </cell>
          <cell r="D259" t="str">
            <v>Lámpara tipo riel corrido de 2x54W</v>
          </cell>
          <cell r="E259">
            <v>87000</v>
          </cell>
        </row>
        <row r="260">
          <cell r="B260" t="str">
            <v>ILTC32</v>
          </cell>
          <cell r="C260" t="str">
            <v>un</v>
          </cell>
          <cell r="D260" t="str">
            <v>Lámpara tipo riel corrido de 2x32W</v>
          </cell>
          <cell r="E260">
            <v>77000</v>
          </cell>
        </row>
        <row r="261">
          <cell r="B261" t="str">
            <v>ILTT</v>
          </cell>
          <cell r="C261" t="str">
            <v>un</v>
          </cell>
          <cell r="D261" t="str">
            <v>Lámpara tipo tortuga</v>
          </cell>
          <cell r="E261">
            <v>70000</v>
          </cell>
        </row>
        <row r="262">
          <cell r="B262" t="str">
            <v>ILAVA</v>
          </cell>
          <cell r="C262" t="str">
            <v>un</v>
          </cell>
          <cell r="D262" t="str">
            <v>Lavaplatos en aluminio</v>
          </cell>
          <cell r="E262">
            <v>89990</v>
          </cell>
        </row>
        <row r="263">
          <cell r="B263" t="str">
            <v>ILYC</v>
          </cell>
          <cell r="C263" t="str">
            <v>kg</v>
          </cell>
          <cell r="D263" t="str">
            <v>Lechada y carnaza</v>
          </cell>
          <cell r="E263">
            <v>23800</v>
          </cell>
        </row>
        <row r="264">
          <cell r="B264" t="str">
            <v>ILOP</v>
          </cell>
          <cell r="C264" t="str">
            <v>un</v>
          </cell>
          <cell r="D264" t="str">
            <v>Loseta prefabricada de 0,60m*0,3m*0,05m</v>
          </cell>
          <cell r="E264">
            <v>14161</v>
          </cell>
        </row>
        <row r="265">
          <cell r="B265" t="str">
            <v>ILOP1</v>
          </cell>
          <cell r="C265" t="str">
            <v>un</v>
          </cell>
          <cell r="D265" t="str">
            <v>Loseta prefabricada de 1,10m*0,5m*0,05m</v>
          </cell>
          <cell r="E265">
            <v>29631</v>
          </cell>
        </row>
        <row r="266">
          <cell r="B266" t="str">
            <v>ILUB</v>
          </cell>
          <cell r="C266" t="str">
            <v>un</v>
          </cell>
          <cell r="D266" t="str">
            <v>Lubricante</v>
          </cell>
          <cell r="E266">
            <v>22289.89</v>
          </cell>
        </row>
        <row r="267">
          <cell r="B267" t="str">
            <v>ILUM</v>
          </cell>
          <cell r="C267" t="str">
            <v>un</v>
          </cell>
          <cell r="D267" t="str">
            <v>Luminaria de 2X32W-T8-865</v>
          </cell>
          <cell r="E267">
            <v>80920</v>
          </cell>
        </row>
        <row r="268">
          <cell r="B268" t="str">
            <v>ILUMS</v>
          </cell>
          <cell r="C268" t="str">
            <v>un</v>
          </cell>
          <cell r="D268" t="str">
            <v>Luminaria de sodio de 70W</v>
          </cell>
          <cell r="E268">
            <v>307150</v>
          </cell>
        </row>
        <row r="269">
          <cell r="B269" t="str">
            <v>ILMH44</v>
          </cell>
          <cell r="C269" t="str">
            <v>un</v>
          </cell>
          <cell r="D269" t="str">
            <v xml:space="preserve">luminaria hermetica </v>
          </cell>
          <cell r="E269">
            <v>213995</v>
          </cell>
        </row>
        <row r="270">
          <cell r="B270" t="str">
            <v>ILMH44W</v>
          </cell>
          <cell r="C270" t="str">
            <v>un</v>
          </cell>
          <cell r="D270" t="str">
            <v xml:space="preserve">luminaria hermetica </v>
          </cell>
          <cell r="E270">
            <v>135000</v>
          </cell>
        </row>
        <row r="271">
          <cell r="B271" t="str">
            <v>ILMH</v>
          </cell>
          <cell r="C271" t="str">
            <v>un</v>
          </cell>
          <cell r="D271" t="str">
            <v>luminaria hermetica 40 W</v>
          </cell>
          <cell r="E271">
            <v>145000</v>
          </cell>
        </row>
        <row r="272">
          <cell r="B272" t="str">
            <v>ILUML</v>
          </cell>
          <cell r="C272" t="str">
            <v>un</v>
          </cell>
          <cell r="D272" t="str">
            <v>Luminaria tipo LED 70W - 120V</v>
          </cell>
          <cell r="E272">
            <v>1275000</v>
          </cell>
        </row>
        <row r="273">
          <cell r="B273" t="str">
            <v>ILLED</v>
          </cell>
          <cell r="C273" t="str">
            <v>un</v>
          </cell>
          <cell r="D273" t="str">
            <v>Luminaria LED 200 W</v>
          </cell>
          <cell r="E273">
            <v>650000</v>
          </cell>
        </row>
        <row r="274">
          <cell r="B274" t="str">
            <v>ILLEDT</v>
          </cell>
          <cell r="C274" t="str">
            <v>un</v>
          </cell>
          <cell r="D274" t="str">
            <v>Luminaria led tortuga</v>
          </cell>
          <cell r="E274">
            <v>65000</v>
          </cell>
        </row>
        <row r="275">
          <cell r="B275" t="str">
            <v>ILUMF</v>
          </cell>
          <cell r="C275" t="str">
            <v>un</v>
          </cell>
          <cell r="D275" t="str">
            <v>Luminaria incluye fotocelda</v>
          </cell>
          <cell r="E275">
            <v>380800</v>
          </cell>
        </row>
        <row r="276">
          <cell r="B276" t="str">
            <v>ILUMOB</v>
          </cell>
          <cell r="C276" t="str">
            <v>un</v>
          </cell>
          <cell r="D276" t="str">
            <v>Luminaria ojo de buey sobreponer</v>
          </cell>
          <cell r="E276">
            <v>45000</v>
          </cell>
        </row>
        <row r="277">
          <cell r="B277" t="str">
            <v>ILE</v>
          </cell>
          <cell r="C277" t="str">
            <v>un</v>
          </cell>
          <cell r="D277" t="str">
            <v>Luminaria emergencia</v>
          </cell>
          <cell r="E277">
            <v>82000</v>
          </cell>
        </row>
        <row r="278">
          <cell r="B278" t="str">
            <v>ILEP</v>
          </cell>
          <cell r="C278" t="str">
            <v>un</v>
          </cell>
          <cell r="D278" t="str">
            <v xml:space="preserve">Luz de emergencia portatíl 60 Led, voltage 110, potencia 5Watts, autonomia 15 horas en iluminación baja y 7 horas en iluminación alta, tiempo de carga de 18 a 20 horas </v>
          </cell>
          <cell r="E278">
            <v>68901</v>
          </cell>
        </row>
        <row r="279">
          <cell r="B279" t="str">
            <v>IMAD</v>
          </cell>
          <cell r="C279" t="str">
            <v>m2</v>
          </cell>
          <cell r="D279" t="str">
            <v>Madera 3 usos</v>
          </cell>
          <cell r="E279">
            <v>4501.7699999999995</v>
          </cell>
        </row>
        <row r="280">
          <cell r="B280" t="str">
            <v>IMADI</v>
          </cell>
          <cell r="C280" t="str">
            <v>un</v>
          </cell>
          <cell r="D280" t="str">
            <v>Madera inmunizada, L= 0,8m, A=0,04m, H=0,085m</v>
          </cell>
          <cell r="E280">
            <v>17731</v>
          </cell>
        </row>
        <row r="281">
          <cell r="B281" t="str">
            <v>IMALE</v>
          </cell>
          <cell r="C281" t="str">
            <v>un</v>
          </cell>
          <cell r="D281" t="str">
            <v>Madera laminada estructural de 0,09m x 0,09m y L=2,8m</v>
          </cell>
          <cell r="E281">
            <v>30000</v>
          </cell>
        </row>
        <row r="282">
          <cell r="B282" t="str">
            <v>IMR</v>
          </cell>
          <cell r="C282" t="str">
            <v>gl</v>
          </cell>
          <cell r="D282" t="str">
            <v>Madera roble para cajones</v>
          </cell>
          <cell r="E282">
            <v>314041</v>
          </cell>
        </row>
        <row r="283">
          <cell r="B283" t="str">
            <v>IMP3/8</v>
          </cell>
          <cell r="C283" t="str">
            <v>ml</v>
          </cell>
          <cell r="D283" t="str">
            <v>Manguera de poliuretano de Ø3/8"</v>
          </cell>
          <cell r="E283">
            <v>8851.2199999999993</v>
          </cell>
        </row>
        <row r="284">
          <cell r="B284" t="str">
            <v>IMS1/2</v>
          </cell>
          <cell r="C284" t="str">
            <v>ml</v>
          </cell>
          <cell r="D284" t="str">
            <v>Manguera de silicona Ø1/2"</v>
          </cell>
          <cell r="E284">
            <v>4898.04</v>
          </cell>
        </row>
        <row r="285">
          <cell r="B285" t="str">
            <v>IMF11/2</v>
          </cell>
          <cell r="C285" t="str">
            <v>ml</v>
          </cell>
          <cell r="D285" t="str">
            <v>Manguera flexible Ø11/2"</v>
          </cell>
          <cell r="E285">
            <v>15470</v>
          </cell>
        </row>
        <row r="286">
          <cell r="B286" t="str">
            <v>IMAN</v>
          </cell>
          <cell r="C286" t="str">
            <v>un</v>
          </cell>
          <cell r="D286" t="str">
            <v>Manómetro Ø1/2"</v>
          </cell>
          <cell r="E286">
            <v>36890</v>
          </cell>
        </row>
        <row r="287">
          <cell r="B287" t="str">
            <v>IMEA</v>
          </cell>
          <cell r="C287" t="str">
            <v>un</v>
          </cell>
          <cell r="D287" t="str">
            <v>Material epóxico en ampolla</v>
          </cell>
          <cell r="E287">
            <v>70746</v>
          </cell>
        </row>
        <row r="288">
          <cell r="B288" t="str">
            <v>IMEKG</v>
          </cell>
          <cell r="C288" t="str">
            <v>kg</v>
          </cell>
          <cell r="D288" t="str">
            <v xml:space="preserve">Material epóxico </v>
          </cell>
          <cell r="E288">
            <v>55013.7</v>
          </cell>
        </row>
        <row r="289">
          <cell r="B289" t="str">
            <v>IME</v>
          </cell>
          <cell r="C289" t="str">
            <v>Kg</v>
          </cell>
          <cell r="D289" t="str">
            <v>Material expansivo</v>
          </cell>
          <cell r="E289">
            <v>23490</v>
          </cell>
        </row>
        <row r="290">
          <cell r="B290" t="str">
            <v>IMP</v>
          </cell>
          <cell r="C290" t="str">
            <v>m3</v>
          </cell>
          <cell r="D290" t="str">
            <v>Material de prestamo</v>
          </cell>
          <cell r="E290">
            <v>7735</v>
          </cell>
        </row>
        <row r="291">
          <cell r="B291" t="str">
            <v>IMESD84</v>
          </cell>
          <cell r="C291" t="str">
            <v>m2</v>
          </cell>
          <cell r="D291" t="str">
            <v>Malla electrosoldada para refuerzo tipo D84 o similar</v>
          </cell>
          <cell r="E291">
            <v>5176.5</v>
          </cell>
        </row>
        <row r="292">
          <cell r="B292" t="str">
            <v>IMESD131</v>
          </cell>
          <cell r="C292" t="str">
            <v>m2</v>
          </cell>
          <cell r="D292" t="str">
            <v>Malla electrosoldada tipo D131</v>
          </cell>
          <cell r="E292">
            <v>6000</v>
          </cell>
        </row>
        <row r="293">
          <cell r="B293" t="str">
            <v>IMESD106</v>
          </cell>
          <cell r="C293" t="str">
            <v>m2</v>
          </cell>
          <cell r="D293" t="str">
            <v>Malla electrosoldada para refuerzo tipo D106 o similar</v>
          </cell>
          <cell r="E293">
            <v>7056.7</v>
          </cell>
        </row>
        <row r="294">
          <cell r="B294" t="str">
            <v>IMEC12</v>
          </cell>
          <cell r="C294" t="str">
            <v>m</v>
          </cell>
          <cell r="D294" t="str">
            <v>Malla eslabonada, ojo 5, calibre 12</v>
          </cell>
          <cell r="E294">
            <v>20525.12</v>
          </cell>
        </row>
        <row r="295">
          <cell r="B295" t="str">
            <v>IMLPAI</v>
          </cell>
          <cell r="C295" t="str">
            <v>un</v>
          </cell>
          <cell r="D295" t="str">
            <v>Mesón con lavaplatos en acero inoxidable de 0,60m de ancho x 1,20m de ancho</v>
          </cell>
          <cell r="E295">
            <v>452200</v>
          </cell>
        </row>
        <row r="296">
          <cell r="B296" t="str">
            <v>IMSE</v>
          </cell>
          <cell r="C296" t="str">
            <v>un</v>
          </cell>
          <cell r="D296" t="str">
            <v xml:space="preserve">Molde para soldadura exotérmica 90g </v>
          </cell>
          <cell r="E296">
            <v>140000</v>
          </cell>
        </row>
        <row r="297">
          <cell r="B297" t="str">
            <v>IMSAP</v>
          </cell>
          <cell r="C297" t="str">
            <v>m2</v>
          </cell>
          <cell r="D297" t="str">
            <v>Módulo de sedimentación acelerada de poliestireno de alto impacto, altura 0,52m</v>
          </cell>
          <cell r="E297">
            <v>595000</v>
          </cell>
        </row>
        <row r="298">
          <cell r="B298" t="str">
            <v>IPEG</v>
          </cell>
          <cell r="C298" t="str">
            <v>m3</v>
          </cell>
          <cell r="D298" t="str">
            <v>Mortero de pega</v>
          </cell>
          <cell r="E298">
            <v>629510</v>
          </cell>
        </row>
        <row r="299">
          <cell r="B299" t="str">
            <v>IMRE</v>
          </cell>
          <cell r="C299" t="str">
            <v>Kg</v>
          </cell>
          <cell r="D299" t="str">
            <v>Mortero de reparación</v>
          </cell>
          <cell r="E299">
            <v>3742.55</v>
          </cell>
        </row>
        <row r="300">
          <cell r="B300" t="str">
            <v>IOF</v>
          </cell>
          <cell r="C300" t="str">
            <v>gl</v>
          </cell>
          <cell r="D300" t="str">
            <v>Obra falsa</v>
          </cell>
          <cell r="E300">
            <v>50000</v>
          </cell>
        </row>
        <row r="301">
          <cell r="B301" t="str">
            <v>IPAI</v>
          </cell>
          <cell r="C301" t="str">
            <v>un</v>
          </cell>
          <cell r="D301" t="str">
            <v>Pantalla distribuidora de flujo perforada, en acero Inoxidable T.304 AC/1 Cal.3mm en forma de L (0,7 m; 0,6 m) ancho de 2,5 metros, incluye pernos tipo ancla de cuña de 1/4" x  2 1/4" en acero inoxidable incluye empaque de neopreno y perforaciones de 3"</v>
          </cell>
          <cell r="E301">
            <v>1290352.7</v>
          </cell>
        </row>
        <row r="302">
          <cell r="B302" t="str">
            <v>IPR</v>
          </cell>
          <cell r="C302" t="str">
            <v>un</v>
          </cell>
          <cell r="D302" t="str">
            <v>Pararrayos 10kA-12kV</v>
          </cell>
          <cell r="E302">
            <v>165000</v>
          </cell>
        </row>
        <row r="303">
          <cell r="B303" t="str">
            <v>IPAS</v>
          </cell>
          <cell r="C303" t="str">
            <v>m</v>
          </cell>
          <cell r="D303" t="str">
            <v xml:space="preserve">Pasamanos en fibra de vidrio de VINYL ESTER </v>
          </cell>
          <cell r="E303">
            <v>208250</v>
          </cell>
        </row>
        <row r="304">
          <cell r="B304" t="str">
            <v>IPAST</v>
          </cell>
          <cell r="C304" t="str">
            <v>m</v>
          </cell>
          <cell r="D304" t="str">
            <v>Pasamanos en tubería negra liviana Ø2"</v>
          </cell>
          <cell r="E304">
            <v>30357.256999999998</v>
          </cell>
        </row>
        <row r="305">
          <cell r="B305" t="str">
            <v>IPYL</v>
          </cell>
          <cell r="C305" t="str">
            <v>m3</v>
          </cell>
          <cell r="D305" t="str">
            <v>Pavimento y liga</v>
          </cell>
          <cell r="E305">
            <v>420000</v>
          </cell>
        </row>
        <row r="306">
          <cell r="B306" t="str">
            <v>IPEC</v>
          </cell>
          <cell r="C306" t="str">
            <v>un</v>
          </cell>
          <cell r="D306" t="str">
            <v>Pecera</v>
          </cell>
          <cell r="E306">
            <v>248525.55</v>
          </cell>
        </row>
        <row r="307">
          <cell r="B307" t="str">
            <v>IPEGB</v>
          </cell>
          <cell r="C307" t="str">
            <v>un</v>
          </cell>
          <cell r="D307" t="str">
            <v>Pegacor blanco</v>
          </cell>
          <cell r="E307">
            <v>36300</v>
          </cell>
        </row>
        <row r="308">
          <cell r="B308" t="str">
            <v>IPUG1</v>
          </cell>
          <cell r="C308" t="str">
            <v>un</v>
          </cell>
          <cell r="D308" t="str">
            <v>Peldaños galvanizados tipo uña de gato, en acero corrugado de Ø3/4mm</v>
          </cell>
          <cell r="E308">
            <v>20706</v>
          </cell>
        </row>
        <row r="309">
          <cell r="B309" t="str">
            <v>IPUG2</v>
          </cell>
          <cell r="C309" t="str">
            <v>un</v>
          </cell>
          <cell r="D309" t="str">
            <v>Peldaños galvanizados tipo uña de gato, en acero corrugado de Ø5/8mm</v>
          </cell>
          <cell r="E309">
            <v>18706</v>
          </cell>
        </row>
        <row r="310">
          <cell r="B310" t="str">
            <v>IPER</v>
          </cell>
          <cell r="C310" t="str">
            <v>un</v>
          </cell>
          <cell r="D310" t="str">
            <v xml:space="preserve">Percha de 3 1/2" con aislador </v>
          </cell>
          <cell r="E310">
            <v>25000</v>
          </cell>
        </row>
        <row r="311">
          <cell r="B311" t="str">
            <v>IPER1</v>
          </cell>
          <cell r="C311">
            <v>0</v>
          </cell>
          <cell r="D311" t="str">
            <v>Percha 1 puesto</v>
          </cell>
          <cell r="E311">
            <v>20000</v>
          </cell>
        </row>
        <row r="312">
          <cell r="B312" t="str">
            <v>IPERT</v>
          </cell>
          <cell r="C312" t="str">
            <v>ml</v>
          </cell>
          <cell r="D312" t="str">
            <v>Perfil triangular 3"X3" e= 20mm</v>
          </cell>
          <cell r="E312">
            <v>3570</v>
          </cell>
        </row>
        <row r="313">
          <cell r="B313" t="str">
            <v>IPEAI1/4</v>
          </cell>
          <cell r="C313" t="str">
            <v>un</v>
          </cell>
          <cell r="D313" t="str">
            <v>Perno expansivo en acero inoxidable de 1/4"</v>
          </cell>
          <cell r="E313">
            <v>1785</v>
          </cell>
        </row>
        <row r="314">
          <cell r="B314" t="str">
            <v>IPEAI5/8</v>
          </cell>
          <cell r="C314" t="str">
            <v>un</v>
          </cell>
          <cell r="D314" t="str">
            <v>Perno expansivo en acero inoxidable de 5/8" x 3 1/2", incluye tuerca y dos arandelas</v>
          </cell>
          <cell r="E314">
            <v>3689</v>
          </cell>
        </row>
        <row r="315">
          <cell r="B315" t="str">
            <v>IPEAI1/4-31/4</v>
          </cell>
          <cell r="C315" t="str">
            <v>un</v>
          </cell>
          <cell r="D315" t="str">
            <v>Perno expansivo en acero inoxidable de 1/4" x 3 1/4", incluye tuerca y dos arandelas</v>
          </cell>
          <cell r="E315">
            <v>4165</v>
          </cell>
        </row>
        <row r="316">
          <cell r="B316" t="str">
            <v>IPEAR1/2-0,1</v>
          </cell>
          <cell r="C316" t="str">
            <v>un</v>
          </cell>
          <cell r="D316" t="str">
            <v>Perno de anclaje roscado, L=0,10m x Ø1/2"</v>
          </cell>
          <cell r="E316">
            <v>4879</v>
          </cell>
        </row>
        <row r="317">
          <cell r="B317" t="str">
            <v>IPEAR1/2</v>
          </cell>
          <cell r="C317" t="str">
            <v>un</v>
          </cell>
          <cell r="D317" t="str">
            <v>Perno de anclaje roscado, L=0,60m x Ø1/2"</v>
          </cell>
          <cell r="E317">
            <v>6069</v>
          </cell>
        </row>
        <row r="318">
          <cell r="B318" t="str">
            <v>IPER3/8</v>
          </cell>
          <cell r="C318" t="str">
            <v>un</v>
          </cell>
          <cell r="D318" t="str">
            <v>Perno roscado Ø3/8", incluye tuerca y arandela</v>
          </cell>
          <cell r="E318">
            <v>6043</v>
          </cell>
        </row>
        <row r="319">
          <cell r="B319" t="str">
            <v>IP14-16</v>
          </cell>
          <cell r="C319" t="str">
            <v>m3</v>
          </cell>
          <cell r="D319" t="str">
            <v>Piedra 14" a 16"</v>
          </cell>
          <cell r="E319">
            <v>55000</v>
          </cell>
        </row>
        <row r="320">
          <cell r="B320" t="str">
            <v>IPIE</v>
          </cell>
          <cell r="C320" t="str">
            <v>m3</v>
          </cell>
          <cell r="D320" t="str">
            <v>Piedra para entresuelo</v>
          </cell>
          <cell r="E320">
            <v>60000</v>
          </cell>
        </row>
        <row r="321">
          <cell r="B321" t="str">
            <v>IPICR</v>
          </cell>
          <cell r="C321" t="str">
            <v>m3</v>
          </cell>
          <cell r="D321" t="str">
            <v>Piedra canto rodado entre 3" y 5"</v>
          </cell>
          <cell r="E321">
            <v>793135</v>
          </cell>
        </row>
        <row r="322">
          <cell r="B322" t="str">
            <v>IPICR1</v>
          </cell>
          <cell r="C322" t="str">
            <v>m3</v>
          </cell>
          <cell r="D322" t="str">
            <v>Piedra canto rodado entre 2" y 4"</v>
          </cell>
          <cell r="E322">
            <v>634508</v>
          </cell>
        </row>
        <row r="323">
          <cell r="B323" t="str">
            <v>IPCPA</v>
          </cell>
          <cell r="C323" t="str">
            <v>m3</v>
          </cell>
          <cell r="D323" t="str">
            <v>Piedra ciclópea</v>
          </cell>
          <cell r="E323">
            <v>20000</v>
          </cell>
        </row>
        <row r="324">
          <cell r="B324" t="str">
            <v>IPAC</v>
          </cell>
          <cell r="C324" t="str">
            <v>gal</v>
          </cell>
          <cell r="D324" t="str">
            <v>Pintura a base de aceite</v>
          </cell>
          <cell r="E324">
            <v>87492.37</v>
          </cell>
        </row>
        <row r="325">
          <cell r="B325" t="str">
            <v>IPAG</v>
          </cell>
          <cell r="C325" t="str">
            <v>gal</v>
          </cell>
          <cell r="D325" t="str">
            <v>Pintura a base de agua</v>
          </cell>
          <cell r="E325">
            <v>60900</v>
          </cell>
        </row>
        <row r="326">
          <cell r="B326" t="str">
            <v>IPEA</v>
          </cell>
          <cell r="C326" t="str">
            <v>gal</v>
          </cell>
          <cell r="D326" t="str">
            <v>Pintura epóxica anticorrosiva</v>
          </cell>
          <cell r="E326">
            <v>178050</v>
          </cell>
        </row>
        <row r="327">
          <cell r="B327" t="str">
            <v>IPEA1C</v>
          </cell>
          <cell r="C327" t="str">
            <v>kg</v>
          </cell>
          <cell r="D327" t="str">
            <v>Pintura epóxica / (350g/m2) 1a capa</v>
          </cell>
          <cell r="E327">
            <v>40000</v>
          </cell>
        </row>
        <row r="328">
          <cell r="B328" t="str">
            <v>IPEA2C</v>
          </cell>
          <cell r="C328" t="str">
            <v>kg</v>
          </cell>
          <cell r="D328" t="str">
            <v>Pintura epóxica / (200g/m2) 2a capa</v>
          </cell>
          <cell r="E328">
            <v>38000</v>
          </cell>
        </row>
        <row r="329">
          <cell r="B329" t="str">
            <v>IPTC</v>
          </cell>
          <cell r="C329" t="str">
            <v>gal</v>
          </cell>
          <cell r="D329" t="str">
            <v>Pintura negra tipo koraza</v>
          </cell>
          <cell r="E329">
            <v>84355.815600000002</v>
          </cell>
        </row>
        <row r="330">
          <cell r="B330" t="str">
            <v>IPLAF</v>
          </cell>
          <cell r="C330" t="str">
            <v>un</v>
          </cell>
          <cell r="D330" t="str">
            <v>Plafón</v>
          </cell>
          <cell r="E330">
            <v>12900</v>
          </cell>
        </row>
        <row r="331">
          <cell r="B331" t="str">
            <v>IPLA</v>
          </cell>
          <cell r="C331" t="str">
            <v>m</v>
          </cell>
          <cell r="D331" t="str">
            <v>Platina en acero</v>
          </cell>
          <cell r="E331">
            <v>32209.73</v>
          </cell>
        </row>
        <row r="332">
          <cell r="B332" t="str">
            <v>IPLA4</v>
          </cell>
          <cell r="C332" t="str">
            <v>ml</v>
          </cell>
          <cell r="D332" t="str">
            <v>Platina en acero al carbón de 0,20m, e=3/16"</v>
          </cell>
          <cell r="E332">
            <v>21163.744000000002</v>
          </cell>
        </row>
        <row r="333">
          <cell r="B333" t="str">
            <v>IPLA5</v>
          </cell>
          <cell r="C333" t="str">
            <v>ml</v>
          </cell>
          <cell r="D333" t="str">
            <v>Platina en acero al carbón de 0,05m, e=2,5mm</v>
          </cell>
          <cell r="E333">
            <v>5290.9360000000006</v>
          </cell>
        </row>
        <row r="334">
          <cell r="B334" t="str">
            <v>IPLA6</v>
          </cell>
          <cell r="C334" t="str">
            <v>ml</v>
          </cell>
          <cell r="D334" t="str">
            <v>Platina en acero al carbón de 0,30m, e=3/16"</v>
          </cell>
          <cell r="E334">
            <v>22576.544000000002</v>
          </cell>
        </row>
        <row r="335">
          <cell r="B335" t="str">
            <v>IPLA1</v>
          </cell>
          <cell r="C335" t="str">
            <v>m</v>
          </cell>
          <cell r="D335" t="str">
            <v>Platina en acero al carbón de 0,30mX0,60m, e=1/8"</v>
          </cell>
          <cell r="E335">
            <v>4284</v>
          </cell>
        </row>
        <row r="336">
          <cell r="B336" t="str">
            <v>IPLA2</v>
          </cell>
          <cell r="C336" t="str">
            <v>m</v>
          </cell>
          <cell r="D336" t="str">
            <v>Platina en acero al carbón de 0,15mX0,60m, e=1/8"</v>
          </cell>
          <cell r="E336">
            <v>3094</v>
          </cell>
        </row>
        <row r="337">
          <cell r="B337" t="str">
            <v>IPLA3</v>
          </cell>
          <cell r="C337" t="str">
            <v>m</v>
          </cell>
          <cell r="D337" t="str">
            <v>Platina en acero al carbón de 0,50mX0,37mX0,63m, e=3/16"</v>
          </cell>
          <cell r="E337">
            <v>4284</v>
          </cell>
        </row>
        <row r="338">
          <cell r="B338" t="str">
            <v>IPLCLS</v>
          </cell>
          <cell r="C338" t="str">
            <v>un</v>
          </cell>
          <cell r="D338" t="str">
            <v>PLC logo siemens para tablero automático de control bombas</v>
          </cell>
          <cell r="E338">
            <v>1200000</v>
          </cell>
        </row>
        <row r="339">
          <cell r="B339" t="str">
            <v>IPLCLSTCP</v>
          </cell>
          <cell r="C339" t="str">
            <v>un</v>
          </cell>
          <cell r="D339" t="str">
            <v>PLC logo siemens para tablero de control planta</v>
          </cell>
          <cell r="E339">
            <v>1300000</v>
          </cell>
        </row>
        <row r="340">
          <cell r="B340" t="str">
            <v>IPMT8</v>
          </cell>
          <cell r="C340" t="str">
            <v>un</v>
          </cell>
          <cell r="D340" t="str">
            <v>Poste en madera tratada de 8m</v>
          </cell>
          <cell r="E340">
            <v>840000</v>
          </cell>
        </row>
        <row r="341">
          <cell r="B341" t="str">
            <v>IPMT</v>
          </cell>
          <cell r="C341" t="str">
            <v>un</v>
          </cell>
          <cell r="D341" t="str">
            <v>Poste madera</v>
          </cell>
          <cell r="E341">
            <v>357000</v>
          </cell>
        </row>
        <row r="342">
          <cell r="B342" t="str">
            <v>IPFV8</v>
          </cell>
          <cell r="C342" t="str">
            <v>un</v>
          </cell>
          <cell r="D342" t="str">
            <v>Poste en poliester reforzado con fibra de vidrio (PRFV), 510Kg de 8m</v>
          </cell>
          <cell r="E342">
            <v>1250000</v>
          </cell>
        </row>
        <row r="343">
          <cell r="B343" t="str">
            <v>IPFV8M</v>
          </cell>
          <cell r="C343" t="str">
            <v>un</v>
          </cell>
          <cell r="D343" t="str">
            <v>Poste en poliester reforzado con fibra de vidrio monolitico de 8m</v>
          </cell>
          <cell r="E343">
            <v>357000</v>
          </cell>
        </row>
        <row r="344">
          <cell r="B344" t="str">
            <v>IPFV12</v>
          </cell>
          <cell r="C344" t="str">
            <v>un</v>
          </cell>
          <cell r="D344" t="str">
            <v>Poste en poliester reforzado con fibra de vidrio (PRFV), 750Kg de 12m</v>
          </cell>
          <cell r="E344">
            <v>1951600</v>
          </cell>
        </row>
        <row r="345">
          <cell r="B345" t="str">
            <v>IPM</v>
          </cell>
          <cell r="C345" t="str">
            <v>un</v>
          </cell>
          <cell r="D345" t="str">
            <v>Poste metálico</v>
          </cell>
          <cell r="E345">
            <v>26174.05</v>
          </cell>
        </row>
        <row r="346">
          <cell r="B346" t="str">
            <v>IPTCP</v>
          </cell>
          <cell r="C346" t="str">
            <v>un</v>
          </cell>
          <cell r="D346" t="str">
            <v>Proteccion para tablero de control planta</v>
          </cell>
          <cell r="E346">
            <v>112000</v>
          </cell>
        </row>
        <row r="347">
          <cell r="B347" t="str">
            <v>IPCM1A</v>
          </cell>
          <cell r="C347" t="str">
            <v>un</v>
          </cell>
          <cell r="D347" t="str">
            <v>puerta celosía metalica un ala de 1,00 X 2,10 m, calibre de la lámina mayor 18 BWG. Incluye bisagras</v>
          </cell>
          <cell r="E347">
            <v>405000</v>
          </cell>
        </row>
        <row r="348">
          <cell r="B348" t="str">
            <v>IPMCM</v>
          </cell>
          <cell r="C348" t="str">
            <v>un</v>
          </cell>
          <cell r="D348" t="str">
            <v>Puerta metalica incluye chapa y marco</v>
          </cell>
          <cell r="E348">
            <v>429200</v>
          </cell>
        </row>
        <row r="349">
          <cell r="B349" t="str">
            <v>PMD</v>
          </cell>
          <cell r="C349" t="str">
            <v>un</v>
          </cell>
          <cell r="D349" t="str">
            <v>Puerta metálica dilatada de 1,0 X 2,10 m calibre 22, incluye marco y chapa</v>
          </cell>
          <cell r="E349">
            <v>357000</v>
          </cell>
        </row>
        <row r="350">
          <cell r="B350" t="str">
            <v>PMD1</v>
          </cell>
          <cell r="C350" t="str">
            <v>un</v>
          </cell>
          <cell r="D350" t="str">
            <v>Puerta metálica dilatada de 0,70 X 2,10 m calibre 22, incluye marco y chapa</v>
          </cell>
          <cell r="E350">
            <v>333200</v>
          </cell>
        </row>
        <row r="351">
          <cell r="B351" t="str">
            <v>PMD2</v>
          </cell>
          <cell r="C351" t="str">
            <v>un</v>
          </cell>
          <cell r="D351" t="str">
            <v>Puerta metálica dilatada de 0,95 X 2,10 m calibre 22, incluye marco y chapa</v>
          </cell>
          <cell r="E351">
            <v>345100</v>
          </cell>
        </row>
        <row r="352">
          <cell r="B352" t="str">
            <v>IPME1</v>
          </cell>
          <cell r="C352" t="str">
            <v>un</v>
          </cell>
          <cell r="D352" t="str">
            <v>Puerta en madera entamborada de  0,8m x 2,1m, incluye marco y chapa</v>
          </cell>
          <cell r="E352">
            <v>226100</v>
          </cell>
        </row>
        <row r="353">
          <cell r="B353" t="str">
            <v>IPME3</v>
          </cell>
          <cell r="C353" t="str">
            <v>un</v>
          </cell>
          <cell r="D353" t="str">
            <v>Puerta en madera 0,90m x 2m incluye marco y chapa</v>
          </cell>
          <cell r="E353">
            <v>117900</v>
          </cell>
        </row>
        <row r="354">
          <cell r="B354" t="str">
            <v>IPME</v>
          </cell>
          <cell r="C354" t="str">
            <v>un</v>
          </cell>
          <cell r="D354" t="str">
            <v>Puerta en malla eslabonada de una ala, ojo N°5, calibre 12, h = 2,0m, ancho = 1,0m</v>
          </cell>
          <cell r="E354">
            <v>580025.04</v>
          </cell>
        </row>
        <row r="355">
          <cell r="B355" t="str">
            <v>IPME2</v>
          </cell>
          <cell r="C355" t="str">
            <v>un</v>
          </cell>
          <cell r="D355" t="str">
            <v>Puerta en malla eslabonada de dos alas, ojo N°5, calibre 12, h = 2,0m, ancho = 2,0m</v>
          </cell>
          <cell r="E355">
            <v>832209.84000000008</v>
          </cell>
        </row>
        <row r="356">
          <cell r="B356" t="str">
            <v>IPME2X4</v>
          </cell>
          <cell r="C356" t="str">
            <v>un</v>
          </cell>
          <cell r="D356" t="str">
            <v>Puerta en malla eslabonada de dos alas, ojo N°5, calibre 12, h = 2,0m, ancho = 4,0m</v>
          </cell>
          <cell r="E356">
            <v>998651.80799999996</v>
          </cell>
        </row>
        <row r="357">
          <cell r="B357" t="str">
            <v>IPUR</v>
          </cell>
          <cell r="C357" t="str">
            <v>un</v>
          </cell>
          <cell r="D357" t="str">
            <v>Puerta en reja 0,8 x 2,10 m, incluye marco y chapa</v>
          </cell>
          <cell r="E357">
            <v>308611.14900000003</v>
          </cell>
        </row>
        <row r="358">
          <cell r="B358" t="str">
            <v>IPUR1</v>
          </cell>
          <cell r="C358" t="str">
            <v>un</v>
          </cell>
          <cell r="D358" t="str">
            <v>Puerta en reja 0,95 x 1,50 m, incluye marco y chapa</v>
          </cell>
          <cell r="E358">
            <v>283392.66900000005</v>
          </cell>
        </row>
        <row r="359">
          <cell r="B359" t="str">
            <v>IPT</v>
          </cell>
          <cell r="C359" t="str">
            <v>un</v>
          </cell>
          <cell r="D359" t="str">
            <v>puesta a tierra</v>
          </cell>
          <cell r="E359">
            <v>500000</v>
          </cell>
        </row>
        <row r="360">
          <cell r="B360" t="str">
            <v>IPTF</v>
          </cell>
          <cell r="C360" t="str">
            <v>un</v>
          </cell>
          <cell r="D360" t="str">
            <v>Punta tipo Franklin de una asta con soporte</v>
          </cell>
          <cell r="E360">
            <v>70000</v>
          </cell>
        </row>
        <row r="361">
          <cell r="B361" t="str">
            <v>IREC</v>
          </cell>
          <cell r="C361" t="str">
            <v>m3</v>
          </cell>
          <cell r="D361" t="str">
            <v>Recebo</v>
          </cell>
          <cell r="E361">
            <v>7417.2000000000007</v>
          </cell>
        </row>
        <row r="362">
          <cell r="B362" t="str">
            <v>IRV</v>
          </cell>
          <cell r="C362" t="str">
            <v>un</v>
          </cell>
          <cell r="D362" t="str">
            <v>Reja 0,8m x 0,8m para ventana, incluye marco</v>
          </cell>
          <cell r="E362">
            <v>126092.40000000001</v>
          </cell>
        </row>
        <row r="363">
          <cell r="B363" t="str">
            <v>IRDA2"</v>
          </cell>
          <cell r="C363" t="str">
            <v>un</v>
          </cell>
          <cell r="D363" t="str">
            <v>Radachinas de 2" (capacidad de carga 90 Kg)</v>
          </cell>
          <cell r="E363">
            <v>17750</v>
          </cell>
        </row>
        <row r="364">
          <cell r="B364" t="str">
            <v>IREJA1</v>
          </cell>
          <cell r="C364" t="str">
            <v>un</v>
          </cell>
          <cell r="D364" t="str">
            <v>Rejilla de 30cm x 20cm con 9 barras lisas en acero de Ø3/8" separadas cada 2 cm (incluye marco en ángulo de acero al carbón de 1"x 11/4", anclajes y bisagras para su apertura)</v>
          </cell>
          <cell r="E364">
            <v>297500</v>
          </cell>
        </row>
        <row r="365">
          <cell r="B365" t="str">
            <v>IREJA</v>
          </cell>
          <cell r="C365" t="str">
            <v>un</v>
          </cell>
          <cell r="D365" t="str">
            <v>Rejilla de 40cm x 20cm con 13 barras lisas en acero de Ø3/8" separadas cada 2 cm (incluye marco en ángulo de acero al carbón de 1"x 11/4", anclajes y bisagras para su apertura)</v>
          </cell>
          <cell r="E365">
            <v>321300</v>
          </cell>
        </row>
        <row r="366">
          <cell r="B366" t="str">
            <v>IREJA2</v>
          </cell>
          <cell r="C366" t="str">
            <v>un</v>
          </cell>
          <cell r="D366" t="str">
            <v>Rejilla de 40cm x 180cm con 45 barras lisas en acero de Ø3/8" separadas cada 3 cm (incluye marco en ángulo de acero al carbón de 1"x 11/4", anclajes y bisagras para su apertura)</v>
          </cell>
          <cell r="E366">
            <v>672350</v>
          </cell>
        </row>
        <row r="367">
          <cell r="B367" t="str">
            <v>IRCT6x4</v>
          </cell>
          <cell r="C367" t="str">
            <v>un</v>
          </cell>
          <cell r="D367" t="str">
            <v>Rejilla en cúpula tradicional de 6"x4"</v>
          </cell>
          <cell r="E367">
            <v>28900</v>
          </cell>
        </row>
        <row r="368">
          <cell r="B368" t="str">
            <v>IRPFV</v>
          </cell>
          <cell r="C368" t="str">
            <v>m2</v>
          </cell>
          <cell r="D368" t="str">
            <v>Rejilla peatonal en  fibra de vidrio  de resistencia 1100kg/cm2</v>
          </cell>
          <cell r="E368">
            <v>358904</v>
          </cell>
        </row>
        <row r="369">
          <cell r="B369" t="str">
            <v>ISSC</v>
          </cell>
          <cell r="C369" t="str">
            <v>un</v>
          </cell>
          <cell r="D369" t="str">
            <v>Sacos de suelo cemento</v>
          </cell>
          <cell r="E369">
            <v>9520</v>
          </cell>
        </row>
        <row r="370">
          <cell r="B370" t="str">
            <v>ISE</v>
          </cell>
          <cell r="C370" t="str">
            <v>ml</v>
          </cell>
          <cell r="D370" t="str">
            <v>Sellante elastomérico 6,4 mm x 12,7 mm</v>
          </cell>
          <cell r="E370">
            <v>21574.7</v>
          </cell>
        </row>
        <row r="371">
          <cell r="B371" t="str">
            <v>ISEP</v>
          </cell>
          <cell r="C371" t="str">
            <v>ml</v>
          </cell>
          <cell r="D371" t="str">
            <v>Sellante elástico de poliuretano autonivelante tipo Sikaflex-1CSL</v>
          </cell>
          <cell r="E371">
            <v>6670.3508771929819</v>
          </cell>
        </row>
        <row r="372">
          <cell r="B372" t="str">
            <v>ISAR</v>
          </cell>
          <cell r="C372" t="str">
            <v>m3</v>
          </cell>
          <cell r="D372" t="str">
            <v>Sello arenilla, e=10cm</v>
          </cell>
          <cell r="E372">
            <v>80920</v>
          </cell>
        </row>
        <row r="373">
          <cell r="B373" t="str">
            <v>ISEE</v>
          </cell>
          <cell r="C373" t="str">
            <v>ml</v>
          </cell>
          <cell r="D373" t="str">
            <v>sistema de escape exhosto 3" con aislamiento</v>
          </cell>
          <cell r="E373">
            <v>339150</v>
          </cell>
        </row>
        <row r="374">
          <cell r="B374" t="str">
            <v>ISEE2</v>
          </cell>
          <cell r="C374" t="str">
            <v>ml</v>
          </cell>
          <cell r="D374" t="str">
            <v>sistema de escape exhosto 2" con aislamiento</v>
          </cell>
          <cell r="E374">
            <v>60688</v>
          </cell>
        </row>
        <row r="375">
          <cell r="B375" t="str">
            <v>ISOLM</v>
          </cell>
          <cell r="C375" t="str">
            <v>cm</v>
          </cell>
          <cell r="D375" t="str">
            <v xml:space="preserve">Soldadura </v>
          </cell>
          <cell r="E375">
            <v>1190</v>
          </cell>
        </row>
        <row r="376">
          <cell r="B376" t="str">
            <v>ISOLMUN</v>
          </cell>
          <cell r="C376" t="str">
            <v>un</v>
          </cell>
          <cell r="D376" t="str">
            <v>soldadura</v>
          </cell>
          <cell r="E376">
            <v>35000</v>
          </cell>
        </row>
        <row r="377">
          <cell r="B377" t="str">
            <v>ISOLE</v>
          </cell>
          <cell r="C377" t="str">
            <v>un</v>
          </cell>
          <cell r="D377" t="str">
            <v>Soldadura Exotérmica 115gr</v>
          </cell>
          <cell r="E377">
            <v>78000</v>
          </cell>
        </row>
        <row r="378">
          <cell r="B378" t="str">
            <v>ISOL</v>
          </cell>
          <cell r="C378" t="str">
            <v>un</v>
          </cell>
          <cell r="D378" t="str">
            <v>Soldadura líquida (1/4 gal) y limpiador removedor (1/4 gal)</v>
          </cell>
          <cell r="E378">
            <v>182637.27585599999</v>
          </cell>
        </row>
        <row r="379">
          <cell r="B379" t="str">
            <v>ISOLV</v>
          </cell>
          <cell r="C379" t="str">
            <v>kg</v>
          </cell>
          <cell r="D379" t="str">
            <v>Solvente</v>
          </cell>
          <cell r="E379">
            <v>20000</v>
          </cell>
        </row>
        <row r="380">
          <cell r="B380" t="str">
            <v>ISOP45AG</v>
          </cell>
          <cell r="C380" t="str">
            <v>un</v>
          </cell>
          <cell r="D380" t="str">
            <v>Soporte tipo ménsula SMS045AG</v>
          </cell>
          <cell r="E380">
            <v>25783</v>
          </cell>
        </row>
        <row r="381">
          <cell r="B381" t="str">
            <v>ISUI</v>
          </cell>
          <cell r="C381" t="str">
            <v>un</v>
          </cell>
          <cell r="D381" t="str">
            <v>suiche</v>
          </cell>
          <cell r="E381">
            <v>11305</v>
          </cell>
        </row>
        <row r="382">
          <cell r="B382" t="str">
            <v>ISTB</v>
          </cell>
          <cell r="C382" t="str">
            <v>un</v>
          </cell>
          <cell r="D382" t="str">
            <v>Sumidero tipo B, Polipropileno</v>
          </cell>
          <cell r="E382">
            <v>109480</v>
          </cell>
        </row>
        <row r="383">
          <cell r="B383" t="str">
            <v>ITAB</v>
          </cell>
          <cell r="C383" t="str">
            <v>un</v>
          </cell>
          <cell r="D383" t="str">
            <v>Tabla de 2cm x 20cm y L = 3,0m, en madera común</v>
          </cell>
          <cell r="E383">
            <v>5950</v>
          </cell>
        </row>
        <row r="384">
          <cell r="B384" t="str">
            <v>ITAB2X10</v>
          </cell>
          <cell r="C384" t="str">
            <v>un</v>
          </cell>
          <cell r="D384" t="str">
            <v>Tabla de 2cm x 10cm y L = 3,0m, en madera común</v>
          </cell>
          <cell r="E384">
            <v>3000</v>
          </cell>
        </row>
        <row r="385">
          <cell r="B385" t="str">
            <v>ITAF</v>
          </cell>
          <cell r="C385" t="str">
            <v>un</v>
          </cell>
          <cell r="D385" t="str">
            <v>Tabla formaleta (10" x 3m x 3/4")</v>
          </cell>
          <cell r="E385">
            <v>10710</v>
          </cell>
        </row>
        <row r="386">
          <cell r="B386" t="str">
            <v>ITAB2F</v>
          </cell>
          <cell r="C386" t="str">
            <v>un</v>
          </cell>
          <cell r="D386" t="str">
            <v>Tablero 2F, 8 ctos, 4H 120/240V con puerta y targetero</v>
          </cell>
          <cell r="E386">
            <v>125000</v>
          </cell>
        </row>
        <row r="387">
          <cell r="B387" t="str">
            <v>ITACTO</v>
          </cell>
          <cell r="C387" t="str">
            <v>un</v>
          </cell>
          <cell r="D387" t="str">
            <v xml:space="preserve">Tablero de transferencia automática de 13.5 kVA monofásico 240 V. Incluye tablero interno de 12 circuitos monofasico </v>
          </cell>
          <cell r="E387">
            <v>5831000</v>
          </cell>
        </row>
        <row r="388">
          <cell r="B388" t="str">
            <v>ITACTO1</v>
          </cell>
          <cell r="C388" t="str">
            <v>un</v>
          </cell>
          <cell r="D388" t="str">
            <v xml:space="preserve">Tablero de transferencia automática de 50 A monofásico 240 V. Incluye tablero interno de 12 circuitos monofasico </v>
          </cell>
          <cell r="E388">
            <v>5593000</v>
          </cell>
        </row>
        <row r="389">
          <cell r="B389" t="str">
            <v>ITATA</v>
          </cell>
          <cell r="C389" t="str">
            <v>un</v>
          </cell>
          <cell r="D389" t="str">
            <v>Tablero de transferencia automática de 50 A con tablero de 18 circuitos interno y protecciones</v>
          </cell>
          <cell r="E389">
            <v>6800000</v>
          </cell>
        </row>
        <row r="390">
          <cell r="B390" t="str">
            <v>ITAB1</v>
          </cell>
          <cell r="C390" t="str">
            <v>un</v>
          </cell>
          <cell r="D390" t="str">
            <v>Tablero de control eléctrico, arrancador con dos variadores de velocidad   de 50 HP, alimentación monofásica a 220/V con sistema de alternación, control PID, incluye trasductor de presion de 4 a 20 miliamperios y maniobra ABB</v>
          </cell>
          <cell r="E390">
            <v>64022000</v>
          </cell>
        </row>
        <row r="391">
          <cell r="B391" t="str">
            <v>ITAB2</v>
          </cell>
          <cell r="C391" t="str">
            <v>un</v>
          </cell>
          <cell r="D391" t="str">
            <v xml:space="preserve">Tablero en lámina Cold Rolled  de medidas 0.5m x 0.6m x 0.3m  que contiene breaker de protección 2x20A, arrancadores directos con relés térmicos y dispositivo de Protección contra sobretensiones transitorias (DPS clase B) </v>
          </cell>
          <cell r="E391">
            <v>5212200</v>
          </cell>
        </row>
        <row r="392">
          <cell r="B392" t="str">
            <v>ITABCB</v>
          </cell>
          <cell r="C392" t="str">
            <v>un</v>
          </cell>
          <cell r="D392" t="str">
            <v xml:space="preserve">Tablero de control para bombas. el cual incluye: cofre metalico, breaker industrial de caja moldeada, protecciones motores, selectores de tres posiciones, pilotos verdes, alarma interperie 220 v, pilotos rojos, minibreaker, borneras tipo riel omega, dps, </v>
          </cell>
          <cell r="E392">
            <v>7996799.9999999991</v>
          </cell>
        </row>
        <row r="393">
          <cell r="B393" t="str">
            <v>ITABCB1</v>
          </cell>
          <cell r="C393" t="str">
            <v>un</v>
          </cell>
          <cell r="D393" t="str">
            <v>Tablero de control para bombas. el cual incluye: cofre metalico, breaker industrial de caja moldeada, 2 variadores de velocidad de 3 hp, 2 selectores de tres posiciones, 2 lamparas verdes, 1 alarma interperie 220 v, 2 lamparas, rojas, 1 minibreaker 2x2 a,</v>
          </cell>
          <cell r="E393">
            <v>5664400</v>
          </cell>
        </row>
        <row r="394">
          <cell r="B394" t="str">
            <v>ITABIP40</v>
          </cell>
          <cell r="C394" t="str">
            <v>un</v>
          </cell>
          <cell r="D394" t="str">
            <v>Tablero para uso interior (IP40), lamina cold rolled 16, acabado final pintura en polvo de aplicación electroestática, gris claro RAL 7035.</v>
          </cell>
          <cell r="E394">
            <v>10225670</v>
          </cell>
        </row>
        <row r="395">
          <cell r="B395" t="str">
            <v>ITAB3</v>
          </cell>
          <cell r="C395" t="str">
            <v>un</v>
          </cell>
          <cell r="D395" t="str">
            <v xml:space="preserve">Tablero monofásico de 4 circuitos doble tapa y tarjetero   </v>
          </cell>
          <cell r="E395">
            <v>85000</v>
          </cell>
        </row>
        <row r="396">
          <cell r="B396" t="str">
            <v>ITABM</v>
          </cell>
          <cell r="C396" t="str">
            <v>un</v>
          </cell>
          <cell r="D396" t="str">
            <v>Tablero monofásico de 18 circuitos con espacio para totalizador</v>
          </cell>
          <cell r="E396">
            <v>5593000</v>
          </cell>
        </row>
        <row r="397">
          <cell r="B397" t="str">
            <v>ITEBME/T</v>
          </cell>
          <cell r="C397" t="str">
            <v>un</v>
          </cell>
          <cell r="D397" t="str">
            <v>Tablero monofásico E/T 24 ctos</v>
          </cell>
          <cell r="E397">
            <v>390000</v>
          </cell>
        </row>
        <row r="398">
          <cell r="B398" t="str">
            <v>ITABIP</v>
          </cell>
          <cell r="C398" t="str">
            <v>un</v>
          </cell>
          <cell r="D398" t="str">
            <v>Tablero IP 44 incluye breaker Contador monofasico 15(60)A 240/120 V</v>
          </cell>
          <cell r="E398">
            <v>350000</v>
          </cell>
        </row>
        <row r="399">
          <cell r="B399" t="str">
            <v>ITABIP1</v>
          </cell>
          <cell r="C399" t="str">
            <v>un</v>
          </cell>
          <cell r="D399" t="str">
            <v>Tablero IP 44 incluye breaker 3x100A para contador monofasico Tetrafilar 15(60)A 220/127V.</v>
          </cell>
          <cell r="E399">
            <v>280000</v>
          </cell>
        </row>
        <row r="400">
          <cell r="B400" t="str">
            <v>ITABIP2</v>
          </cell>
          <cell r="C400" t="str">
            <v>un</v>
          </cell>
          <cell r="D400" t="str">
            <v>Tablero IP 65 incluye breaker 2x40 a para contador monofásico electrónico trifilar 5(60)a, 240/120 v</v>
          </cell>
          <cell r="E400">
            <v>280000</v>
          </cell>
        </row>
        <row r="401">
          <cell r="B401" t="str">
            <v>ITABM15(100)A</v>
          </cell>
          <cell r="C401" t="str">
            <v>un</v>
          </cell>
          <cell r="D401" t="str">
            <v>Tablero para contador monofásico 15(100)A, 240/120V.</v>
          </cell>
          <cell r="E401">
            <v>350000</v>
          </cell>
        </row>
        <row r="402">
          <cell r="B402" t="str">
            <v>ITAC</v>
          </cell>
          <cell r="C402" t="str">
            <v>un</v>
          </cell>
          <cell r="D402" t="str">
            <v>Tacos de madera</v>
          </cell>
          <cell r="E402">
            <v>13685</v>
          </cell>
        </row>
        <row r="403">
          <cell r="B403" t="str">
            <v>ITH100</v>
          </cell>
          <cell r="C403" t="str">
            <v>un</v>
          </cell>
          <cell r="D403" t="str">
            <v>Tanque hidroneumático tipo diafragma  de 100 Litros</v>
          </cell>
          <cell r="E403">
            <v>742990</v>
          </cell>
        </row>
        <row r="404">
          <cell r="B404" t="str">
            <v>ITP</v>
          </cell>
          <cell r="C404" t="str">
            <v>un</v>
          </cell>
          <cell r="D404" t="str">
            <v>Tanque plástico cónico para almacenamiento de agua potable V=500L, incluye tapa</v>
          </cell>
          <cell r="E404">
            <v>266441</v>
          </cell>
        </row>
        <row r="405">
          <cell r="B405" t="str">
            <v>ITFV</v>
          </cell>
          <cell r="C405" t="str">
            <v>un</v>
          </cell>
          <cell r="D405" t="str">
            <v>Tapa de poliester reforzado con fibra de vidrio (PRFV), e=6 mm, 0,72m x 0,72m</v>
          </cell>
          <cell r="E405">
            <v>187194.13999999998</v>
          </cell>
        </row>
        <row r="406">
          <cell r="B406" t="str">
            <v>ITFV1</v>
          </cell>
          <cell r="C406" t="str">
            <v>un</v>
          </cell>
          <cell r="D406" t="str">
            <v>Tapa de poliester reforzado con fibra de vidrio (PRFV), e=6 mm, 1,0m x 1,0m</v>
          </cell>
          <cell r="E406">
            <v>210994.13999999998</v>
          </cell>
        </row>
        <row r="407">
          <cell r="B407" t="str">
            <v>ITFV2</v>
          </cell>
          <cell r="C407" t="str">
            <v>un</v>
          </cell>
          <cell r="D407" t="str">
            <v>Tapa de poliester reforzado con fibra de vidrio (PRFV), e=6 mm, 0,6m x 0,6m</v>
          </cell>
          <cell r="E407">
            <v>177674.13999999998</v>
          </cell>
        </row>
        <row r="408">
          <cell r="B408" t="str">
            <v>ITFV3</v>
          </cell>
          <cell r="C408" t="str">
            <v>un</v>
          </cell>
          <cell r="D408" t="str">
            <v>Tapa de poliester reforzado con fibra de vidrio (PRFV), e=6 mm, 3,35m x 1,3m</v>
          </cell>
          <cell r="E408">
            <v>567994.14</v>
          </cell>
        </row>
        <row r="409">
          <cell r="B409" t="str">
            <v>ITFV4</v>
          </cell>
          <cell r="C409" t="str">
            <v>un</v>
          </cell>
          <cell r="D409" t="str">
            <v>Tapa de poliester reforzado con fibra de vidrio (PRFV), e=6 mm, 0,7m x 0,7m</v>
          </cell>
          <cell r="E409">
            <v>139594.13999999998</v>
          </cell>
        </row>
        <row r="410">
          <cell r="B410" t="str">
            <v>ITFV5</v>
          </cell>
          <cell r="C410" t="str">
            <v>un</v>
          </cell>
          <cell r="D410" t="str">
            <v>Tapa de poliester reforzado con fibra de vidrio (PRFV), e=6 mm, 1,0m x 0,6m</v>
          </cell>
          <cell r="E410">
            <v>208250</v>
          </cell>
        </row>
        <row r="411">
          <cell r="B411" t="str">
            <v>ITFV6</v>
          </cell>
          <cell r="C411" t="str">
            <v>un</v>
          </cell>
          <cell r="D411" t="str">
            <v>Tapa de poliester reforzado con fibra de vidrio (PRFV), e=6 mm, 3,05m x 1,5m</v>
          </cell>
          <cell r="E411">
            <v>773500</v>
          </cell>
        </row>
        <row r="412">
          <cell r="B412" t="str">
            <v>ITFV7</v>
          </cell>
          <cell r="C412" t="str">
            <v>un</v>
          </cell>
          <cell r="D412" t="str">
            <v>Tapa de poliester reforzado con fibra de vidrio (PRFV), e=6 mm, 1,75m x 1,75m</v>
          </cell>
          <cell r="E412">
            <v>509684.13999999996</v>
          </cell>
        </row>
        <row r="413">
          <cell r="B413" t="str">
            <v>ITFV8</v>
          </cell>
          <cell r="C413" t="str">
            <v>un</v>
          </cell>
          <cell r="D413" t="str">
            <v>Tapa de PRFV de 1,6x0,65m</v>
          </cell>
          <cell r="E413">
            <v>309684</v>
          </cell>
        </row>
        <row r="414">
          <cell r="B414" t="str">
            <v>ITFV9</v>
          </cell>
          <cell r="C414" t="str">
            <v>un</v>
          </cell>
          <cell r="D414" t="str">
            <v>Tapa de PRFV de 1,6x0,6m</v>
          </cell>
          <cell r="E414">
            <v>309684</v>
          </cell>
        </row>
        <row r="415">
          <cell r="B415" t="str">
            <v>ITASB</v>
          </cell>
          <cell r="C415" t="str">
            <v>un</v>
          </cell>
          <cell r="D415" t="str">
            <v>Tapa de seguridad basculante tipo metacol de 4 apoyos de 70cm de diámetro, incluye llave y marco</v>
          </cell>
          <cell r="E415">
            <v>997850.7</v>
          </cell>
        </row>
        <row r="416">
          <cell r="B416" t="str">
            <v>ITAMA</v>
          </cell>
          <cell r="C416" t="str">
            <v>un</v>
          </cell>
          <cell r="D416" t="str">
            <v xml:space="preserve">Tapa métalica y marco para acometida de acueducto </v>
          </cell>
          <cell r="E416">
            <v>89250</v>
          </cell>
        </row>
        <row r="417">
          <cell r="B417" t="str">
            <v>ITAPP</v>
          </cell>
          <cell r="C417" t="str">
            <v>un</v>
          </cell>
          <cell r="D417" t="str">
            <v>Tapa polimérica de 0,30m x 0,30m (e=4mm), Incluye bisagras</v>
          </cell>
          <cell r="E417">
            <v>130900</v>
          </cell>
        </row>
        <row r="418">
          <cell r="B418" t="str">
            <v>ITAPP4</v>
          </cell>
          <cell r="C418" t="str">
            <v>un</v>
          </cell>
          <cell r="D418" t="str">
            <v>Tapa polimérica de 0,60m x 0,60m (e=4mm), Incluye bisagras</v>
          </cell>
          <cell r="E418">
            <v>238000</v>
          </cell>
        </row>
        <row r="419">
          <cell r="B419" t="str">
            <v>ITAPP1</v>
          </cell>
          <cell r="C419" t="str">
            <v>un</v>
          </cell>
          <cell r="D419" t="str">
            <v>Tapa polimérica de 0,90m x 0,90m (e=4mm), Incluye bisagras</v>
          </cell>
          <cell r="E419">
            <v>333200</v>
          </cell>
        </row>
        <row r="420">
          <cell r="B420" t="str">
            <v>ITAPP2</v>
          </cell>
          <cell r="C420" t="str">
            <v>un</v>
          </cell>
          <cell r="D420" t="str">
            <v>Tapa polimérica de 1,00m x 0,50m (e=4mm), Incluye bisagras</v>
          </cell>
          <cell r="E420">
            <v>238000</v>
          </cell>
        </row>
        <row r="421">
          <cell r="B421" t="str">
            <v>ITAPP3</v>
          </cell>
          <cell r="C421" t="str">
            <v>un</v>
          </cell>
          <cell r="D421" t="str">
            <v>Tapa polimérica de 1,10m x 1,00m (e=4mm), Incluye bisagras</v>
          </cell>
          <cell r="E421">
            <v>416500</v>
          </cell>
        </row>
        <row r="422">
          <cell r="B422" t="str">
            <v>ITAPP5</v>
          </cell>
          <cell r="C422" t="str">
            <v>un</v>
          </cell>
          <cell r="D422" t="str">
            <v>Tapa polimérica de 0,85m x 0,90m (e=4mm), Incluye bisagras</v>
          </cell>
          <cell r="E422">
            <v>321300</v>
          </cell>
        </row>
        <row r="423">
          <cell r="B423" t="str">
            <v>ITMH1</v>
          </cell>
          <cell r="C423" t="str">
            <v>un</v>
          </cell>
          <cell r="D423" t="str">
            <v>Tapa polimérica para cámaras de inspección y/o aliviadero de alcantarillado 1,2m de diámetro</v>
          </cell>
          <cell r="E423">
            <v>307892.26999999996</v>
          </cell>
        </row>
        <row r="424">
          <cell r="B424" t="str">
            <v>ITAVM</v>
          </cell>
          <cell r="C424" t="str">
            <v>un</v>
          </cell>
          <cell r="D424" t="str">
            <v>Tapa válvula metálica</v>
          </cell>
          <cell r="E424">
            <v>22086.399999999998</v>
          </cell>
        </row>
        <row r="425">
          <cell r="B425" t="str">
            <v>ITRAA</v>
          </cell>
          <cell r="C425" t="str">
            <v>un</v>
          </cell>
          <cell r="D425" t="str">
            <v>Tarjetas para referenciación de elementos de redes de acueducto y alcantarillado</v>
          </cell>
          <cell r="E425">
            <v>749.69999999999993</v>
          </cell>
        </row>
        <row r="426">
          <cell r="B426" t="str">
            <v>ITEAC</v>
          </cell>
          <cell r="C426" t="str">
            <v>un</v>
          </cell>
          <cell r="D426" t="str">
            <v>Teja de asbesto cemento de 0,90mx1,80m</v>
          </cell>
          <cell r="E426">
            <v>23400</v>
          </cell>
        </row>
        <row r="427">
          <cell r="B427" t="str">
            <v>ITAPA</v>
          </cell>
          <cell r="C427" t="str">
            <v>un</v>
          </cell>
          <cell r="D427" t="str">
            <v>Teja AJONIT POLIC. ADRI 0,7 mm (Cristal 00) No. 10</v>
          </cell>
          <cell r="E427">
            <v>75463</v>
          </cell>
        </row>
        <row r="428">
          <cell r="B428" t="str">
            <v>IT</v>
          </cell>
          <cell r="C428" t="str">
            <v>un</v>
          </cell>
          <cell r="D428" t="str">
            <v>Toma</v>
          </cell>
          <cell r="E428">
            <v>4000</v>
          </cell>
        </row>
        <row r="429">
          <cell r="B429" t="str">
            <v>ITCD</v>
          </cell>
          <cell r="C429" t="str">
            <v>un</v>
          </cell>
          <cell r="D429" t="str">
            <v>Toma corriente doble</v>
          </cell>
          <cell r="E429">
            <v>5950</v>
          </cell>
        </row>
        <row r="430">
          <cell r="B430" t="str">
            <v>ITCGF</v>
          </cell>
          <cell r="C430" t="str">
            <v>un</v>
          </cell>
          <cell r="D430" t="str">
            <v>Toma corriente GFCI</v>
          </cell>
          <cell r="E430">
            <v>38000</v>
          </cell>
        </row>
        <row r="431">
          <cell r="B431" t="str">
            <v>ITI</v>
          </cell>
          <cell r="C431" t="str">
            <v>un</v>
          </cell>
          <cell r="D431" t="str">
            <v>Toma interruptor</v>
          </cell>
          <cell r="E431">
            <v>3000</v>
          </cell>
        </row>
        <row r="432">
          <cell r="B432" t="str">
            <v>ITDPT</v>
          </cell>
          <cell r="C432" t="str">
            <v>un</v>
          </cell>
          <cell r="D432" t="str">
            <v>Toma doble + polo a tierra</v>
          </cell>
          <cell r="E432">
            <v>3990</v>
          </cell>
        </row>
        <row r="433">
          <cell r="B433" t="str">
            <v>ITL125V</v>
          </cell>
          <cell r="C433" t="str">
            <v>un</v>
          </cell>
          <cell r="D433" t="str">
            <v>toma leviton 125 V</v>
          </cell>
          <cell r="E433">
            <v>4500</v>
          </cell>
        </row>
        <row r="434">
          <cell r="B434" t="str">
            <v>ITPC</v>
          </cell>
          <cell r="C434" t="str">
            <v>gl</v>
          </cell>
          <cell r="D434" t="str">
            <v>Tornillos, pernos y conectores</v>
          </cell>
          <cell r="E434">
            <v>65000</v>
          </cell>
        </row>
        <row r="435">
          <cell r="B435" t="str">
            <v>ITEDOR</v>
          </cell>
          <cell r="C435" t="str">
            <v>un</v>
          </cell>
          <cell r="D435" t="str">
            <v>Tornillo espaciador</v>
          </cell>
          <cell r="E435">
            <v>7600</v>
          </cell>
        </row>
        <row r="436">
          <cell r="B436" t="str">
            <v>ITE5/8</v>
          </cell>
          <cell r="C436" t="str">
            <v>un</v>
          </cell>
          <cell r="D436" t="str">
            <v>Tornillo espaciador 5/8" x 10"</v>
          </cell>
          <cell r="E436">
            <v>6000</v>
          </cell>
        </row>
        <row r="437">
          <cell r="B437" t="str">
            <v>ITE</v>
          </cell>
          <cell r="C437" t="str">
            <v>un</v>
          </cell>
          <cell r="D437" t="str">
            <v>Tornillo espigo 4.7mm x 25cm</v>
          </cell>
          <cell r="E437">
            <v>152813</v>
          </cell>
        </row>
        <row r="438">
          <cell r="B438" t="str">
            <v>ITTM3</v>
          </cell>
          <cell r="C438" t="str">
            <v>ml</v>
          </cell>
          <cell r="D438" t="str">
            <v>Torre en tubería metálica, Ø3"</v>
          </cell>
          <cell r="E438">
            <v>214329.71</v>
          </cell>
        </row>
        <row r="439">
          <cell r="B439" t="str">
            <v>ITTM4</v>
          </cell>
          <cell r="C439" t="str">
            <v>ml</v>
          </cell>
          <cell r="D439" t="str">
            <v>Torre en tubería metálica, Ø4"</v>
          </cell>
          <cell r="E439">
            <v>226229.71</v>
          </cell>
        </row>
        <row r="440">
          <cell r="B440" t="str">
            <v>ITDOR</v>
          </cell>
          <cell r="C440" t="str">
            <v>un</v>
          </cell>
          <cell r="D440" t="str">
            <v xml:space="preserve">Totalizador </v>
          </cell>
          <cell r="E440">
            <v>250000</v>
          </cell>
        </row>
        <row r="441">
          <cell r="B441" t="str">
            <v>ITDORTM18C</v>
          </cell>
          <cell r="C441" t="str">
            <v>un</v>
          </cell>
          <cell r="D441" t="str">
            <v>Totalizador para tablero monofásico de 18 circuitos</v>
          </cell>
          <cell r="E441">
            <v>190000</v>
          </cell>
        </row>
        <row r="442">
          <cell r="B442" t="str">
            <v>ITDORTM20C</v>
          </cell>
          <cell r="C442" t="str">
            <v>un</v>
          </cell>
          <cell r="D442" t="str">
            <v>Totalizador para tablero monofásico de 24 circuitos</v>
          </cell>
          <cell r="E442">
            <v>160000</v>
          </cell>
        </row>
        <row r="443">
          <cell r="B443" t="str">
            <v>ITG120L</v>
          </cell>
          <cell r="C443" t="str">
            <v>un</v>
          </cell>
          <cell r="D443" t="str">
            <v>Trampa de grasas 120L</v>
          </cell>
          <cell r="E443">
            <v>297500</v>
          </cell>
        </row>
        <row r="444">
          <cell r="B444" t="str">
            <v>ITRA10</v>
          </cell>
          <cell r="C444" t="str">
            <v>ml</v>
          </cell>
          <cell r="D444" t="str">
            <v>transformador monofásico 10 kVA</v>
          </cell>
          <cell r="E444">
            <v>1834050</v>
          </cell>
        </row>
        <row r="445">
          <cell r="B445" t="str">
            <v>ITRA37</v>
          </cell>
          <cell r="C445" t="str">
            <v>un</v>
          </cell>
          <cell r="D445" t="str">
            <v>Transformador monofásico 37.5kVA</v>
          </cell>
          <cell r="E445">
            <v>2753300</v>
          </cell>
        </row>
        <row r="446">
          <cell r="B446" t="str">
            <v>ITRAI</v>
          </cell>
          <cell r="C446" t="str">
            <v>ml</v>
          </cell>
          <cell r="D446" t="str">
            <v>Trenza de Al. N°2 AWG</v>
          </cell>
          <cell r="E446">
            <v>9500</v>
          </cell>
        </row>
        <row r="447">
          <cell r="B447" t="str">
            <v>ITRI</v>
          </cell>
          <cell r="C447" t="str">
            <v>m3</v>
          </cell>
          <cell r="D447" t="str">
            <v>Triturado</v>
          </cell>
          <cell r="E447">
            <v>60000</v>
          </cell>
        </row>
        <row r="448">
          <cell r="B448" t="str">
            <v>ITPTS</v>
          </cell>
          <cell r="C448" t="str">
            <v>m</v>
          </cell>
          <cell r="D448" t="str">
            <v>Tubería acero rectangular PTS de 50mm X 150mm</v>
          </cell>
          <cell r="E448">
            <v>77707</v>
          </cell>
        </row>
        <row r="449">
          <cell r="B449" t="str">
            <v>ITPTS1</v>
          </cell>
          <cell r="C449" t="str">
            <v>m</v>
          </cell>
          <cell r="D449" t="str">
            <v>Tubería acero rectangular PTS de 70mm X 70mm</v>
          </cell>
          <cell r="E449">
            <v>75400</v>
          </cell>
        </row>
        <row r="450">
          <cell r="B450" t="str">
            <v>ITFM3/4</v>
          </cell>
          <cell r="C450" t="str">
            <v>ml</v>
          </cell>
          <cell r="D450" t="str">
            <v>Tubería flexible metálica 3/4" #8</v>
          </cell>
          <cell r="E450">
            <v>17850</v>
          </cell>
        </row>
        <row r="451">
          <cell r="B451" t="str">
            <v>ITCE</v>
          </cell>
          <cell r="C451" t="str">
            <v>ml</v>
          </cell>
          <cell r="D451" t="str">
            <v>Tuberia cerrada estructural astm A500 grado C</v>
          </cell>
          <cell r="E451">
            <v>13783</v>
          </cell>
        </row>
        <row r="452">
          <cell r="B452" t="str">
            <v>ITO</v>
          </cell>
          <cell r="C452" t="str">
            <v>un</v>
          </cell>
          <cell r="D452" t="str">
            <v>Tuerca de ojo</v>
          </cell>
          <cell r="E452">
            <v>5250</v>
          </cell>
        </row>
        <row r="453">
          <cell r="B453" t="str">
            <v>ITIMC3/4</v>
          </cell>
          <cell r="C453" t="str">
            <v>ml</v>
          </cell>
          <cell r="D453" t="str">
            <v>Tubo IMC 3/4"</v>
          </cell>
          <cell r="E453">
            <v>10000</v>
          </cell>
        </row>
        <row r="454">
          <cell r="B454" t="str">
            <v>ITEMT</v>
          </cell>
          <cell r="C454" t="str">
            <v>un</v>
          </cell>
          <cell r="D454" t="str">
            <v>Tubo EMT</v>
          </cell>
          <cell r="E454">
            <v>5355</v>
          </cell>
        </row>
        <row r="455">
          <cell r="B455" t="str">
            <v>ITEMT1</v>
          </cell>
          <cell r="C455" t="str">
            <v>ml</v>
          </cell>
          <cell r="D455" t="str">
            <v>Tubo EMT 1''</v>
          </cell>
          <cell r="E455">
            <v>13500</v>
          </cell>
        </row>
        <row r="456">
          <cell r="B456" t="str">
            <v>ITIMC 1 1/4'' x 3m</v>
          </cell>
          <cell r="C456" t="str">
            <v>ml</v>
          </cell>
          <cell r="D456" t="str">
            <v>Tubo IMC 1 1/4'' x 3 m</v>
          </cell>
          <cell r="E456">
            <v>29166.899999999998</v>
          </cell>
        </row>
        <row r="457">
          <cell r="B457" t="str">
            <v>ITIMC2"X 3m</v>
          </cell>
          <cell r="C457" t="str">
            <v>un</v>
          </cell>
          <cell r="D457" t="str">
            <v>Tubo IMC 2'' x 3 m</v>
          </cell>
          <cell r="E457">
            <v>97223</v>
          </cell>
        </row>
        <row r="458">
          <cell r="B458" t="str">
            <v>ITICION</v>
          </cell>
          <cell r="C458" t="str">
            <v>un</v>
          </cell>
          <cell r="D458" t="str">
            <v>Tubo iluminación</v>
          </cell>
          <cell r="E458">
            <v>20000</v>
          </cell>
        </row>
        <row r="459">
          <cell r="B459" t="str">
            <v>ITPVC3/4</v>
          </cell>
          <cell r="C459" t="str">
            <v>ml</v>
          </cell>
          <cell r="D459" t="str">
            <v>Tubo PVC 3/4</v>
          </cell>
          <cell r="E459">
            <v>3201</v>
          </cell>
        </row>
        <row r="460">
          <cell r="B460" t="str">
            <v>IUIMC3/4</v>
          </cell>
          <cell r="C460" t="str">
            <v>un</v>
          </cell>
          <cell r="D460" t="str">
            <v>Union IMC 3/4"</v>
          </cell>
          <cell r="E460">
            <v>1500</v>
          </cell>
        </row>
        <row r="461">
          <cell r="B461" t="str">
            <v>IVC5/8</v>
          </cell>
          <cell r="C461" t="str">
            <v>un</v>
          </cell>
          <cell r="D461" t="str">
            <v>Varilla Copperweld 5/8" x 2.4m</v>
          </cell>
          <cell r="E461">
            <v>41061</v>
          </cell>
        </row>
        <row r="462">
          <cell r="B462" t="str">
            <v>IVA</v>
          </cell>
          <cell r="C462" t="str">
            <v>un</v>
          </cell>
          <cell r="D462" t="str">
            <v>Varilla de anclaje</v>
          </cell>
          <cell r="E462">
            <v>25000</v>
          </cell>
        </row>
        <row r="463">
          <cell r="B463" t="str">
            <v>IVA1/2</v>
          </cell>
          <cell r="C463" t="str">
            <v>un</v>
          </cell>
          <cell r="D463" t="str">
            <v xml:space="preserve">Varilla de anclaje, Ø1/2" </v>
          </cell>
          <cell r="E463">
            <v>15590</v>
          </cell>
        </row>
        <row r="464">
          <cell r="B464" t="str">
            <v>IVA5/8</v>
          </cell>
          <cell r="C464" t="str">
            <v>un</v>
          </cell>
          <cell r="D464" t="str">
            <v xml:space="preserve">Varilla de anclaje, Ø5/8" </v>
          </cell>
          <cell r="E464">
            <v>30750</v>
          </cell>
        </row>
        <row r="465">
          <cell r="B465" t="str">
            <v>IVA3/4</v>
          </cell>
          <cell r="C465" t="str">
            <v>un</v>
          </cell>
          <cell r="D465" t="str">
            <v xml:space="preserve">Varilla de anclaje, Ø3/4" </v>
          </cell>
          <cell r="E465">
            <v>46750</v>
          </cell>
        </row>
        <row r="466">
          <cell r="B466" t="str">
            <v>IVPT</v>
          </cell>
          <cell r="C466" t="str">
            <v>un</v>
          </cell>
          <cell r="D466" t="str">
            <v>Varilla puesta tierra 2,4 m</v>
          </cell>
          <cell r="E466">
            <v>91630</v>
          </cell>
        </row>
        <row r="467">
          <cell r="B467" t="str">
            <v>IVCEA</v>
          </cell>
          <cell r="C467" t="str">
            <v>un</v>
          </cell>
          <cell r="D467" t="str">
            <v xml:space="preserve">Ventana con vidrio plano fijo de1,20mx1,20m y 4mm de espesor y celosías con marco en periferia de aluminio </v>
          </cell>
          <cell r="E467">
            <v>130900</v>
          </cell>
        </row>
        <row r="468">
          <cell r="B468" t="str">
            <v>IVCR</v>
          </cell>
          <cell r="C468" t="str">
            <v>un</v>
          </cell>
          <cell r="D468" t="str">
            <v>Ventana con vidrio plano fijo de 1,0mx1,0m y 4mm de espesor, incluye dos manos de pintura anticorrosiva y reja metálica</v>
          </cell>
          <cell r="E468">
            <v>345100</v>
          </cell>
        </row>
        <row r="469">
          <cell r="B469" t="str">
            <v>IVCR1</v>
          </cell>
          <cell r="C469" t="str">
            <v>un</v>
          </cell>
          <cell r="D469" t="str">
            <v>Ventana con vidrio plano fijo de 0,60mx0,40m y 4mm de espesor, incluye dos manos de pintura anticorrosiva y reja metálica</v>
          </cell>
          <cell r="E469">
            <v>226100</v>
          </cell>
        </row>
        <row r="470">
          <cell r="B470" t="str">
            <v>IVCA</v>
          </cell>
          <cell r="C470" t="str">
            <v>un</v>
          </cell>
          <cell r="D470" t="str">
            <v>Ventana corrediza en aluminio crudo de 1m x 1m, incluye vidrio laminado de 6 mm de espesor</v>
          </cell>
          <cell r="E470">
            <v>119000</v>
          </cell>
        </row>
        <row r="471">
          <cell r="B471" t="str">
            <v>IVCA1</v>
          </cell>
          <cell r="C471" t="str">
            <v>un</v>
          </cell>
          <cell r="D471" t="str">
            <v>Ventana corrediza en aluminio crudo de 0,6m x 0,4m, incluye vidrio laminado de 6 mm de espesor</v>
          </cell>
          <cell r="E471">
            <v>65450</v>
          </cell>
        </row>
        <row r="472">
          <cell r="B472" t="str">
            <v>IVAI1</v>
          </cell>
          <cell r="C472" t="str">
            <v>un</v>
          </cell>
          <cell r="D472" t="str">
            <v>Vertedero triangular en acero inoxidable e= 5mm de 0,6m de ancho y 0,5m de altura (incluye pernos tipo ancla de cuña de 1/4" x  2 1/4" en acero inoxidable y empaque de neopreno)</v>
          </cell>
          <cell r="E472">
            <v>273700</v>
          </cell>
        </row>
        <row r="473">
          <cell r="B473" t="str">
            <v>IVAI</v>
          </cell>
          <cell r="C473" t="str">
            <v>un</v>
          </cell>
          <cell r="D473" t="str">
            <v>Vertedero rectangular y triangular soldados entre si en acero inoxidable e= 5 mm (incluye pernos tipo ancla de cuña de 1/4" x  2 1/4" en acero inoxidable y empaque de neopreno)</v>
          </cell>
          <cell r="E473">
            <v>321300</v>
          </cell>
        </row>
        <row r="474">
          <cell r="B474" t="str">
            <v>IVAI2</v>
          </cell>
          <cell r="C474" t="str">
            <v>un</v>
          </cell>
          <cell r="D474" t="str">
            <v>Vertederos rectangulares soldados entre si en acero inoxidable e= 5 mm (incluye pernos tipo ancla de cuña de 1/4" x  2 1/4" en acero inoxidable y empaque de neopreno)</v>
          </cell>
          <cell r="E474">
            <v>524076</v>
          </cell>
        </row>
        <row r="475">
          <cell r="B475" t="str">
            <v>IVM</v>
          </cell>
          <cell r="C475" t="str">
            <v>un</v>
          </cell>
          <cell r="D475" t="str">
            <v>vestida monofasica para transformador</v>
          </cell>
          <cell r="E475">
            <v>750000</v>
          </cell>
        </row>
        <row r="476">
          <cell r="B476" t="str">
            <v>IVMPP</v>
          </cell>
          <cell r="C476" t="str">
            <v>un</v>
          </cell>
          <cell r="D476" t="str">
            <v>vestida monofasica para porte primario</v>
          </cell>
          <cell r="E476">
            <v>75000</v>
          </cell>
        </row>
        <row r="477">
          <cell r="B477" t="str">
            <v>IVP</v>
          </cell>
          <cell r="C477" t="str">
            <v>un</v>
          </cell>
          <cell r="D477" t="str">
            <v>Vidrio plano transparente para ventana de 1,0m x 0,50m y 3mm de espesor</v>
          </cell>
          <cell r="E477">
            <v>124950</v>
          </cell>
        </row>
        <row r="478">
          <cell r="B478" t="str">
            <v>IVC1</v>
          </cell>
          <cell r="C478" t="str">
            <v>ml</v>
          </cell>
          <cell r="D478" t="str">
            <v>Viga cajón PHR 100X50 e=1,50 mm</v>
          </cell>
          <cell r="E478">
            <v>21637.174999999999</v>
          </cell>
        </row>
        <row r="479">
          <cell r="B479" t="str">
            <v>IVC2</v>
          </cell>
          <cell r="C479" t="str">
            <v>ml</v>
          </cell>
          <cell r="D479" t="str">
            <v>Viga cajón PHR 160X60 e=2,00 mm</v>
          </cell>
          <cell r="E479">
            <v>23115.75</v>
          </cell>
        </row>
        <row r="480">
          <cell r="B480" t="str">
            <v>IVC</v>
          </cell>
          <cell r="C480" t="str">
            <v>ml</v>
          </cell>
          <cell r="D480" t="str">
            <v>Viga cajon PHR 305X80 e=3 mm</v>
          </cell>
          <cell r="E480">
            <v>26607.269500000002</v>
          </cell>
        </row>
        <row r="481">
          <cell r="B481" t="str">
            <v>IVIPE80</v>
          </cell>
          <cell r="C481" t="str">
            <v>ml</v>
          </cell>
          <cell r="D481" t="str">
            <v>Viga IPE 80mm</v>
          </cell>
          <cell r="E481">
            <v>18000</v>
          </cell>
        </row>
        <row r="482">
          <cell r="B482" t="str">
            <v>IVIPE100</v>
          </cell>
          <cell r="C482" t="str">
            <v>ml</v>
          </cell>
          <cell r="D482" t="str">
            <v>Viga IPE 100mm</v>
          </cell>
          <cell r="E482">
            <v>28000</v>
          </cell>
        </row>
        <row r="483">
          <cell r="B483">
            <v>0</v>
          </cell>
          <cell r="C483">
            <v>0</v>
          </cell>
          <cell r="D483">
            <v>0</v>
          </cell>
          <cell r="E483">
            <v>0</v>
          </cell>
        </row>
        <row r="484">
          <cell r="B484">
            <v>0</v>
          </cell>
          <cell r="C484">
            <v>0</v>
          </cell>
          <cell r="D484">
            <v>0</v>
          </cell>
          <cell r="E484">
            <v>0</v>
          </cell>
        </row>
        <row r="485">
          <cell r="B485">
            <v>0</v>
          </cell>
          <cell r="C485">
            <v>0</v>
          </cell>
          <cell r="D485">
            <v>0</v>
          </cell>
          <cell r="E485">
            <v>0</v>
          </cell>
        </row>
        <row r="486">
          <cell r="B486">
            <v>0</v>
          </cell>
          <cell r="C486">
            <v>0</v>
          </cell>
          <cell r="D486">
            <v>0</v>
          </cell>
          <cell r="E486">
            <v>0</v>
          </cell>
        </row>
        <row r="487">
          <cell r="B487" t="str">
            <v>LISTADO DE CONCRETOS</v>
          </cell>
          <cell r="C487">
            <v>0</v>
          </cell>
          <cell r="D487">
            <v>0</v>
          </cell>
          <cell r="E487">
            <v>0</v>
          </cell>
        </row>
        <row r="488">
          <cell r="E488" t="str">
            <v>Can</v>
          </cell>
        </row>
        <row r="489">
          <cell r="B489">
            <v>0</v>
          </cell>
          <cell r="C489" t="str">
            <v>m3</v>
          </cell>
          <cell r="D489" t="str">
            <v>Concreto de 28 Mpa (4000psi)</v>
          </cell>
          <cell r="E489" t="str">
            <v>1.1,5.1,75</v>
          </cell>
        </row>
        <row r="490">
          <cell r="B490" t="str">
            <v>IARE</v>
          </cell>
          <cell r="C490" t="str">
            <v>m3</v>
          </cell>
          <cell r="D490" t="str">
            <v>Arena</v>
          </cell>
          <cell r="E490">
            <v>0.53</v>
          </cell>
        </row>
        <row r="491">
          <cell r="B491" t="str">
            <v>ITRI</v>
          </cell>
          <cell r="C491" t="str">
            <v>m3</v>
          </cell>
          <cell r="D491" t="str">
            <v>Triturado</v>
          </cell>
          <cell r="E491">
            <v>0.62</v>
          </cell>
        </row>
        <row r="492">
          <cell r="B492" t="str">
            <v>TI</v>
          </cell>
          <cell r="C492" t="str">
            <v>m3</v>
          </cell>
          <cell r="D492" t="str">
            <v>Transporte interno</v>
          </cell>
          <cell r="E492">
            <v>1.1499999999999999</v>
          </cell>
        </row>
        <row r="493">
          <cell r="B493" t="str">
            <v>ICEM</v>
          </cell>
          <cell r="C493" t="str">
            <v>bul</v>
          </cell>
          <cell r="D493" t="str">
            <v>Cemento (incluye transporte)</v>
          </cell>
          <cell r="E493">
            <v>9</v>
          </cell>
        </row>
        <row r="494">
          <cell r="B494" t="str">
            <v>ECON</v>
          </cell>
          <cell r="C494" t="str">
            <v>m3</v>
          </cell>
          <cell r="D494" t="str">
            <v>Concretadora + vibrador</v>
          </cell>
          <cell r="E494">
            <v>1</v>
          </cell>
        </row>
        <row r="495">
          <cell r="B495" t="str">
            <v>IC28Mpa</v>
          </cell>
          <cell r="C495" t="str">
            <v>m3</v>
          </cell>
          <cell r="D495" t="str">
            <v>Concreto de 28 Mpa (4000psi)</v>
          </cell>
          <cell r="E495">
            <v>0</v>
          </cell>
        </row>
        <row r="496">
          <cell r="D496">
            <v>0</v>
          </cell>
          <cell r="E496">
            <v>0</v>
          </cell>
        </row>
        <row r="497">
          <cell r="B497">
            <v>0</v>
          </cell>
          <cell r="C497" t="str">
            <v>m3</v>
          </cell>
          <cell r="D497" t="str">
            <v>Concreto de 24.5 Mpa (3500psi)</v>
          </cell>
          <cell r="E497" t="str">
            <v>1.2.2</v>
          </cell>
        </row>
        <row r="498">
          <cell r="B498" t="str">
            <v>IARE</v>
          </cell>
          <cell r="C498" t="str">
            <v>m3</v>
          </cell>
          <cell r="D498" t="str">
            <v>Arena</v>
          </cell>
          <cell r="E498">
            <v>0.67</v>
          </cell>
        </row>
        <row r="499">
          <cell r="B499" t="str">
            <v>ITRI</v>
          </cell>
          <cell r="C499" t="str">
            <v>m3</v>
          </cell>
          <cell r="D499" t="str">
            <v>Triturado</v>
          </cell>
          <cell r="E499">
            <v>0.67</v>
          </cell>
        </row>
        <row r="500">
          <cell r="B500" t="str">
            <v>TI</v>
          </cell>
          <cell r="C500" t="str">
            <v>m3</v>
          </cell>
          <cell r="D500" t="str">
            <v>Transporte interno</v>
          </cell>
          <cell r="E500">
            <v>1.34</v>
          </cell>
        </row>
        <row r="501">
          <cell r="B501" t="str">
            <v>ICEM</v>
          </cell>
          <cell r="C501" t="str">
            <v>bul</v>
          </cell>
          <cell r="D501" t="str">
            <v>Cemento (incluye transporte)</v>
          </cell>
          <cell r="E501">
            <v>8.5</v>
          </cell>
        </row>
        <row r="502">
          <cell r="B502" t="str">
            <v>ECON</v>
          </cell>
          <cell r="C502" t="str">
            <v>m3</v>
          </cell>
          <cell r="D502" t="str">
            <v>Concretadora + vibrador</v>
          </cell>
          <cell r="E502">
            <v>3</v>
          </cell>
        </row>
        <row r="503">
          <cell r="B503" t="str">
            <v>IC24Mpa</v>
          </cell>
          <cell r="C503" t="str">
            <v>m3</v>
          </cell>
          <cell r="D503" t="str">
            <v>Concreto de 24.5 Mpa (3500psi)</v>
          </cell>
          <cell r="E503">
            <v>0</v>
          </cell>
        </row>
        <row r="504">
          <cell r="D504">
            <v>0</v>
          </cell>
          <cell r="E504">
            <v>0</v>
          </cell>
        </row>
        <row r="505">
          <cell r="B505">
            <v>0</v>
          </cell>
          <cell r="C505" t="str">
            <v>m3</v>
          </cell>
          <cell r="D505" t="str">
            <v>Concreto de 21 Mpa (3000psi)</v>
          </cell>
          <cell r="E505" t="str">
            <v>1.2.3,5</v>
          </cell>
        </row>
        <row r="506">
          <cell r="B506" t="str">
            <v>IARE</v>
          </cell>
          <cell r="C506" t="str">
            <v>m3</v>
          </cell>
          <cell r="D506" t="str">
            <v>Arena</v>
          </cell>
          <cell r="E506">
            <v>0.52</v>
          </cell>
        </row>
        <row r="507">
          <cell r="B507" t="str">
            <v>ITRI</v>
          </cell>
          <cell r="C507" t="str">
            <v>m3</v>
          </cell>
          <cell r="D507" t="str">
            <v>Triturado</v>
          </cell>
          <cell r="E507">
            <v>0.9</v>
          </cell>
        </row>
        <row r="508">
          <cell r="B508" t="str">
            <v>TI</v>
          </cell>
          <cell r="C508" t="str">
            <v>m3</v>
          </cell>
          <cell r="D508" t="str">
            <v>Transporte interno</v>
          </cell>
          <cell r="E508">
            <v>1.42</v>
          </cell>
        </row>
        <row r="509">
          <cell r="B509" t="str">
            <v>ICEM</v>
          </cell>
          <cell r="C509" t="str">
            <v>bul</v>
          </cell>
          <cell r="D509" t="str">
            <v>Cemento (incluye transporte)</v>
          </cell>
          <cell r="E509">
            <v>6.5</v>
          </cell>
        </row>
        <row r="510">
          <cell r="B510" t="str">
            <v>ECON</v>
          </cell>
          <cell r="C510" t="str">
            <v>m3</v>
          </cell>
          <cell r="D510" t="str">
            <v>Concretadora + vibrador</v>
          </cell>
          <cell r="E510">
            <v>3</v>
          </cell>
        </row>
        <row r="511">
          <cell r="B511" t="str">
            <v>IC21Mpa</v>
          </cell>
          <cell r="C511" t="str">
            <v>m3</v>
          </cell>
          <cell r="D511" t="str">
            <v>Concreto de 21 Mpa (3000psi)</v>
          </cell>
          <cell r="E511">
            <v>0</v>
          </cell>
        </row>
        <row r="512">
          <cell r="D512">
            <v>0</v>
          </cell>
          <cell r="E512">
            <v>0</v>
          </cell>
        </row>
        <row r="513">
          <cell r="B513">
            <v>0</v>
          </cell>
          <cell r="C513" t="str">
            <v>m3</v>
          </cell>
          <cell r="D513" t="str">
            <v>Concreto de 17 Mpa (2500psi)</v>
          </cell>
          <cell r="E513" t="str">
            <v>1.2,5.4,5</v>
          </cell>
        </row>
        <row r="514">
          <cell r="B514" t="str">
            <v>IAREN</v>
          </cell>
          <cell r="C514" t="str">
            <v>m3</v>
          </cell>
          <cell r="D514" t="str">
            <v>Arenilla</v>
          </cell>
          <cell r="E514">
            <v>0.52</v>
          </cell>
        </row>
        <row r="515">
          <cell r="B515" t="str">
            <v>ITRI</v>
          </cell>
          <cell r="C515" t="str">
            <v>m3</v>
          </cell>
          <cell r="D515" t="str">
            <v>Triturado</v>
          </cell>
          <cell r="E515">
            <v>0.9</v>
          </cell>
        </row>
        <row r="516">
          <cell r="B516" t="str">
            <v>TI</v>
          </cell>
          <cell r="C516" t="str">
            <v>m3</v>
          </cell>
          <cell r="D516" t="str">
            <v>Transporte interno</v>
          </cell>
          <cell r="E516">
            <v>1.42</v>
          </cell>
        </row>
        <row r="517">
          <cell r="B517" t="str">
            <v>ICEM</v>
          </cell>
          <cell r="C517" t="str">
            <v>bul</v>
          </cell>
          <cell r="D517" t="str">
            <v>Cemento (incluye transporte)</v>
          </cell>
          <cell r="E517">
            <v>6.5</v>
          </cell>
        </row>
        <row r="518">
          <cell r="B518" t="str">
            <v>ECON</v>
          </cell>
          <cell r="C518" t="str">
            <v>m3</v>
          </cell>
          <cell r="D518" t="str">
            <v>Concretadora + vibrador</v>
          </cell>
          <cell r="E518">
            <v>3</v>
          </cell>
        </row>
        <row r="519">
          <cell r="B519" t="str">
            <v>IC17Mpa</v>
          </cell>
          <cell r="C519" t="str">
            <v>m3</v>
          </cell>
          <cell r="D519" t="str">
            <v>Concreto de 17 Mpa (2500psi)</v>
          </cell>
          <cell r="E519">
            <v>0</v>
          </cell>
        </row>
        <row r="520">
          <cell r="D520">
            <v>0</v>
          </cell>
          <cell r="E520">
            <v>0</v>
          </cell>
        </row>
        <row r="521">
          <cell r="B521">
            <v>0</v>
          </cell>
          <cell r="C521" t="str">
            <v>m3</v>
          </cell>
          <cell r="D521" t="str">
            <v>Concreto de 13 Mpa (2000psi)</v>
          </cell>
          <cell r="E521" t="str">
            <v>1.3.5</v>
          </cell>
        </row>
        <row r="522">
          <cell r="B522" t="str">
            <v>IAREN</v>
          </cell>
          <cell r="C522" t="str">
            <v>m3</v>
          </cell>
          <cell r="D522" t="str">
            <v>Arenilla</v>
          </cell>
          <cell r="E522">
            <v>0.55500000000000005</v>
          </cell>
        </row>
        <row r="523">
          <cell r="B523" t="str">
            <v>ITRI</v>
          </cell>
          <cell r="C523" t="str">
            <v>m3</v>
          </cell>
          <cell r="D523" t="str">
            <v>Triturado</v>
          </cell>
          <cell r="E523">
            <v>0.92</v>
          </cell>
        </row>
        <row r="524">
          <cell r="B524" t="str">
            <v>TI</v>
          </cell>
          <cell r="C524" t="str">
            <v>m3</v>
          </cell>
          <cell r="D524" t="str">
            <v>Transporte interno</v>
          </cell>
          <cell r="E524">
            <v>1.4750000000000001</v>
          </cell>
        </row>
        <row r="525">
          <cell r="B525" t="str">
            <v>ICEM</v>
          </cell>
          <cell r="C525" t="str">
            <v>bul</v>
          </cell>
          <cell r="D525" t="str">
            <v>Cemento (incluye transporte)</v>
          </cell>
          <cell r="E525">
            <v>4.5</v>
          </cell>
        </row>
        <row r="526">
          <cell r="B526" t="str">
            <v>ECON</v>
          </cell>
          <cell r="C526" t="str">
            <v>m3</v>
          </cell>
          <cell r="D526" t="str">
            <v>Concretadora + vibrador</v>
          </cell>
          <cell r="E526">
            <v>3</v>
          </cell>
        </row>
        <row r="527">
          <cell r="B527" t="str">
            <v>IC13Mpa</v>
          </cell>
          <cell r="C527" t="str">
            <v xml:space="preserve">Total </v>
          </cell>
          <cell r="D527" t="str">
            <v>Concreto de 13 Mpa (2000psi)</v>
          </cell>
          <cell r="E527">
            <v>0</v>
          </cell>
        </row>
        <row r="528">
          <cell r="D528">
            <v>0</v>
          </cell>
          <cell r="E528">
            <v>0</v>
          </cell>
        </row>
        <row r="529">
          <cell r="B529" t="str">
            <v>ICCIC</v>
          </cell>
          <cell r="C529" t="str">
            <v>m3</v>
          </cell>
          <cell r="D529" t="str">
            <v>Concreto ciclópeo de f´c=211 kg/cm2 50% sobre tamaño emáx=0,20m</v>
          </cell>
          <cell r="E529">
            <v>0</v>
          </cell>
        </row>
        <row r="530">
          <cell r="D530">
            <v>0</v>
          </cell>
          <cell r="E530">
            <v>0</v>
          </cell>
        </row>
        <row r="531">
          <cell r="B531">
            <v>0</v>
          </cell>
          <cell r="C531" t="str">
            <v>m3</v>
          </cell>
          <cell r="D531" t="str">
            <v>Mortero 17 Mpa (2500psi)</v>
          </cell>
          <cell r="E531" t="str">
            <v>1.3.5</v>
          </cell>
        </row>
        <row r="532">
          <cell r="B532" t="str">
            <v>IAREN</v>
          </cell>
          <cell r="C532" t="str">
            <v>m3</v>
          </cell>
          <cell r="D532" t="str">
            <v>Arenilla</v>
          </cell>
          <cell r="E532">
            <v>1.0900000000000001</v>
          </cell>
        </row>
        <row r="533">
          <cell r="B533" t="str">
            <v>TI</v>
          </cell>
          <cell r="C533" t="str">
            <v>m3</v>
          </cell>
          <cell r="D533" t="str">
            <v>Transporte interno</v>
          </cell>
          <cell r="E533">
            <v>1.0900000000000001</v>
          </cell>
        </row>
        <row r="534">
          <cell r="B534" t="str">
            <v>ICEM</v>
          </cell>
          <cell r="C534" t="str">
            <v>bul</v>
          </cell>
          <cell r="D534" t="str">
            <v>Cemento (incluye transporte)</v>
          </cell>
          <cell r="E534">
            <v>9</v>
          </cell>
        </row>
        <row r="535">
          <cell r="B535" t="str">
            <v>IM17Mpa</v>
          </cell>
          <cell r="C535" t="str">
            <v>m3</v>
          </cell>
          <cell r="D535" t="str">
            <v>Mortero 17 Mpa (2500psi)</v>
          </cell>
          <cell r="E535">
            <v>0</v>
          </cell>
        </row>
        <row r="536">
          <cell r="D536">
            <v>0</v>
          </cell>
          <cell r="E536">
            <v>0</v>
          </cell>
        </row>
        <row r="537">
          <cell r="D537">
            <v>0</v>
          </cell>
          <cell r="E537">
            <v>0</v>
          </cell>
        </row>
        <row r="538">
          <cell r="D538">
            <v>0</v>
          </cell>
          <cell r="E538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>
        <row r="2">
          <cell r="A2" t="str">
            <v>MUNICIPIO DE SONSON ANTIOQUIA</v>
          </cell>
        </row>
      </sheetData>
      <sheetData sheetId="10"/>
      <sheetData sheetId="11"/>
      <sheetData sheetId="12"/>
      <sheetData sheetId="13" refreshError="1"/>
      <sheetData sheetId="14"/>
      <sheetData sheetId="15">
        <row r="2">
          <cell r="A2" t="str">
            <v>MUNICIPIO DE SONSON ANTIOQUIA</v>
          </cell>
        </row>
      </sheetData>
      <sheetData sheetId="16" refreshError="1"/>
      <sheetData sheetId="17"/>
      <sheetData sheetId="18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 refreshError="1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 refreshError="1"/>
      <sheetData sheetId="55">
        <row r="1">
          <cell r="A1" t="str">
            <v>CODIGO</v>
          </cell>
        </row>
      </sheetData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>
        <row r="1">
          <cell r="A1">
            <v>0</v>
          </cell>
        </row>
      </sheetData>
      <sheetData sheetId="81"/>
      <sheetData sheetId="82"/>
      <sheetData sheetId="83"/>
      <sheetData sheetId="84" refreshError="1"/>
      <sheetData sheetId="85"/>
      <sheetData sheetId="86"/>
      <sheetData sheetId="87"/>
      <sheetData sheetId="88"/>
      <sheetData sheetId="89"/>
      <sheetData sheetId="90"/>
      <sheetData sheetId="91" refreshError="1"/>
      <sheetData sheetId="92">
        <row r="1">
          <cell r="A1">
            <v>0</v>
          </cell>
        </row>
      </sheetData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Base Datos Insumos"/>
      <sheetName val="Base Datos Sueldo"/>
      <sheetName val="Resumen"/>
      <sheetName val="Resumen (2)"/>
      <sheetName val="MINICAR. 753 (011-01)"/>
      <sheetName val="MINICAR.873 (011-02)"/>
      <sheetName val="MINICAR. 751 (011-03)"/>
      <sheetName val="CARGADOR 966C (011-05)"/>
      <sheetName val="CARGADOR 950B (011-06)"/>
      <sheetName val="CARGADOR 966D (011-08)"/>
      <sheetName val="CARGADOR 966E (011-09)"/>
      <sheetName val="MINICAR. S130 (011-20)"/>
      <sheetName val="MINICAR. S130 (011-21)"/>
      <sheetName val="MINICAR. 175 (011-22)"/>
      <sheetName val="BARREDORAS (012-01)"/>
      <sheetName val="BARREDORAS (012-02)"/>
      <sheetName val="VIBRO SD77DATF (022-01)"/>
      <sheetName val="VIBRO CS533E (022-02)"/>
      <sheetName val="VIBRO SD100 (022-05)"/>
      <sheetName val="VIBRO SD100 (022-06)"/>
      <sheetName val="VIBRO SD100 (022-07)"/>
      <sheetName val="VIBRO SD100 (022-08)"/>
      <sheetName val="VIBRO CS433B (022-09)"/>
      <sheetName val="VIBRO CS433B (022-12)"/>
      <sheetName val="VIBRO CS433B (022-13)"/>
      <sheetName val="VIBRO HYSTER 850A (022-14)"/>
      <sheetName val="VIBRO DYNAPAC CA-15 (022-15)"/>
      <sheetName val="VIBRO TANDEN DD65 (023-02)"/>
      <sheetName val="VIBRO TANDEN CB434C (023-03)"/>
      <sheetName val="VIBRO TANDEM DD-22 (023-12)"/>
      <sheetName val="VIBRO HYSTER C530A (024-03)"/>
      <sheetName val="VIBRO ING.RAND PT125R (024-05)"/>
      <sheetName val="VIBRO HYSTER C530A (024-11)"/>
      <sheetName val="VIBRO HYSTER C530A (024-15)"/>
      <sheetName val="COMPRESOR QUINCY QTH-15 (030-01"/>
      <sheetName val="COMPRESOR KHOLER (030-02)"/>
      <sheetName val="COMPRESOR INGERSOLL (030-07)"/>
      <sheetName val="COMPRESOR KAESER (030-08)"/>
      <sheetName val="COMPRESOR KAESER (030-09)"/>
      <sheetName val="COMPRESOR KAESER (030-10)"/>
      <sheetName val="MARTILLO H. KRUPP (031-01)"/>
      <sheetName val="MARTILLO H. KRUPP (031-04)"/>
      <sheetName val="MARTILLO H. KRUPP (031-05)"/>
      <sheetName val="MARTILLO H. KRUPP (031-06)"/>
      <sheetName val="DERRETIDORA (033-01)"/>
      <sheetName val="DERRETIDORA (033-02)"/>
      <sheetName val="RETRO 428 B (051-02)"/>
      <sheetName val="RETRO 436 B (051-03)"/>
      <sheetName val="RETRO VOLVO BL60 (051-10)"/>
      <sheetName val="RETRO VOLVO BL60 (051-11)"/>
      <sheetName val="RETRO 320R (052-03)"/>
      <sheetName val="RETRO 320R (052-04)"/>
      <sheetName val="RETRO 690ELC (052-05)"/>
      <sheetName val="RETRO 330ME (052-06)"/>
      <sheetName val="RETRO 330ME (052-07)"/>
      <sheetName val="RETRO 200C LC (052-08)"/>
      <sheetName val="RETRO 200C LC (052-09)"/>
      <sheetName val="RETRO 345BL (052-10)"/>
      <sheetName val="RETRO 200C LC (052-11)"/>
      <sheetName val="IRRIGADOR( 060-01)"/>
      <sheetName val="IRRIGADOR 211(060-03)"/>
      <sheetName val="PAVIMENTADORA BG260 (071-01)"/>
      <sheetName val="PAVIMENTADORA SB140 (071-12)"/>
      <sheetName val="PAVIMENTADORA BG245B (072-01)"/>
      <sheetName val="PAVIMENTADORA BG2455C (072-02)"/>
      <sheetName val="MOTO 670CH (090-01)"/>
      <sheetName val="MOTO 12G (090-03)"/>
      <sheetName val="MOTO 12G (090-04)"/>
      <sheetName val="MOTO 12G (090-05)"/>
      <sheetName val="MOTO 120G (090-06)"/>
      <sheetName val="MOTO 12G (090-07)"/>
      <sheetName val="MOTO 670CH (090-09)"/>
      <sheetName val="MOTO 12G (090-16)"/>
      <sheetName val="RECUPERADORA RM350 (100-01)"/>
      <sheetName val="FRESADORA ASFALTO 1000R (100-02"/>
      <sheetName val="FRESADORA PAV. W-1900 (100-03)"/>
      <sheetName val="PERFILADORA PAV. PR-450 (101-01"/>
      <sheetName val="TRACTOR AGRICOLA (111-06)"/>
      <sheetName val="TRACTOR-ORUGAS CAT-D6D (112-01)"/>
      <sheetName val="TRACTOR-ORUGA CAT-D8N (112-02)"/>
      <sheetName val="TRACTOR CAT-D7G (112-06)"/>
      <sheetName val="TRACTOR CAT-D7H (112-07)"/>
      <sheetName val="TRITURADORA MANDIBULA (120-03)"/>
      <sheetName val="VOLQ. CHEVROLET 131-05"/>
      <sheetName val="VOLQ. KENWORTH (132-10)"/>
      <sheetName val="VOLQ. KENWORTH (132-11)"/>
      <sheetName val="VOLQ. KENWORTH (132-12)"/>
      <sheetName val="VOLQ. INTERN.(132-14)"/>
      <sheetName val="VOLQ. INTERN.(132-15)"/>
      <sheetName val="VOLQ. INTERN.(132-16)"/>
      <sheetName val="VOLQ. INTERN.(132-17)"/>
      <sheetName val="VOLQ. INTERN.(132-18)"/>
      <sheetName val="VOLQ. INTERN.(132-19)"/>
      <sheetName val="VOLQ. INTERN.(132-20)"/>
      <sheetName val="VOLQ. INTERN.(132-21)"/>
      <sheetName val="VOLQ. (132-25)"/>
      <sheetName val="VOLQ. (132-26)"/>
      <sheetName val="VOLQ. (132-27)"/>
      <sheetName val="VOLQ. (132-28)"/>
      <sheetName val="VOLQ. (132-31)"/>
      <sheetName val="VOLQ. (132-32)"/>
      <sheetName val="VOLQ. (132-33)"/>
      <sheetName val="VOLQ. (132-34)"/>
      <sheetName val="VOLQ. (132-35)"/>
      <sheetName val="VOLQ. (132-36)"/>
      <sheetName val="VOLQ. (132-37)"/>
      <sheetName val="VOLQ. (132-38)"/>
      <sheetName val="VOLQ. (132-39)"/>
      <sheetName val="VOLQ. (132-41)"/>
      <sheetName val="VOLQ. (132-42)"/>
      <sheetName val="VOLQ. 132-43"/>
      <sheetName val="CARROTANQUE 140-04"/>
      <sheetName val="CARROTANQUE 140-05"/>
      <sheetName val="CARROTANQUE 140-07"/>
      <sheetName val="TRACTOMULA 150-03"/>
      <sheetName val="CAMABAJA 3 EJES 155-10"/>
      <sheetName val="CAMABAJA 2 EJES (155)-11-13"/>
      <sheetName val="CAMIONETA 161-01"/>
      <sheetName val="CAMIONETA 161-02"/>
      <sheetName val="CAMIONETA 161-04"/>
      <sheetName val="CAMIONETA 161-08"/>
      <sheetName val="CAMPERO 161-11"/>
      <sheetName val="CAMION FURGON 162-01"/>
      <sheetName val="CAMION ESTACA 162-05"/>
      <sheetName val="CAMION CABINADO 162-06"/>
      <sheetName val="CAMION FURGO 162-07"/>
      <sheetName val="CAMION FERRETERO 163-02"/>
      <sheetName val="CAMION MTTO. 163-03"/>
      <sheetName val="CAMION MTTO. 163-06"/>
      <sheetName val="MOTOBOMBA THOMPSON (182)-01-03"/>
      <sheetName val="MOTOBOMBA THOMPSON 182-02"/>
      <sheetName val="CORTADORA PAV. GRAFCO 232-04"/>
      <sheetName val="GENERADOR CAT 240-08"/>
      <sheetName val="GENERADOR CUMMINS 240-09"/>
      <sheetName val="GENERADOR WILSON 240-10"/>
      <sheetName val="TORRE ILUMIN ING.RAND 242-01"/>
      <sheetName val="TORRE ILUMIN ING.RAND 242-04"/>
      <sheetName val="TORRE ILUMIN ING.RAND 242-05"/>
      <sheetName val="TORRE SEÑALIZACION (243)-01-02"/>
      <sheetName val="TANQUE REMOLQUE (250)-03-04"/>
      <sheetName val="PLANTA ASFALTO (260-01)"/>
      <sheetName val="TRAILER-DOLLY (270) 01 AL 06"/>
      <sheetName val="Equipo107"/>
      <sheetName val="Equipo108"/>
      <sheetName val="Equipo109"/>
      <sheetName val="Equipo110"/>
      <sheetName val="Equipo111"/>
      <sheetName val="Equipo112"/>
      <sheetName val="Equipo113"/>
      <sheetName val="Equipo114"/>
      <sheetName val="Equipo115"/>
      <sheetName val="Equipo116"/>
      <sheetName val="Equipo117"/>
      <sheetName val="Equipo118"/>
      <sheetName val="Equipo119"/>
      <sheetName val="Equipo120"/>
      <sheetName val="Equipo121"/>
      <sheetName val="Equipo122"/>
      <sheetName val="Equipo123"/>
      <sheetName val="Equipo124"/>
      <sheetName val="Equipo125"/>
      <sheetName val="Equipo126"/>
      <sheetName val="Equipo127"/>
      <sheetName val="Equipo128"/>
      <sheetName val="Equipo129"/>
      <sheetName val="Equipo130"/>
      <sheetName val="Equipo131"/>
      <sheetName val="Equipo132"/>
      <sheetName val="Equipo133"/>
      <sheetName val="Equipo134"/>
      <sheetName val="Equipo135"/>
      <sheetName val="Equipo136"/>
      <sheetName val="Equipo137"/>
      <sheetName val="Equipo138"/>
      <sheetName val="Equipo139"/>
      <sheetName val="Equipo140"/>
      <sheetName val="Equipo141"/>
      <sheetName val="Equipo142"/>
      <sheetName val="Equipo143"/>
      <sheetName val="Equipo144"/>
      <sheetName val="Equipo145"/>
      <sheetName val="Equipo146"/>
      <sheetName val="Equipo147"/>
      <sheetName val="Equipo148"/>
      <sheetName val="Equipo149"/>
      <sheetName val="Equipo150"/>
      <sheetName val="Anexos"/>
      <sheetName val="PRESUPUESTO DE OPERACION"/>
      <sheetName val="C.OPER.CONSTRUPLAN"/>
      <sheetName val="TARIFAS DE EQUIPOS CTC"/>
      <sheetName val="C&amp;T"/>
      <sheetName val="U.T. Y CONSOR."/>
      <sheetName val="CAT-D7H"/>
      <sheetName val="INSUMOS"/>
    </sheetNames>
    <sheetDataSet>
      <sheetData sheetId="0" refreshError="1"/>
      <sheetData sheetId="1">
        <row r="4">
          <cell r="A4" t="str">
            <v>INSUMOS</v>
          </cell>
          <cell r="B4" t="str">
            <v>PRECIOS</v>
          </cell>
        </row>
        <row r="6">
          <cell r="A6" t="str">
            <v>1 Cuchilla 4T5318</v>
          </cell>
          <cell r="B6">
            <v>499826.6</v>
          </cell>
        </row>
        <row r="7">
          <cell r="A7" t="str">
            <v>1 Puntera 4J8844</v>
          </cell>
          <cell r="B7">
            <v>823134.84</v>
          </cell>
        </row>
        <row r="8">
          <cell r="A8" t="str">
            <v>1 Puntera-4j8843</v>
          </cell>
          <cell r="B8">
            <v>823134.84</v>
          </cell>
        </row>
        <row r="9">
          <cell r="A9" t="str">
            <v>2 Cuchillas 7T6936</v>
          </cell>
          <cell r="B9">
            <v>1412787.2</v>
          </cell>
        </row>
        <row r="10">
          <cell r="A10" t="str">
            <v>3 Pernos 8E6359</v>
          </cell>
          <cell r="B10">
            <v>167475</v>
          </cell>
        </row>
        <row r="11">
          <cell r="A11" t="str">
            <v>3 Puntas 6Y0359</v>
          </cell>
          <cell r="B11">
            <v>1378393.2</v>
          </cell>
        </row>
        <row r="12">
          <cell r="A12" t="str">
            <v>3 Retenedores 8E 6358</v>
          </cell>
          <cell r="B12">
            <v>167475</v>
          </cell>
        </row>
        <row r="13">
          <cell r="A13" t="str">
            <v>32 Tornillos 6F0196</v>
          </cell>
          <cell r="B13">
            <v>307984.64000000001</v>
          </cell>
        </row>
        <row r="14">
          <cell r="A14" t="str">
            <v>32 Tuercas 2J 3505</v>
          </cell>
          <cell r="B14">
            <v>170863.35999999999</v>
          </cell>
        </row>
        <row r="15">
          <cell r="A15" t="str">
            <v>Aceite Hidraulico</v>
          </cell>
          <cell r="B15">
            <v>20309</v>
          </cell>
        </row>
        <row r="16">
          <cell r="A16" t="str">
            <v>Aceite Motor</v>
          </cell>
          <cell r="B16">
            <v>20037</v>
          </cell>
        </row>
        <row r="17">
          <cell r="A17" t="str">
            <v>Aceite Motor 232-04</v>
          </cell>
          <cell r="B17">
            <v>55881.84</v>
          </cell>
        </row>
        <row r="18">
          <cell r="A18" t="str">
            <v>Aceite Transmisión</v>
          </cell>
          <cell r="B18">
            <v>21400</v>
          </cell>
        </row>
        <row r="19">
          <cell r="A19" t="str">
            <v>Aceite Transmisión 242-01</v>
          </cell>
          <cell r="B19">
            <v>5500</v>
          </cell>
        </row>
        <row r="20">
          <cell r="A20" t="str">
            <v>ACPM</v>
          </cell>
          <cell r="B20">
            <v>5497.8</v>
          </cell>
        </row>
        <row r="21">
          <cell r="A21" t="str">
            <v>Adapatador ref:8J7525 retrocargador 436B</v>
          </cell>
          <cell r="B21">
            <v>83412.12</v>
          </cell>
        </row>
        <row r="22">
          <cell r="A22" t="str">
            <v>Adaptador ref:8J7525 retrocargador 428B</v>
          </cell>
          <cell r="B22">
            <v>83412.12</v>
          </cell>
        </row>
        <row r="23">
          <cell r="A23" t="str">
            <v>Aire Primario 232-04</v>
          </cell>
          <cell r="B23">
            <v>34635.279999999999</v>
          </cell>
        </row>
        <row r="24">
          <cell r="A24" t="str">
            <v>Aire Primario 242-01</v>
          </cell>
          <cell r="B24">
            <v>176320</v>
          </cell>
        </row>
        <row r="25">
          <cell r="A25" t="str">
            <v>Aire Primario 242-04</v>
          </cell>
          <cell r="B25">
            <v>176320</v>
          </cell>
        </row>
        <row r="26">
          <cell r="A26" t="str">
            <v>Aire Primario 242-05</v>
          </cell>
          <cell r="B26">
            <v>176320</v>
          </cell>
        </row>
        <row r="27">
          <cell r="A27" t="str">
            <v>Aire Secundario 232-04</v>
          </cell>
          <cell r="B27">
            <v>174000</v>
          </cell>
        </row>
        <row r="28">
          <cell r="A28" t="str">
            <v>Aire Secundario 242-01</v>
          </cell>
          <cell r="B28">
            <v>176320</v>
          </cell>
        </row>
        <row r="29">
          <cell r="A29" t="str">
            <v>Aire Secundario 242-04</v>
          </cell>
          <cell r="B29">
            <v>176320</v>
          </cell>
        </row>
        <row r="30">
          <cell r="A30" t="str">
            <v>Aire Secundario 242-05</v>
          </cell>
          <cell r="B30">
            <v>176320</v>
          </cell>
        </row>
        <row r="31">
          <cell r="A31" t="str">
            <v>Arandela ref:5P8250</v>
          </cell>
          <cell r="B31">
            <v>6871.84</v>
          </cell>
        </row>
        <row r="32">
          <cell r="A32" t="str">
            <v>Bases ref:9U9617 perfiladora Pr450</v>
          </cell>
          <cell r="B32">
            <v>37472.639999999999</v>
          </cell>
        </row>
        <row r="33">
          <cell r="A33" t="str">
            <v>Bases ref:9U9617 perfiladora procut 1000R</v>
          </cell>
          <cell r="B33">
            <v>37472.639999999999</v>
          </cell>
        </row>
        <row r="34">
          <cell r="A34" t="str">
            <v>Combustible Final 242-01</v>
          </cell>
          <cell r="B34">
            <v>71813.45</v>
          </cell>
        </row>
        <row r="35">
          <cell r="A35" t="str">
            <v>Combustible Final 242-04</v>
          </cell>
          <cell r="B35">
            <v>71813.45</v>
          </cell>
        </row>
        <row r="36">
          <cell r="A36" t="str">
            <v>Combustible Final 242-05</v>
          </cell>
          <cell r="B36">
            <v>71813.45</v>
          </cell>
        </row>
        <row r="37">
          <cell r="A37" t="str">
            <v>Combustible Primario 242-01</v>
          </cell>
          <cell r="B37">
            <v>71813.45</v>
          </cell>
        </row>
        <row r="38">
          <cell r="A38" t="str">
            <v>Combustible Primario 242-04</v>
          </cell>
          <cell r="B38">
            <v>71813.45</v>
          </cell>
        </row>
        <row r="39">
          <cell r="A39" t="str">
            <v>Combustible Primario 242-05</v>
          </cell>
          <cell r="B39">
            <v>71813.45</v>
          </cell>
        </row>
        <row r="40">
          <cell r="A40" t="str">
            <v>Cuchilla ref.7T6936 CAT-D7H</v>
          </cell>
          <cell r="B40">
            <v>759924.12</v>
          </cell>
        </row>
        <row r="41">
          <cell r="A41" t="str">
            <v>Cuchilla ref: 6Y5540</v>
          </cell>
          <cell r="B41">
            <v>890194.44</v>
          </cell>
        </row>
        <row r="42">
          <cell r="A42" t="str">
            <v>Cuchilla ref:1U0593 cargador 966D</v>
          </cell>
          <cell r="B42">
            <v>1497457.9</v>
          </cell>
        </row>
        <row r="43">
          <cell r="A43" t="str">
            <v>Cuchilla ref:1U0593 cargador 966E</v>
          </cell>
          <cell r="B43">
            <v>1497457.9</v>
          </cell>
        </row>
        <row r="44">
          <cell r="A44" t="str">
            <v>Cuchilla ref:1U0601 cargador 950B</v>
          </cell>
          <cell r="B44">
            <v>1376570.8</v>
          </cell>
        </row>
        <row r="45">
          <cell r="A45" t="str">
            <v>Cuchilla ref:1U2406 cargador 966C</v>
          </cell>
          <cell r="B45">
            <v>1399102.7</v>
          </cell>
        </row>
        <row r="46">
          <cell r="A46" t="str">
            <v>Cuchilla ref:4T2921 CAT-D7G</v>
          </cell>
          <cell r="B46">
            <v>626144.80000000005</v>
          </cell>
        </row>
        <row r="47">
          <cell r="A47" t="str">
            <v>Cuchilla ref:4T2922 CAT-D7G</v>
          </cell>
          <cell r="B47">
            <v>466085.68</v>
          </cell>
        </row>
        <row r="48">
          <cell r="A48" t="str">
            <v>Cuchilla ref:4T5318 CAT-D6D</v>
          </cell>
          <cell r="B48">
            <v>537672.76</v>
          </cell>
        </row>
        <row r="49">
          <cell r="A49" t="str">
            <v>Cuchilla ref:4T5318 CAT-D7H</v>
          </cell>
          <cell r="B49">
            <v>537672.76</v>
          </cell>
        </row>
        <row r="50">
          <cell r="A50" t="str">
            <v>Cuchilla ref:4T6381</v>
          </cell>
          <cell r="B50">
            <v>1453136.6</v>
          </cell>
        </row>
        <row r="51">
          <cell r="A51" t="str">
            <v>Cuchilla ref:5D9553</v>
          </cell>
          <cell r="B51">
            <v>397650.32</v>
          </cell>
        </row>
        <row r="52">
          <cell r="A52" t="str">
            <v>Cuchilla ref:5D9553 motoniveladora 120G</v>
          </cell>
          <cell r="B52">
            <v>397650.32</v>
          </cell>
        </row>
        <row r="53">
          <cell r="A53" t="str">
            <v>Cuchilla ref:7t6936 CAT-D6D</v>
          </cell>
          <cell r="B53">
            <v>759924.12</v>
          </cell>
        </row>
        <row r="54">
          <cell r="A54" t="str">
            <v>Cuchilla ref:9R7621 retrocargador 428B</v>
          </cell>
          <cell r="B54">
            <v>108311.38</v>
          </cell>
        </row>
        <row r="55">
          <cell r="A55" t="str">
            <v>Cuchilla ref:9R7621 retrocargador 436B</v>
          </cell>
          <cell r="B55">
            <v>98996.72</v>
          </cell>
        </row>
        <row r="56">
          <cell r="A56" t="str">
            <v>Cuchilla ref:9R7622 retrocargador 428B</v>
          </cell>
          <cell r="B56">
            <v>98996.72</v>
          </cell>
        </row>
        <row r="57">
          <cell r="A57" t="str">
            <v>Cuchilla ref:9R7622 retrocargador 436B</v>
          </cell>
          <cell r="B57">
            <v>885434.96</v>
          </cell>
        </row>
        <row r="58">
          <cell r="A58" t="str">
            <v>Elementos de desgaste (CEPILLO)</v>
          </cell>
          <cell r="B58">
            <v>1572000</v>
          </cell>
        </row>
        <row r="59">
          <cell r="A59" t="str">
            <v>Elementos de desgaste (punta) (031)05-06</v>
          </cell>
          <cell r="B59">
            <v>1160000</v>
          </cell>
        </row>
        <row r="60">
          <cell r="A60" t="str">
            <v>Elementos de desgaste (punta) 031-01</v>
          </cell>
          <cell r="B60">
            <v>3479999.9999999995</v>
          </cell>
        </row>
        <row r="61">
          <cell r="A61" t="str">
            <v>Elementos de desgaste (punta) 031-04</v>
          </cell>
          <cell r="B61">
            <v>5336000</v>
          </cell>
        </row>
        <row r="62">
          <cell r="A62" t="str">
            <v>Escalificadores ref:1957218 motoniveladora 120G</v>
          </cell>
          <cell r="B62">
            <v>400147.8</v>
          </cell>
        </row>
        <row r="63">
          <cell r="A63" t="str">
            <v>Escarificador ref:1957219</v>
          </cell>
          <cell r="B63">
            <v>306323.52</v>
          </cell>
        </row>
        <row r="64">
          <cell r="A64" t="str">
            <v>Filtro  combustible final CAT-D7H ref:1R0750</v>
          </cell>
          <cell r="B64">
            <v>46154.080000000002</v>
          </cell>
        </row>
        <row r="65">
          <cell r="A65" t="str">
            <v>Filtro agua compac PT125R ref:59674044</v>
          </cell>
          <cell r="B65">
            <v>34289.599999999999</v>
          </cell>
        </row>
        <row r="66">
          <cell r="A66" t="str">
            <v>Filtro agua irrigador de asfalto ref:W-475</v>
          </cell>
          <cell r="B66">
            <v>4347.68</v>
          </cell>
        </row>
        <row r="67">
          <cell r="A67" t="str">
            <v>Filtro agua volqueta ref:W-475</v>
          </cell>
          <cell r="B67">
            <v>15999.88</v>
          </cell>
        </row>
        <row r="68">
          <cell r="A68" t="str">
            <v>Filtro aire compac Pt125R ref:36876423</v>
          </cell>
          <cell r="B68">
            <v>94127.039999999994</v>
          </cell>
        </row>
        <row r="69">
          <cell r="A69" t="str">
            <v>Filtro aire prim Bobcat 751 ref:6598492</v>
          </cell>
          <cell r="B69">
            <v>82448.160000000003</v>
          </cell>
        </row>
        <row r="70">
          <cell r="A70" t="str">
            <v>Filtro aire prim com.vib.SD77 ref:59825562</v>
          </cell>
          <cell r="B70">
            <v>131834</v>
          </cell>
        </row>
        <row r="71">
          <cell r="A71" t="str">
            <v>Filtro aire prim compac.vib.auto CS433B ref0773968</v>
          </cell>
          <cell r="B71">
            <v>86439.72</v>
          </cell>
        </row>
        <row r="72">
          <cell r="A72" t="str">
            <v>Filtro aire prim irrigador de asfalto ref:A2-595</v>
          </cell>
          <cell r="B72">
            <v>104999.72</v>
          </cell>
        </row>
        <row r="73">
          <cell r="A73" t="str">
            <v>Filtro aire prim motoniveladora 120G ref.7W5389</v>
          </cell>
          <cell r="B73">
            <v>165774.44</v>
          </cell>
        </row>
        <row r="74">
          <cell r="A74" t="str">
            <v>Filtro aire prim perfiladora Pr450 8T ref:P182049</v>
          </cell>
          <cell r="B74">
            <v>355798.68</v>
          </cell>
        </row>
        <row r="75">
          <cell r="A75" t="str">
            <v>Filtro aire prim retroexcavadora 330 ref:7Y1322</v>
          </cell>
          <cell r="B75">
            <v>230858.56</v>
          </cell>
        </row>
        <row r="76">
          <cell r="A76" t="str">
            <v>Filtro Aire Primario (030)-08-09-10</v>
          </cell>
          <cell r="B76">
            <v>176320</v>
          </cell>
        </row>
        <row r="77">
          <cell r="A77" t="str">
            <v>Filtro Aire Primario (030-07)</v>
          </cell>
          <cell r="B77">
            <v>176320</v>
          </cell>
        </row>
        <row r="78">
          <cell r="A78" t="str">
            <v>Filtro Aire Primario 033-01</v>
          </cell>
          <cell r="B78">
            <v>176320</v>
          </cell>
        </row>
        <row r="79">
          <cell r="A79" t="str">
            <v>Filtro Aire Primario 033-02</v>
          </cell>
          <cell r="B79">
            <v>176320</v>
          </cell>
        </row>
        <row r="80">
          <cell r="A80" t="str">
            <v>Filtro Aire Primario 120-03</v>
          </cell>
          <cell r="B80">
            <v>190454.6</v>
          </cell>
        </row>
        <row r="81">
          <cell r="A81" t="str">
            <v>Filtro aire primario 12G ref:7W5389</v>
          </cell>
          <cell r="B81">
            <v>165774.44</v>
          </cell>
        </row>
        <row r="82">
          <cell r="A82" t="str">
            <v>Filtro aire primario cargador 950B ref:7W5317</v>
          </cell>
          <cell r="B82">
            <v>175172.76</v>
          </cell>
        </row>
        <row r="83">
          <cell r="A83" t="str">
            <v>Filtro aire primario cargador 966C ref:7W5317</v>
          </cell>
          <cell r="B83">
            <v>175172.76</v>
          </cell>
        </row>
        <row r="84">
          <cell r="A84" t="str">
            <v>Filtro aire primario cargador 966D ref:7W5317</v>
          </cell>
          <cell r="B84">
            <v>175172.76</v>
          </cell>
        </row>
        <row r="85">
          <cell r="A85" t="str">
            <v>Filtro aire primario cargador 966E ref:7W5317</v>
          </cell>
          <cell r="B85">
            <v>175172.76</v>
          </cell>
        </row>
        <row r="86">
          <cell r="A86" t="str">
            <v>Filtro aire primario carro manten NPR ref:PA2712</v>
          </cell>
          <cell r="B86">
            <v>28000.080000000002</v>
          </cell>
        </row>
        <row r="87">
          <cell r="A87" t="str">
            <v>Filtro aire primario CAT-D6D ref.7W5495</v>
          </cell>
          <cell r="B87">
            <v>228441.17</v>
          </cell>
        </row>
        <row r="88">
          <cell r="A88" t="str">
            <v>Filtro aire primario CAT-D7G ref:7W5317</v>
          </cell>
          <cell r="B88">
            <v>175172.76</v>
          </cell>
        </row>
        <row r="89">
          <cell r="A89" t="str">
            <v>Filtro aire primario CAT-D7H ref:;7W5317</v>
          </cell>
          <cell r="B89">
            <v>175172.76</v>
          </cell>
        </row>
        <row r="90">
          <cell r="A90" t="str">
            <v>Filtro aire primario com.vib.SD-1000D ref:35318252</v>
          </cell>
          <cell r="B90">
            <v>131316.64000000001</v>
          </cell>
        </row>
        <row r="91">
          <cell r="A91" t="str">
            <v>Filtro aire primario compac. DD65 ref:59144170</v>
          </cell>
          <cell r="B91">
            <v>90455.64</v>
          </cell>
        </row>
        <row r="92">
          <cell r="A92" t="str">
            <v>Filtro aire primario D8N ref:1P7360</v>
          </cell>
          <cell r="B92">
            <v>151940.28</v>
          </cell>
        </row>
        <row r="93">
          <cell r="A93" t="str">
            <v>Filtro aire primario Finisher ref:254K</v>
          </cell>
          <cell r="B93">
            <v>42000.12</v>
          </cell>
        </row>
        <row r="94">
          <cell r="A94" t="str">
            <v>Filtro aire primario perfiladora procut 1000R</v>
          </cell>
          <cell r="B94">
            <v>457434.03</v>
          </cell>
        </row>
        <row r="95">
          <cell r="A95" t="str">
            <v>Filtro aire primario recuperadora RM350 ref:6I2505</v>
          </cell>
          <cell r="B95">
            <v>312986.56</v>
          </cell>
        </row>
        <row r="96">
          <cell r="A96" t="str">
            <v>Filtro aire primario retrocargador 428B ref:8N5504</v>
          </cell>
          <cell r="B96">
            <v>157427.07999999999</v>
          </cell>
        </row>
        <row r="97">
          <cell r="A97" t="str">
            <v>Filtro aire primario retrocargador 436B ref:8N5504</v>
          </cell>
          <cell r="B97">
            <v>157427.07999999999</v>
          </cell>
        </row>
        <row r="98">
          <cell r="A98" t="str">
            <v>Filtro aire primario retroexcavadora 320 ref7Y0404</v>
          </cell>
          <cell r="B98">
            <v>285085.08</v>
          </cell>
        </row>
        <row r="99">
          <cell r="A99" t="str">
            <v>Filtro aire primario retroexcavadora 345BL ref7Y0404</v>
          </cell>
          <cell r="B99">
            <v>285085.08</v>
          </cell>
        </row>
        <row r="100">
          <cell r="A100" t="str">
            <v>Filtro aire primario tanden DD-22 ref:59341560</v>
          </cell>
          <cell r="B100">
            <v>162168</v>
          </cell>
        </row>
        <row r="101">
          <cell r="A101" t="str">
            <v>Filtro aire primario tractor agricola ref:AR796</v>
          </cell>
          <cell r="B101">
            <v>127042.04</v>
          </cell>
        </row>
        <row r="102">
          <cell r="A102" t="str">
            <v>Filtro aire primario Volqueta ref:A2 595</v>
          </cell>
          <cell r="B102">
            <v>104999.72</v>
          </cell>
        </row>
        <row r="103">
          <cell r="A103" t="str">
            <v>Filtro aire primbobcat 873 ref:6666375</v>
          </cell>
          <cell r="B103">
            <v>106286.16</v>
          </cell>
        </row>
        <row r="104">
          <cell r="A104" t="str">
            <v>Filtro aire sec Bobcat 751 ref:6598462</v>
          </cell>
          <cell r="B104">
            <v>80795.16</v>
          </cell>
        </row>
        <row r="105">
          <cell r="A105" t="str">
            <v>Filtro aire sec bobcat 873 ref:6666376</v>
          </cell>
          <cell r="B105">
            <v>84417.84</v>
          </cell>
        </row>
        <row r="106">
          <cell r="A106" t="str">
            <v>Filtro aire sec com.vib. SD77 ref:59825554</v>
          </cell>
          <cell r="B106">
            <v>94743</v>
          </cell>
        </row>
        <row r="107">
          <cell r="A107" t="str">
            <v>Filtro aire sec com.vib.SD-1000D ref:35328442</v>
          </cell>
          <cell r="B107">
            <v>118184.28</v>
          </cell>
        </row>
        <row r="108">
          <cell r="A108" t="str">
            <v>Filtro aire sec irrigador de asfalto ref:A2-595</v>
          </cell>
          <cell r="B108">
            <v>104999.72</v>
          </cell>
        </row>
        <row r="109">
          <cell r="A109" t="str">
            <v>Filtro aire sec motoniveladora 120G ref:2S1285</v>
          </cell>
          <cell r="B109">
            <v>164490.32</v>
          </cell>
        </row>
        <row r="110">
          <cell r="A110" t="str">
            <v>Filtro aire sec perfiladora PR450 ref:P182049</v>
          </cell>
          <cell r="B110">
            <v>355798.68</v>
          </cell>
        </row>
        <row r="111">
          <cell r="A111" t="str">
            <v>Filtro aire sec recuperadora RM350 ref:6I2506</v>
          </cell>
          <cell r="B111">
            <v>286253.2</v>
          </cell>
        </row>
        <row r="112">
          <cell r="A112" t="str">
            <v>Filtro aire sec retrocargador 428B ref:4W6691</v>
          </cell>
          <cell r="B112">
            <v>142776.28</v>
          </cell>
        </row>
        <row r="113">
          <cell r="A113" t="str">
            <v>Filtro aire sec retrocargador 436B ref:4W6691</v>
          </cell>
          <cell r="B113">
            <v>142776.28</v>
          </cell>
        </row>
        <row r="114">
          <cell r="A114" t="str">
            <v>Filtro aire sec retroexcavadora 320 ref:5I5208</v>
          </cell>
          <cell r="B114">
            <v>142425.96</v>
          </cell>
        </row>
        <row r="115">
          <cell r="A115" t="str">
            <v>Filtro aire sec retroexcavadora 330 ref:7Y1323</v>
          </cell>
          <cell r="B115">
            <v>379063.64</v>
          </cell>
        </row>
        <row r="116">
          <cell r="A116" t="str">
            <v>Filtro aire sec retroexcavadora 345BL ref:5I5208</v>
          </cell>
          <cell r="B116">
            <v>142425.96</v>
          </cell>
        </row>
        <row r="117">
          <cell r="A117" t="str">
            <v>Filtro Aire Secundario (030)-08-09-10</v>
          </cell>
          <cell r="B117">
            <v>176320</v>
          </cell>
        </row>
        <row r="118">
          <cell r="A118" t="str">
            <v>Filtro Aire Secundario (030-07)</v>
          </cell>
          <cell r="B118">
            <v>176320</v>
          </cell>
        </row>
        <row r="119">
          <cell r="A119" t="str">
            <v>Filtro Aire Secundario 033-01</v>
          </cell>
          <cell r="B119">
            <v>176320</v>
          </cell>
        </row>
        <row r="120">
          <cell r="A120" t="str">
            <v>Filtro Aire Secundario 033-02</v>
          </cell>
          <cell r="B120">
            <v>176320</v>
          </cell>
        </row>
        <row r="121">
          <cell r="A121" t="str">
            <v>Filtro Aire Secundario 120-03</v>
          </cell>
          <cell r="B121">
            <v>195390.4</v>
          </cell>
        </row>
        <row r="122">
          <cell r="A122" t="str">
            <v>Filtro aire secundario 12G ref:2S1285</v>
          </cell>
          <cell r="B122">
            <v>164490.32</v>
          </cell>
        </row>
        <row r="123">
          <cell r="A123" t="str">
            <v>Filtro aire secundario caompac. DD65 ref:59144188</v>
          </cell>
          <cell r="B123">
            <v>67856.52</v>
          </cell>
        </row>
        <row r="124">
          <cell r="A124" t="str">
            <v>Filtro aire secundario cargador 950B ref:9S9972</v>
          </cell>
          <cell r="B124">
            <v>178149.32</v>
          </cell>
        </row>
        <row r="125">
          <cell r="A125" t="str">
            <v>Filtro aire secundario cargador 966C ref:2S1286</v>
          </cell>
          <cell r="B125">
            <v>184978.24</v>
          </cell>
        </row>
        <row r="126">
          <cell r="A126" t="str">
            <v>Filtro aire secundario cargador 966D ref:9S9972</v>
          </cell>
          <cell r="B126">
            <v>178149.32</v>
          </cell>
        </row>
        <row r="127">
          <cell r="A127" t="str">
            <v>Filtro aire secundario cargador 966E ref:9S9972</v>
          </cell>
          <cell r="B127">
            <v>178149.32</v>
          </cell>
        </row>
        <row r="128">
          <cell r="A128" t="str">
            <v>Filtro aire secundario CAT-D6D ref:1P7360</v>
          </cell>
          <cell r="B128">
            <v>228441.17</v>
          </cell>
        </row>
        <row r="129">
          <cell r="A129" t="str">
            <v>Filtro aire secundario CAT-D7G ref.9S9972</v>
          </cell>
          <cell r="B129">
            <v>178149.32</v>
          </cell>
        </row>
        <row r="130">
          <cell r="A130" t="str">
            <v>Filtro aire secundario CAT-D7H ref:9S9972</v>
          </cell>
          <cell r="B130">
            <v>178149.32</v>
          </cell>
        </row>
        <row r="131">
          <cell r="A131" t="str">
            <v>Filtro aire secundario compac. Cs 433B ref:0773968</v>
          </cell>
          <cell r="B131">
            <v>86439.72</v>
          </cell>
        </row>
        <row r="132">
          <cell r="A132" t="str">
            <v>Filtro aire secundario D8N ref:7W5495</v>
          </cell>
          <cell r="B132">
            <v>196827.64</v>
          </cell>
        </row>
        <row r="133">
          <cell r="A133" t="str">
            <v>Filtro aire secundario Finisher ref.254K</v>
          </cell>
          <cell r="B133">
            <v>42000.12</v>
          </cell>
        </row>
        <row r="134">
          <cell r="A134" t="str">
            <v>Filtro aire secundario perfiladora procut 1000R</v>
          </cell>
          <cell r="B134">
            <v>243552.25</v>
          </cell>
        </row>
        <row r="135">
          <cell r="A135" t="str">
            <v>Filtro aire secundario tractor agricola ref:AL671</v>
          </cell>
          <cell r="B135">
            <v>82959.72</v>
          </cell>
        </row>
        <row r="136">
          <cell r="A136" t="str">
            <v>Filtro aire secundario Volqueta ref:A2 595</v>
          </cell>
          <cell r="B136">
            <v>104999.72</v>
          </cell>
        </row>
        <row r="137">
          <cell r="A137" t="str">
            <v>Filtro comb compac PT125R ref:35308048</v>
          </cell>
          <cell r="B137">
            <v>72556.84</v>
          </cell>
        </row>
        <row r="138">
          <cell r="A138" t="str">
            <v>Filtro comble com.vib.SD77  ref35374677</v>
          </cell>
          <cell r="B138">
            <v>48071.56</v>
          </cell>
        </row>
        <row r="139">
          <cell r="A139" t="str">
            <v>Filtro comble final com.vib.SD-1000D ref:59728196</v>
          </cell>
          <cell r="B139">
            <v>47774.6</v>
          </cell>
        </row>
        <row r="140">
          <cell r="A140" t="str">
            <v>Filtro comble final irrigador de asfalto ref:BF877</v>
          </cell>
          <cell r="B140">
            <v>14999.96</v>
          </cell>
        </row>
        <row r="141">
          <cell r="A141" t="str">
            <v>Filtro comble final perfiladora PR-450 ref:1R0749</v>
          </cell>
          <cell r="B141">
            <v>67331.039999999994</v>
          </cell>
        </row>
        <row r="142">
          <cell r="A142" t="str">
            <v>Filtro comble final recuperadora RM350 ref:1R0749</v>
          </cell>
          <cell r="B142">
            <v>67331.039999999994</v>
          </cell>
        </row>
        <row r="143">
          <cell r="A143" t="str">
            <v>Filtro comble final retrocargador 428B ref:159610</v>
          </cell>
          <cell r="B143">
            <v>94021.48</v>
          </cell>
        </row>
        <row r="144">
          <cell r="A144" t="str">
            <v>Filtro comble final retroexcavador 330 ref:1R0750</v>
          </cell>
          <cell r="B144">
            <v>46154.080000000002</v>
          </cell>
        </row>
        <row r="145">
          <cell r="A145" t="str">
            <v>Filtro comble prim irrigador de asfalto ref:BF 876</v>
          </cell>
          <cell r="B145">
            <v>14999.96</v>
          </cell>
        </row>
        <row r="146">
          <cell r="A146" t="str">
            <v>Filtro comble prim tractor agricola ref:AL679</v>
          </cell>
          <cell r="B146">
            <v>15000</v>
          </cell>
        </row>
        <row r="147">
          <cell r="A147" t="str">
            <v>Filtro comble primario compac DD65 ref:54477153</v>
          </cell>
          <cell r="B147">
            <v>36205.919999999998</v>
          </cell>
        </row>
        <row r="148">
          <cell r="A148" t="str">
            <v>Filtro comble primario Hyster C-530A ref:PM228</v>
          </cell>
          <cell r="B148">
            <v>4999.6000000000004</v>
          </cell>
        </row>
        <row r="149">
          <cell r="A149" t="str">
            <v>Filtro comble sec compac.  DD65 ref:36855493</v>
          </cell>
          <cell r="B149">
            <v>41412</v>
          </cell>
        </row>
        <row r="150">
          <cell r="A150" t="str">
            <v>Filtro comble separadores agua Finisher ref:8N9803</v>
          </cell>
          <cell r="B150">
            <v>79552.800000000003</v>
          </cell>
        </row>
        <row r="151">
          <cell r="A151" t="str">
            <v>Filtro combustible Final (030)-08-09-10</v>
          </cell>
          <cell r="B151">
            <v>71813.45</v>
          </cell>
        </row>
        <row r="152">
          <cell r="A152" t="str">
            <v>Filtro combustible Final (030-07)</v>
          </cell>
          <cell r="B152">
            <v>71813.45</v>
          </cell>
        </row>
        <row r="153">
          <cell r="A153" t="str">
            <v>Filtro combustible Final 033-01</v>
          </cell>
          <cell r="B153">
            <v>71813.45</v>
          </cell>
        </row>
        <row r="154">
          <cell r="A154" t="str">
            <v>Filtro combustible Final 033-02</v>
          </cell>
          <cell r="B154">
            <v>71813.45</v>
          </cell>
        </row>
        <row r="155">
          <cell r="A155" t="str">
            <v>Filtro Combustible Final 120-03</v>
          </cell>
          <cell r="B155">
            <v>48751.32</v>
          </cell>
        </row>
        <row r="156">
          <cell r="A156" t="str">
            <v>Filtro combustible final 12G ref:1R0750</v>
          </cell>
          <cell r="B156">
            <v>46154.080000000002</v>
          </cell>
        </row>
        <row r="157">
          <cell r="A157" t="str">
            <v>Filtro Combustible Final 232-04</v>
          </cell>
          <cell r="B157">
            <v>36748.800000000003</v>
          </cell>
        </row>
        <row r="158">
          <cell r="A158" t="str">
            <v>Filtro combustible final cargador 950B ref:1R0750</v>
          </cell>
          <cell r="B158">
            <v>46154.080000000002</v>
          </cell>
        </row>
        <row r="159">
          <cell r="A159" t="str">
            <v>Filtro combustible final cargador 966C ref:1R0750</v>
          </cell>
          <cell r="B159">
            <v>46154.080000000002</v>
          </cell>
        </row>
        <row r="160">
          <cell r="A160" t="str">
            <v>Filtro combustible final cargador 966D ref:1R0750</v>
          </cell>
          <cell r="B160">
            <v>46154.080000000002</v>
          </cell>
        </row>
        <row r="161">
          <cell r="A161" t="str">
            <v>Filtro combustible final cargador 966E ref:1R0750</v>
          </cell>
          <cell r="B161">
            <v>46154.080000000002</v>
          </cell>
        </row>
        <row r="162">
          <cell r="A162" t="str">
            <v>Filtro combustible final carro mto C-70 ref:PM228</v>
          </cell>
          <cell r="B162">
            <v>4999.6000000000004</v>
          </cell>
        </row>
        <row r="163">
          <cell r="A163" t="str">
            <v>Filtro combustible final carro mto NPR ref:A-4052</v>
          </cell>
          <cell r="B163">
            <v>12760</v>
          </cell>
        </row>
        <row r="164">
          <cell r="A164" t="str">
            <v>Filtro combustible final CAT-D6D ref:1R0750</v>
          </cell>
          <cell r="B164">
            <v>53538.73</v>
          </cell>
        </row>
        <row r="165">
          <cell r="A165" t="str">
            <v>Filtro combustible final CAT-D7G ref.1R0750</v>
          </cell>
          <cell r="B165">
            <v>46154.080000000002</v>
          </cell>
        </row>
        <row r="166">
          <cell r="A166" t="str">
            <v>Filtro combustible final com CS433B ref:0676987</v>
          </cell>
          <cell r="B166">
            <v>23435.48</v>
          </cell>
        </row>
        <row r="167">
          <cell r="A167" t="str">
            <v>Filtro combustible final D8N ref:1R0749</v>
          </cell>
          <cell r="B167">
            <v>67331.039999999994</v>
          </cell>
        </row>
        <row r="168">
          <cell r="A168" t="str">
            <v>Filtro combustible final Hyster C-530A ref:PM228</v>
          </cell>
          <cell r="B168">
            <v>4999.6000000000004</v>
          </cell>
        </row>
        <row r="169">
          <cell r="A169" t="str">
            <v>Filtro combustible final moto 120G ref:1R0750</v>
          </cell>
          <cell r="B169">
            <v>46154.080000000002</v>
          </cell>
        </row>
        <row r="170">
          <cell r="A170" t="str">
            <v>Filtro combustible final perfiladora procut 1000R</v>
          </cell>
          <cell r="B170">
            <v>62772.24</v>
          </cell>
        </row>
        <row r="171">
          <cell r="A171" t="str">
            <v>Filtro combustible final retro 320 ref:5I7951</v>
          </cell>
          <cell r="B171">
            <v>45634.400000000001</v>
          </cell>
        </row>
        <row r="172">
          <cell r="A172" t="str">
            <v>Filtro combustible final retro 345BL ref:5I7951</v>
          </cell>
          <cell r="B172">
            <v>45634.400000000001</v>
          </cell>
        </row>
        <row r="173">
          <cell r="A173" t="str">
            <v>Filtro combustible final retro 436B ref:1596102</v>
          </cell>
          <cell r="B173">
            <v>94021.48</v>
          </cell>
        </row>
        <row r="174">
          <cell r="A174" t="str">
            <v>Filtro combustible final tanden DD-22 ref:59765511</v>
          </cell>
          <cell r="B174">
            <v>39208</v>
          </cell>
        </row>
        <row r="175">
          <cell r="A175" t="str">
            <v>Filtro combustible final Volqueta  ref:BF 877</v>
          </cell>
          <cell r="B175">
            <v>14999.96</v>
          </cell>
        </row>
        <row r="176">
          <cell r="A176" t="str">
            <v>Filtro combustible prim Bobcat 751 ref:6667352</v>
          </cell>
          <cell r="B176">
            <v>60517.2</v>
          </cell>
        </row>
        <row r="177">
          <cell r="A177" t="str">
            <v>Filtro combustible prim bobcat 873 ref:6667352</v>
          </cell>
          <cell r="B177">
            <v>60517.2</v>
          </cell>
        </row>
        <row r="178">
          <cell r="A178" t="str">
            <v>Filtro combustible prim carro mto NPR ref:A-4051</v>
          </cell>
          <cell r="B178">
            <v>11600</v>
          </cell>
        </row>
        <row r="179">
          <cell r="A179" t="str">
            <v>Filtro combustible prim carro mtoC-70 ref:PM228</v>
          </cell>
          <cell r="B179">
            <v>4999.6000000000004</v>
          </cell>
        </row>
        <row r="180">
          <cell r="A180" t="str">
            <v>Filtro combustible Primario (030)-08-09-10</v>
          </cell>
          <cell r="B180">
            <v>71813.45</v>
          </cell>
        </row>
        <row r="181">
          <cell r="A181" t="str">
            <v>Filtro combustible Primario (030-07)</v>
          </cell>
          <cell r="B181">
            <v>71813.45</v>
          </cell>
        </row>
        <row r="182">
          <cell r="A182" t="str">
            <v>Filtro combustible Primario 033-01</v>
          </cell>
          <cell r="B182">
            <v>71813.45</v>
          </cell>
        </row>
        <row r="183">
          <cell r="A183" t="str">
            <v>Filtro combustible Primario 033-02</v>
          </cell>
          <cell r="B183">
            <v>71813.45</v>
          </cell>
        </row>
        <row r="184">
          <cell r="A184" t="str">
            <v>Filtro Combustible Primario 120-03</v>
          </cell>
          <cell r="B184">
            <v>48751.32</v>
          </cell>
        </row>
        <row r="185">
          <cell r="A185" t="str">
            <v>Filtro combustible primario 12G ref:1R0750</v>
          </cell>
          <cell r="B185">
            <v>46154.080000000002</v>
          </cell>
        </row>
        <row r="186">
          <cell r="A186" t="str">
            <v>Filtro Combustible Primario 232-04</v>
          </cell>
          <cell r="B186">
            <v>25457.360000000001</v>
          </cell>
        </row>
        <row r="187">
          <cell r="A187" t="str">
            <v>Filtro combustible primario DD-22 ref:59765511</v>
          </cell>
          <cell r="B187">
            <v>39208</v>
          </cell>
        </row>
        <row r="188">
          <cell r="A188" t="str">
            <v>Filtro combustible primario Finisher ref:BF909</v>
          </cell>
          <cell r="B188">
            <v>43999.96</v>
          </cell>
        </row>
        <row r="189">
          <cell r="A189" t="str">
            <v>Filtro combustible primario recupRM350 ref:1R0749</v>
          </cell>
          <cell r="B189">
            <v>67331.039999999994</v>
          </cell>
        </row>
        <row r="190">
          <cell r="A190" t="str">
            <v>Filtro combustible primario retro 320 ref:5I7951</v>
          </cell>
          <cell r="B190">
            <v>45634.400000000001</v>
          </cell>
        </row>
        <row r="191">
          <cell r="A191" t="str">
            <v>Filtro combustible primario retro 345BL ref:5I7951</v>
          </cell>
          <cell r="B191">
            <v>45634.400000000001</v>
          </cell>
        </row>
        <row r="192">
          <cell r="A192" t="str">
            <v>Filtro combustible primario Volqueta ref:BF 876</v>
          </cell>
          <cell r="B192">
            <v>14999.96</v>
          </cell>
        </row>
        <row r="193">
          <cell r="A193" t="str">
            <v>Filtro combustible secundario Finisher ref: BF909</v>
          </cell>
          <cell r="B193">
            <v>43999.96</v>
          </cell>
        </row>
        <row r="194">
          <cell r="A194" t="str">
            <v>Filtro de motor irrigador de asfalto ref:FC-67</v>
          </cell>
          <cell r="B194">
            <v>17999.72</v>
          </cell>
        </row>
        <row r="195">
          <cell r="A195" t="str">
            <v>Filtro desechable gas Hyster C-530A ref:GF61</v>
          </cell>
          <cell r="B195">
            <v>5800</v>
          </cell>
        </row>
        <row r="196">
          <cell r="A196" t="str">
            <v>Filtro hdco compac PT125R ref:59490664</v>
          </cell>
          <cell r="B196">
            <v>117714.48</v>
          </cell>
        </row>
        <row r="197">
          <cell r="A197" t="str">
            <v>Filtro hdco compactador PT125R ref:59303123</v>
          </cell>
          <cell r="B197">
            <v>125072.36</v>
          </cell>
        </row>
        <row r="198">
          <cell r="A198" t="str">
            <v>Filtro Hidraulico 120-03</v>
          </cell>
          <cell r="B198">
            <v>112032.8</v>
          </cell>
        </row>
        <row r="199">
          <cell r="A199" t="str">
            <v>Filtro hidráulico 12G ref:1R0719</v>
          </cell>
          <cell r="B199">
            <v>41321.519999999997</v>
          </cell>
        </row>
        <row r="200">
          <cell r="A200" t="str">
            <v>Filtro Hidraulico 232-04</v>
          </cell>
          <cell r="B200">
            <v>20309.099999999999</v>
          </cell>
        </row>
        <row r="201">
          <cell r="A201" t="str">
            <v>Filtro hidraulico Bobcat 751 ref:6630977</v>
          </cell>
          <cell r="B201">
            <v>149575.04000000001</v>
          </cell>
        </row>
        <row r="202">
          <cell r="A202" t="str">
            <v>Filtro hidraulico Bobcat 873 ref:6630977</v>
          </cell>
          <cell r="B202">
            <v>149575.04000000001</v>
          </cell>
        </row>
        <row r="203">
          <cell r="A203" t="str">
            <v>Filtro hidraulico cam.vib.auto SD-100D ref58887936</v>
          </cell>
          <cell r="B203">
            <v>192709.64</v>
          </cell>
        </row>
        <row r="204">
          <cell r="A204" t="str">
            <v>Filtro hidraulico cargador  966C ref:1R0719</v>
          </cell>
          <cell r="B204">
            <v>41321.519999999997</v>
          </cell>
        </row>
        <row r="205">
          <cell r="A205" t="str">
            <v>Filtro hidraulico cargador 950B ref:1R0719</v>
          </cell>
          <cell r="B205">
            <v>41321.519999999997</v>
          </cell>
        </row>
        <row r="206">
          <cell r="A206" t="str">
            <v>Filtro hidraulico cargador 966D ref:1R0719</v>
          </cell>
          <cell r="B206">
            <v>41321.519999999997</v>
          </cell>
        </row>
        <row r="207">
          <cell r="A207" t="str">
            <v>Filtro hidraulico cargador 966E ref:1R0719</v>
          </cell>
          <cell r="B207">
            <v>41321.519999999997</v>
          </cell>
        </row>
        <row r="208">
          <cell r="A208" t="str">
            <v>Filtro hidraulico CAT-D6D ref:1R0741</v>
          </cell>
          <cell r="B208">
            <v>53538.73</v>
          </cell>
        </row>
        <row r="209">
          <cell r="A209" t="str">
            <v>Filtro hidraulico CAT-D7G ref:1R0735</v>
          </cell>
          <cell r="B209">
            <v>103168.08</v>
          </cell>
        </row>
        <row r="210">
          <cell r="A210" t="str">
            <v>Filtro hidraulico CAT-D7H ref:1R0735</v>
          </cell>
          <cell r="B210">
            <v>103168.08</v>
          </cell>
        </row>
        <row r="211">
          <cell r="A211" t="str">
            <v>Filtro hidraulico com.vib SD77 ref:58887936</v>
          </cell>
          <cell r="B211">
            <v>173686.8</v>
          </cell>
        </row>
        <row r="212">
          <cell r="A212" t="str">
            <v>Filtro hidraulico compactador DD65 ref:59026500</v>
          </cell>
          <cell r="B212">
            <v>58805.04</v>
          </cell>
        </row>
        <row r="213">
          <cell r="A213" t="str">
            <v>Filtro hidraulico D8N ref:1R0741</v>
          </cell>
          <cell r="B213">
            <v>46154.080000000002</v>
          </cell>
        </row>
        <row r="214">
          <cell r="A214" t="str">
            <v>Filtro hidraulico Finisher ref:BT287</v>
          </cell>
          <cell r="B214">
            <v>42000.12</v>
          </cell>
        </row>
        <row r="215">
          <cell r="A215" t="str">
            <v>Filtro hidraulico motoniveladora 120G ref:1R0719</v>
          </cell>
          <cell r="B215">
            <v>41321.519999999997</v>
          </cell>
        </row>
        <row r="216">
          <cell r="A216" t="str">
            <v>Filtro hidraulico perfiladora PR-450 ref:0541719</v>
          </cell>
          <cell r="B216">
            <v>41755.360000000001</v>
          </cell>
        </row>
        <row r="217">
          <cell r="A217" t="str">
            <v>Filtro hidraulico perfiladora procut 1000R</v>
          </cell>
          <cell r="B217">
            <v>305117.49</v>
          </cell>
        </row>
        <row r="218">
          <cell r="A218" t="str">
            <v>Filtro hidraulico retrocargador 428B ref:1194740</v>
          </cell>
          <cell r="B218">
            <v>50063.28</v>
          </cell>
        </row>
        <row r="219">
          <cell r="A219" t="str">
            <v>Filtro hidraulico retrocargador 436B ref:9T0973</v>
          </cell>
          <cell r="B219">
            <v>247439.6</v>
          </cell>
        </row>
        <row r="220">
          <cell r="A220" t="str">
            <v>Filtro hidraulico retroex330 ref:0944412</v>
          </cell>
          <cell r="B220">
            <v>38226.639999999999</v>
          </cell>
        </row>
        <row r="221">
          <cell r="A221" t="str">
            <v>Filtro hidraulico retroexcavadora 320 ref.4I3948</v>
          </cell>
          <cell r="B221">
            <v>170226.52</v>
          </cell>
        </row>
        <row r="222">
          <cell r="A222" t="str">
            <v>Filtro hidraulico retroexcavadora 345BL ref.4I3948</v>
          </cell>
          <cell r="B222">
            <v>170226.52</v>
          </cell>
        </row>
        <row r="223">
          <cell r="A223" t="str">
            <v>Filtro hidraulico tanden DD-22 ref:59480673</v>
          </cell>
          <cell r="B223">
            <v>41296</v>
          </cell>
        </row>
        <row r="224">
          <cell r="A224" t="str">
            <v>Filtro hidraulico tractor agricola ref:AR756</v>
          </cell>
          <cell r="B224">
            <v>19128.400000000001</v>
          </cell>
        </row>
        <row r="225">
          <cell r="A225" t="str">
            <v>Filtro hidrco compac.vib.auto CS433B ref:1446691</v>
          </cell>
          <cell r="B225">
            <v>157521.04</v>
          </cell>
        </row>
        <row r="226">
          <cell r="A226" t="str">
            <v>Filtro linea tandem DD-22 ref:36845493</v>
          </cell>
          <cell r="B226">
            <v>562600</v>
          </cell>
        </row>
        <row r="227">
          <cell r="A227" t="str">
            <v>Filtro Motor</v>
          </cell>
          <cell r="B227">
            <v>38537</v>
          </cell>
        </row>
        <row r="228">
          <cell r="A228" t="str">
            <v>Filtro Motor (030-07)</v>
          </cell>
          <cell r="B228">
            <v>38537</v>
          </cell>
        </row>
        <row r="229">
          <cell r="A229" t="str">
            <v>Filtro Motor 033-01</v>
          </cell>
          <cell r="B229">
            <v>38537</v>
          </cell>
        </row>
        <row r="230">
          <cell r="A230" t="str">
            <v>Filtro Motor 033-02</v>
          </cell>
          <cell r="B230">
            <v>38537</v>
          </cell>
        </row>
        <row r="231">
          <cell r="A231" t="str">
            <v>Filtro Motor 120-03</v>
          </cell>
          <cell r="B231">
            <v>42796.77</v>
          </cell>
        </row>
        <row r="232">
          <cell r="A232" t="str">
            <v>Filtro motor 12G ref:1R0739</v>
          </cell>
          <cell r="B232">
            <v>38226.639999999999</v>
          </cell>
        </row>
        <row r="233">
          <cell r="A233" t="str">
            <v>Filtro Motor 232-04</v>
          </cell>
          <cell r="B233">
            <v>20037</v>
          </cell>
        </row>
        <row r="234">
          <cell r="A234" t="str">
            <v xml:space="preserve">Filtro Motor 242-01 </v>
          </cell>
          <cell r="B234">
            <v>38537</v>
          </cell>
        </row>
        <row r="235">
          <cell r="A235" t="str">
            <v>Filtro Motor 242-05</v>
          </cell>
          <cell r="B235">
            <v>38537</v>
          </cell>
        </row>
        <row r="236">
          <cell r="A236" t="str">
            <v>Filtro motor cargador 950B ref:1R0739</v>
          </cell>
          <cell r="B236">
            <v>38226.639999999999</v>
          </cell>
        </row>
        <row r="237">
          <cell r="A237" t="str">
            <v>Filtro motor cargador 966C ref:1R0739</v>
          </cell>
          <cell r="B237">
            <v>38226.639999999999</v>
          </cell>
        </row>
        <row r="238">
          <cell r="A238" t="str">
            <v>Filtro motor cargador 966D ref:1R0739</v>
          </cell>
          <cell r="B238">
            <v>38226.639999999999</v>
          </cell>
        </row>
        <row r="239">
          <cell r="A239" t="str">
            <v>Filtro motor cargador 966E ref:1R0739</v>
          </cell>
          <cell r="B239">
            <v>38226.639999999999</v>
          </cell>
        </row>
        <row r="240">
          <cell r="A240" t="str">
            <v>Filtro motor carro manten C-70 ref: FC48</v>
          </cell>
          <cell r="B240">
            <v>10000.36</v>
          </cell>
        </row>
        <row r="241">
          <cell r="A241" t="str">
            <v>Filtro motor carro mto NPR ref: A4051</v>
          </cell>
          <cell r="B241">
            <v>9500.4</v>
          </cell>
        </row>
        <row r="242">
          <cell r="A242" t="str">
            <v>Filtro motor CAT-D6D ref:1R0739</v>
          </cell>
          <cell r="B242">
            <v>44342.9</v>
          </cell>
        </row>
        <row r="243">
          <cell r="A243" t="str">
            <v>Filtro motor CAT-D7G ref.1R0739</v>
          </cell>
          <cell r="B243">
            <v>38226.639999999999</v>
          </cell>
        </row>
        <row r="244">
          <cell r="A244" t="str">
            <v>Filtro motor CAT-D7H ref:1R0739</v>
          </cell>
          <cell r="B244">
            <v>38226.639999999999</v>
          </cell>
        </row>
        <row r="245">
          <cell r="A245" t="str">
            <v>Filtro motor com.vib SD77ref:59728170</v>
          </cell>
          <cell r="B245">
            <v>29975.56</v>
          </cell>
        </row>
        <row r="246">
          <cell r="A246" t="str">
            <v>Filtro motor compac PT125R ref:35308048</v>
          </cell>
          <cell r="B246">
            <v>61799</v>
          </cell>
        </row>
        <row r="247">
          <cell r="A247" t="str">
            <v>Filtro motor compac.vib.auto CS433B ref:7W2326</v>
          </cell>
          <cell r="B247">
            <v>33832.559999999998</v>
          </cell>
        </row>
        <row r="248">
          <cell r="A248" t="str">
            <v>Filtro motor compac.vibr.auto SD-100D ref:59728170</v>
          </cell>
          <cell r="B248">
            <v>33454.400000000001</v>
          </cell>
        </row>
        <row r="249">
          <cell r="A249" t="str">
            <v>Filtro motor compactador DD65 ref:97127328</v>
          </cell>
          <cell r="B249">
            <v>56971.08</v>
          </cell>
        </row>
        <row r="250">
          <cell r="A250" t="str">
            <v>Filtro motor D8N ref: 2P4005</v>
          </cell>
          <cell r="B250">
            <v>73466.28</v>
          </cell>
        </row>
        <row r="251">
          <cell r="A251" t="str">
            <v>Filtro motor finisher ref: A26</v>
          </cell>
          <cell r="B251">
            <v>12000.2</v>
          </cell>
        </row>
        <row r="252">
          <cell r="A252" t="str">
            <v>Filtro motor Hyster C-530A ref: PER49</v>
          </cell>
          <cell r="B252">
            <v>11600</v>
          </cell>
        </row>
        <row r="253">
          <cell r="A253" t="str">
            <v>Filtro motor minicargador Bobcat 751 ref:6665603</v>
          </cell>
          <cell r="B253">
            <v>32865.120000000003</v>
          </cell>
        </row>
        <row r="254">
          <cell r="A254" t="str">
            <v>Filtro motor minicargador Bobcat 873 ref:6665603</v>
          </cell>
          <cell r="B254">
            <v>32865.120000000003</v>
          </cell>
        </row>
        <row r="255">
          <cell r="A255" t="str">
            <v>Filtro motor motoniveladora 120G ref:1R0739</v>
          </cell>
          <cell r="B255">
            <v>38226.639999999999</v>
          </cell>
        </row>
        <row r="256">
          <cell r="A256" t="str">
            <v>Filtro motor perfiladora Pr-450 ref:1R0716</v>
          </cell>
          <cell r="B256">
            <v>76289.72</v>
          </cell>
        </row>
        <row r="257">
          <cell r="A257" t="str">
            <v>Filtro motor perfiladora procut 1000R</v>
          </cell>
          <cell r="B257">
            <v>103251.92</v>
          </cell>
        </row>
        <row r="258">
          <cell r="A258" t="str">
            <v>Filtro motor recuperadora RM350 ref:1R0716</v>
          </cell>
          <cell r="B258">
            <v>76289.72</v>
          </cell>
        </row>
        <row r="259">
          <cell r="A259" t="str">
            <v>Filtro motor retrocargador 428B 1R0739 ref:7W2326</v>
          </cell>
          <cell r="B259">
            <v>33832.559999999998</v>
          </cell>
        </row>
        <row r="260">
          <cell r="A260" t="str">
            <v>Filtro motor retrocargador 436B ref:7W2326</v>
          </cell>
          <cell r="B260">
            <v>33832.559999999998</v>
          </cell>
        </row>
        <row r="261">
          <cell r="A261" t="str">
            <v>Filtro motor retroexcavadora 320 ref:1R0739</v>
          </cell>
          <cell r="B261">
            <v>38226.639999999999</v>
          </cell>
        </row>
        <row r="262">
          <cell r="A262" t="str">
            <v>Filtro motor retroexcavadora 330 ref:1R0739</v>
          </cell>
          <cell r="B262">
            <v>32954</v>
          </cell>
        </row>
        <row r="263">
          <cell r="A263" t="str">
            <v>Filtro motor retroexcavadora 345BL ref:1R0739</v>
          </cell>
          <cell r="B263">
            <v>38226.639999999999</v>
          </cell>
        </row>
        <row r="264">
          <cell r="A264" t="str">
            <v>Filtro motor tandemDD-22 ref:59489583</v>
          </cell>
          <cell r="B264">
            <v>39904</v>
          </cell>
        </row>
        <row r="265">
          <cell r="A265" t="str">
            <v>Filtro motor tractor agricola ref: T19044</v>
          </cell>
          <cell r="B265">
            <v>15447.72</v>
          </cell>
        </row>
        <row r="266">
          <cell r="A266" t="str">
            <v>Filtro motor Volqueta  ref:FC-67</v>
          </cell>
          <cell r="B266">
            <v>17999.72</v>
          </cell>
        </row>
        <row r="267">
          <cell r="A267" t="str">
            <v>Filtro succion hco compac PT125R ref:59581595</v>
          </cell>
          <cell r="B267">
            <v>102811.96</v>
          </cell>
        </row>
        <row r="268">
          <cell r="A268" t="str">
            <v>Filtro Transmisión 120-03</v>
          </cell>
          <cell r="B268">
            <v>43964</v>
          </cell>
        </row>
        <row r="269">
          <cell r="A269" t="str">
            <v>Filtro transmisión 12G ref:1R0719</v>
          </cell>
          <cell r="B269">
            <v>41321.519999999997</v>
          </cell>
        </row>
        <row r="270">
          <cell r="A270" t="str">
            <v>Filtro transmision perfiladora procut 1000R</v>
          </cell>
          <cell r="B270">
            <v>305117.49</v>
          </cell>
        </row>
        <row r="271">
          <cell r="A271" t="str">
            <v>Filtro transmision recuperadora RM350 ref:1107464</v>
          </cell>
          <cell r="B271">
            <v>282130</v>
          </cell>
        </row>
        <row r="272">
          <cell r="A272" t="str">
            <v>Filtro transmision retrocargador 436B 1ref.194749</v>
          </cell>
          <cell r="B272">
            <v>50063.28</v>
          </cell>
        </row>
        <row r="273">
          <cell r="A273" t="str">
            <v>Filtro Transmisión232-04</v>
          </cell>
          <cell r="B273">
            <v>21400</v>
          </cell>
        </row>
        <row r="274">
          <cell r="A274" t="str">
            <v>Filtros hidraulicos recuperadora RM350 ref:0541719</v>
          </cell>
          <cell r="B274">
            <v>41755.360000000001</v>
          </cell>
        </row>
        <row r="275">
          <cell r="A275" t="str">
            <v>Frenos</v>
          </cell>
          <cell r="B275">
            <v>3000000</v>
          </cell>
        </row>
        <row r="276">
          <cell r="A276" t="str">
            <v>Frenos  (250)-03-04</v>
          </cell>
          <cell r="B276">
            <v>3000000</v>
          </cell>
        </row>
        <row r="277">
          <cell r="A277" t="str">
            <v>Frenos (270)01-02-03-04-05-06</v>
          </cell>
          <cell r="B277">
            <v>3000000</v>
          </cell>
        </row>
        <row r="278">
          <cell r="A278" t="str">
            <v>Frenos de irrigador de asfalto</v>
          </cell>
          <cell r="B278">
            <v>75</v>
          </cell>
        </row>
        <row r="279">
          <cell r="A279" t="str">
            <v>Frenos Volqueta</v>
          </cell>
          <cell r="B279">
            <v>75</v>
          </cell>
        </row>
        <row r="280">
          <cell r="A280" t="str">
            <v>Gasolina</v>
          </cell>
          <cell r="B280">
            <v>6200</v>
          </cell>
        </row>
        <row r="281">
          <cell r="A281" t="str">
            <v>Grasa</v>
          </cell>
          <cell r="B281">
            <v>5500</v>
          </cell>
        </row>
        <row r="282">
          <cell r="A282" t="str">
            <v>Grasa 232-04</v>
          </cell>
          <cell r="B282">
            <v>23200</v>
          </cell>
        </row>
        <row r="283">
          <cell r="A283" t="str">
            <v>Hidraulico 232-04</v>
          </cell>
          <cell r="B283">
            <v>57638.080000000002</v>
          </cell>
        </row>
        <row r="284">
          <cell r="A284" t="str">
            <v>Impacto, abrasión, factor Z - D8N</v>
          </cell>
          <cell r="B284">
            <v>25500</v>
          </cell>
        </row>
        <row r="285">
          <cell r="A285" t="str">
            <v>Impacto,abrasio,factor z perfiladora PR-450</v>
          </cell>
          <cell r="B285">
            <v>13200</v>
          </cell>
        </row>
        <row r="286">
          <cell r="A286" t="str">
            <v>Impacto,abrasion,factor z CAT-D6D</v>
          </cell>
          <cell r="B286">
            <v>15000</v>
          </cell>
        </row>
        <row r="287">
          <cell r="A287" t="str">
            <v>Impacto,abrasion,factor z CAT-D7G</v>
          </cell>
          <cell r="B287">
            <v>18000</v>
          </cell>
        </row>
        <row r="288">
          <cell r="A288" t="str">
            <v>Impacto,abrasion,factor z CAT-D7H</v>
          </cell>
          <cell r="B288">
            <v>18000</v>
          </cell>
        </row>
        <row r="289">
          <cell r="A289" t="str">
            <v>Impacto,abrasion,factor z finisher</v>
          </cell>
          <cell r="B289">
            <v>13200</v>
          </cell>
        </row>
        <row r="290">
          <cell r="A290" t="str">
            <v>Impacto,abrasion,factor z retroexcavadora 320</v>
          </cell>
          <cell r="B290">
            <v>10200</v>
          </cell>
        </row>
        <row r="291">
          <cell r="A291" t="str">
            <v>Impacto,abrasion,factor z retroexcavadora 345BL</v>
          </cell>
          <cell r="B291">
            <v>10200</v>
          </cell>
        </row>
        <row r="292">
          <cell r="A292" t="str">
            <v>Llantas</v>
          </cell>
          <cell r="B292">
            <v>400000</v>
          </cell>
        </row>
        <row r="293">
          <cell r="A293" t="str">
            <v>Llantas (030-07)</v>
          </cell>
          <cell r="B293">
            <v>400000</v>
          </cell>
        </row>
        <row r="294">
          <cell r="A294" t="str">
            <v>Llantas (250)-03-04</v>
          </cell>
          <cell r="B294">
            <v>7739993.2799999993</v>
          </cell>
        </row>
        <row r="295">
          <cell r="A295" t="str">
            <v>Llantas (270)01-02-03-04-05-06</v>
          </cell>
          <cell r="B295">
            <v>7739993.2799999993</v>
          </cell>
        </row>
        <row r="296">
          <cell r="A296" t="str">
            <v>Llantas 1100*20</v>
          </cell>
          <cell r="B296">
            <v>7739993.2799999993</v>
          </cell>
        </row>
        <row r="297">
          <cell r="A297" t="str">
            <v>Llantas 242-01</v>
          </cell>
          <cell r="B297">
            <v>400000</v>
          </cell>
        </row>
        <row r="298">
          <cell r="A298" t="str">
            <v>Llantas 242-05</v>
          </cell>
          <cell r="B298">
            <v>400000</v>
          </cell>
        </row>
        <row r="299">
          <cell r="A299" t="str">
            <v>Llantas cargador 950B ref:23.5*25</v>
          </cell>
          <cell r="B299">
            <v>5525776</v>
          </cell>
        </row>
        <row r="300">
          <cell r="A300" t="str">
            <v>Llantas cargador 966C ref:23.5*25</v>
          </cell>
          <cell r="B300">
            <v>5525776</v>
          </cell>
        </row>
        <row r="301">
          <cell r="A301" t="str">
            <v>Llantas cargador 966D ref:26.5*25</v>
          </cell>
          <cell r="B301">
            <v>9409920</v>
          </cell>
        </row>
        <row r="302">
          <cell r="A302" t="str">
            <v>LLantas cargador 966Eref:26.5*25</v>
          </cell>
          <cell r="B302">
            <v>9409920</v>
          </cell>
        </row>
        <row r="303">
          <cell r="A303" t="str">
            <v>Llantas carro mantenim C-70 750*16</v>
          </cell>
          <cell r="B303">
            <v>580000</v>
          </cell>
        </row>
        <row r="304">
          <cell r="A304" t="str">
            <v>LLantas com.vib.Dinapac CA15 ref:1400*24</v>
          </cell>
          <cell r="B304">
            <v>1781644</v>
          </cell>
        </row>
        <row r="305">
          <cell r="A305" t="str">
            <v>LLantas com.vibr-auto ingersoll rand ref:750*16</v>
          </cell>
          <cell r="B305">
            <v>4293160</v>
          </cell>
        </row>
        <row r="306">
          <cell r="A306" t="str">
            <v>Llantas compactador Hyster C-530A ref:750*16</v>
          </cell>
          <cell r="B306">
            <v>754000</v>
          </cell>
        </row>
        <row r="307">
          <cell r="A307" t="str">
            <v>Llantas copac.vib.auto Cs433B ref:14.9*24</v>
          </cell>
          <cell r="B307">
            <v>2441800</v>
          </cell>
        </row>
        <row r="308">
          <cell r="A308" t="str">
            <v>Llantas finisher 1800*25</v>
          </cell>
          <cell r="B308">
            <v>8352000</v>
          </cell>
        </row>
        <row r="309">
          <cell r="A309" t="str">
            <v>Llantas minicargador Bobcat 751 ref:10*16.5</v>
          </cell>
          <cell r="B309">
            <v>677400</v>
          </cell>
        </row>
        <row r="310">
          <cell r="A310" t="str">
            <v>LLantas minicargador Bobcat 873 ref:12*16.5</v>
          </cell>
          <cell r="B310">
            <v>871160</v>
          </cell>
        </row>
        <row r="311">
          <cell r="A311" t="str">
            <v>LLantas motoniveladora 120G ref:1300*24</v>
          </cell>
          <cell r="B311">
            <v>2709760</v>
          </cell>
        </row>
        <row r="312">
          <cell r="A312" t="str">
            <v>Llantas motoniveladora 12G ref:1400*24</v>
          </cell>
          <cell r="B312">
            <v>1781644</v>
          </cell>
        </row>
        <row r="313">
          <cell r="A313" t="str">
            <v>Llantas perfiladora procut 1000R ref:90513862</v>
          </cell>
          <cell r="B313">
            <v>2558728</v>
          </cell>
        </row>
        <row r="314">
          <cell r="A314" t="str">
            <v>Llantas recuperadora Rm350 15.5*25</v>
          </cell>
          <cell r="B314">
            <v>1977800</v>
          </cell>
        </row>
        <row r="315">
          <cell r="A315" t="str">
            <v>Llantas recuperadora RM350 23.5*25</v>
          </cell>
          <cell r="B315">
            <v>5525776</v>
          </cell>
        </row>
        <row r="316">
          <cell r="A316" t="str">
            <v>LLantas ref:1100*20 irrigador de asfalto</v>
          </cell>
          <cell r="B316">
            <v>800000</v>
          </cell>
        </row>
        <row r="317">
          <cell r="A317" t="str">
            <v>Llantas retrocargador 428B ref:12.5*18</v>
          </cell>
          <cell r="B317">
            <v>1318920</v>
          </cell>
        </row>
        <row r="318">
          <cell r="A318" t="str">
            <v>Llantas retrocargador 428B ref:19.5*24</v>
          </cell>
          <cell r="B318">
            <v>2460360</v>
          </cell>
        </row>
        <row r="319">
          <cell r="A319" t="str">
            <v>LLantas retrocargador 436B ref:1100*16</v>
          </cell>
          <cell r="B319">
            <v>600880</v>
          </cell>
        </row>
        <row r="320">
          <cell r="A320" t="str">
            <v>Llantas retrocargador 436B ref:19.5*24</v>
          </cell>
          <cell r="B320">
            <v>2460360</v>
          </cell>
        </row>
        <row r="321">
          <cell r="A321" t="str">
            <v>Llantas solidas de pavim finisher</v>
          </cell>
          <cell r="B321">
            <v>2588728</v>
          </cell>
        </row>
        <row r="322">
          <cell r="A322" t="str">
            <v>Llantas tractor agricola 13.6*38</v>
          </cell>
          <cell r="B322">
            <v>1405600</v>
          </cell>
        </row>
        <row r="323">
          <cell r="A323" t="str">
            <v>LLantas tractor agricola ref:1100*16</v>
          </cell>
          <cell r="B323">
            <v>601000</v>
          </cell>
        </row>
        <row r="324">
          <cell r="A324" t="str">
            <v>LLantas Volqueta ref:1100*20</v>
          </cell>
          <cell r="B324">
            <v>800000</v>
          </cell>
        </row>
        <row r="325">
          <cell r="A325" t="str">
            <v>Mando Final</v>
          </cell>
          <cell r="B325">
            <v>20037</v>
          </cell>
        </row>
        <row r="326">
          <cell r="A326" t="str">
            <v>Mano de obra</v>
          </cell>
          <cell r="B326">
            <v>5000000</v>
          </cell>
        </row>
        <row r="327">
          <cell r="A327" t="str">
            <v>Mano de obra  (250)-03-04</v>
          </cell>
          <cell r="B327">
            <v>5000000</v>
          </cell>
        </row>
        <row r="328">
          <cell r="A328" t="str">
            <v>Mano de obra (270)01-02-03-04-05-06</v>
          </cell>
          <cell r="B328">
            <v>5000000</v>
          </cell>
        </row>
        <row r="329">
          <cell r="A329" t="str">
            <v>Mano de obra 232-04</v>
          </cell>
          <cell r="B329">
            <v>2000000</v>
          </cell>
        </row>
        <row r="330">
          <cell r="A330" t="str">
            <v>Motor (030)-08-09</v>
          </cell>
          <cell r="B330">
            <v>38537</v>
          </cell>
        </row>
        <row r="331">
          <cell r="A331" t="str">
            <v>Motor 242-04</v>
          </cell>
          <cell r="B331">
            <v>38537</v>
          </cell>
        </row>
        <row r="332">
          <cell r="A332" t="str">
            <v>Multiproposito</v>
          </cell>
          <cell r="B332">
            <v>6380</v>
          </cell>
        </row>
        <row r="333">
          <cell r="A333" t="str">
            <v>Otro flitro</v>
          </cell>
          <cell r="B333">
            <v>25000</v>
          </cell>
        </row>
        <row r="334">
          <cell r="A334" t="str">
            <v>Pasador ref.8E6208 retrocargador 436B</v>
          </cell>
          <cell r="B334">
            <v>6600.4</v>
          </cell>
        </row>
        <row r="335">
          <cell r="A335" t="str">
            <v>Pasador ref: 1140468 retroexcavadora 330</v>
          </cell>
          <cell r="B335">
            <v>34260.6</v>
          </cell>
        </row>
        <row r="336">
          <cell r="A336" t="str">
            <v>Pasador ref: 1140468 retroexcavadora 345BL</v>
          </cell>
          <cell r="B336">
            <v>34260.6</v>
          </cell>
        </row>
        <row r="337">
          <cell r="A337" t="str">
            <v>Pasador ref:1140358 CAT-D7G</v>
          </cell>
          <cell r="B337">
            <v>19319.8</v>
          </cell>
        </row>
        <row r="338">
          <cell r="A338" t="str">
            <v>Pasador ref:1140358 retroexcavadora 320</v>
          </cell>
          <cell r="B338">
            <v>19319.8</v>
          </cell>
        </row>
        <row r="339">
          <cell r="A339" t="str">
            <v>Pasador ref:8E6208 retrocargador 428B</v>
          </cell>
          <cell r="B339">
            <v>6600.4</v>
          </cell>
        </row>
        <row r="340">
          <cell r="A340" t="str">
            <v>Perno ref.1140358 CAT D7H</v>
          </cell>
          <cell r="B340">
            <v>19319.8</v>
          </cell>
        </row>
        <row r="341">
          <cell r="A341" t="str">
            <v>Perno ref:4T2479</v>
          </cell>
          <cell r="B341">
            <v>85860.88</v>
          </cell>
        </row>
        <row r="342">
          <cell r="A342" t="str">
            <v>Perno ref:8E6359 CAT-D6D</v>
          </cell>
          <cell r="B342">
            <v>28147.4</v>
          </cell>
        </row>
        <row r="343">
          <cell r="A343" t="str">
            <v>Planchas Finisher ref:YB-876-2818</v>
          </cell>
          <cell r="B343">
            <v>1034035.6</v>
          </cell>
        </row>
        <row r="344">
          <cell r="A344" t="str">
            <v>Punta ref.1U3202 retrocargador 436B</v>
          </cell>
          <cell r="B344">
            <v>60268.959999999999</v>
          </cell>
        </row>
        <row r="345">
          <cell r="A345" t="str">
            <v>Punta ref.6Y0359 CAT-D6D</v>
          </cell>
          <cell r="B345">
            <v>436260.92</v>
          </cell>
        </row>
        <row r="346">
          <cell r="A346" t="str">
            <v>Punta ref.6Y0359 CAT-D7H</v>
          </cell>
          <cell r="B346">
            <v>436260.92</v>
          </cell>
        </row>
        <row r="347">
          <cell r="A347" t="str">
            <v>Punta ref: 6Y5230</v>
          </cell>
          <cell r="B347">
            <v>78354.52</v>
          </cell>
        </row>
        <row r="348">
          <cell r="A348" t="str">
            <v>Punta ref: 9W2452</v>
          </cell>
          <cell r="B348">
            <v>498945</v>
          </cell>
        </row>
        <row r="349">
          <cell r="A349" t="str">
            <v>Punta ref: 9W8452 retroexcavadora 330</v>
          </cell>
          <cell r="B349">
            <v>316841.24</v>
          </cell>
        </row>
        <row r="350">
          <cell r="A350" t="str">
            <v>Punta ref: 9W8452 retroexcavadora 345BL</v>
          </cell>
          <cell r="B350">
            <v>316841.24</v>
          </cell>
        </row>
        <row r="351">
          <cell r="A351" t="str">
            <v>Punta ref:1U3202 retrocargador 428B</v>
          </cell>
          <cell r="B351">
            <v>60268.959999999999</v>
          </cell>
        </row>
        <row r="352">
          <cell r="A352" t="str">
            <v>Punta ref:1U3352 retroexcavadora 320</v>
          </cell>
          <cell r="B352">
            <v>197834.52</v>
          </cell>
        </row>
        <row r="353">
          <cell r="A353" t="str">
            <v>Punta ref:6Y0359 CAT-D7G</v>
          </cell>
          <cell r="B353">
            <v>436260.92</v>
          </cell>
        </row>
        <row r="354">
          <cell r="A354" t="str">
            <v>Punta ref:6Y5230 motoniveladora 120G</v>
          </cell>
          <cell r="B354">
            <v>78354.52</v>
          </cell>
        </row>
        <row r="355">
          <cell r="A355" t="str">
            <v>Puntera ref.7Y0358 retroexcavadora 320</v>
          </cell>
          <cell r="B355">
            <v>1377507</v>
          </cell>
        </row>
        <row r="356">
          <cell r="A356" t="str">
            <v>Puntera ref.8E4194 CAT-D6D</v>
          </cell>
          <cell r="B356">
            <v>1137045.8999999999</v>
          </cell>
        </row>
        <row r="357">
          <cell r="A357" t="str">
            <v>Puntera ref: 3G6395 cargador 966C</v>
          </cell>
          <cell r="B357">
            <v>634612.80000000005</v>
          </cell>
        </row>
        <row r="358">
          <cell r="A358" t="str">
            <v>Puntera ref: 4T8101/3G9512 cargador 950B</v>
          </cell>
          <cell r="B358">
            <v>468430.04</v>
          </cell>
        </row>
        <row r="359">
          <cell r="A359" t="str">
            <v>Puntera ref: 8J9825 retroexcavadora 330</v>
          </cell>
          <cell r="B359">
            <v>2170369.2999999998</v>
          </cell>
        </row>
        <row r="360">
          <cell r="A360" t="str">
            <v>Puntera ref: 8J9825 retroexcavadora 345BL</v>
          </cell>
          <cell r="B360">
            <v>2170369.2999999998</v>
          </cell>
        </row>
        <row r="361">
          <cell r="A361" t="str">
            <v>Puntera ref:3G6395 cargador 966D</v>
          </cell>
          <cell r="B361">
            <v>634612.80000000005</v>
          </cell>
        </row>
        <row r="362">
          <cell r="A362" t="str">
            <v>Puntera ref:3G6395 cargador 966E</v>
          </cell>
          <cell r="B362">
            <v>634612.80000000005</v>
          </cell>
        </row>
        <row r="363">
          <cell r="A363" t="str">
            <v>Puntera ref:4j8843 CAT-D6D</v>
          </cell>
          <cell r="B363">
            <v>885540.52</v>
          </cell>
        </row>
        <row r="364">
          <cell r="A364" t="str">
            <v>Puntera ref:4j8843 CAT-D7G</v>
          </cell>
          <cell r="B364">
            <v>885540.52</v>
          </cell>
        </row>
        <row r="365">
          <cell r="A365" t="str">
            <v>Puntera ref:4j8843 CAT-D7H</v>
          </cell>
          <cell r="B365">
            <v>885540.52</v>
          </cell>
        </row>
        <row r="366">
          <cell r="A366" t="str">
            <v>Puntera ref:4J8844 CAT-D6D</v>
          </cell>
          <cell r="B366">
            <v>885540.52</v>
          </cell>
        </row>
        <row r="367">
          <cell r="A367" t="str">
            <v>Puntera ref:4J8844 CAT-D7G</v>
          </cell>
          <cell r="B367">
            <v>885540.52</v>
          </cell>
        </row>
        <row r="368">
          <cell r="A368" t="str">
            <v>Puntera ref:4J8844 CAT-D7H</v>
          </cell>
          <cell r="B368">
            <v>885540.52</v>
          </cell>
        </row>
        <row r="369">
          <cell r="A369" t="str">
            <v>Puntera ref:7Y0357 retroexcavadora 320</v>
          </cell>
          <cell r="B369">
            <v>1377507</v>
          </cell>
        </row>
        <row r="370">
          <cell r="A370" t="str">
            <v>Puntera ref:8E4193</v>
          </cell>
          <cell r="B370">
            <v>1137045.8999999999</v>
          </cell>
        </row>
        <row r="371">
          <cell r="A371" t="str">
            <v>Puntera ref:8E4194</v>
          </cell>
          <cell r="B371">
            <v>1137045.8999999999</v>
          </cell>
        </row>
        <row r="372">
          <cell r="A372" t="str">
            <v>Puntera ref:8J9826 retroexcavadora 330</v>
          </cell>
          <cell r="B372">
            <v>2170369.2999999998</v>
          </cell>
        </row>
        <row r="373">
          <cell r="A373" t="str">
            <v>Puntera ref:8J9826 retroexcavadora 345BL</v>
          </cell>
          <cell r="B373">
            <v>2170369.2999999998</v>
          </cell>
        </row>
        <row r="374">
          <cell r="A374" t="str">
            <v>Punteras ref: 2227570 perfiladora PR450</v>
          </cell>
          <cell r="B374">
            <v>18908</v>
          </cell>
        </row>
        <row r="375">
          <cell r="A375" t="str">
            <v>Punteras ref:2227570 perfiladora procut 1000R</v>
          </cell>
          <cell r="B375">
            <v>18908</v>
          </cell>
        </row>
        <row r="376">
          <cell r="A376" t="str">
            <v>ref:2227570recuperadora RM350</v>
          </cell>
          <cell r="B376">
            <v>18908</v>
          </cell>
        </row>
        <row r="377">
          <cell r="A377" t="str">
            <v>ref:5P8249 recuperadora RM350</v>
          </cell>
          <cell r="B377">
            <v>4049.56</v>
          </cell>
        </row>
        <row r="378">
          <cell r="A378" t="str">
            <v>ref:6K0545 recuperadora RM350</v>
          </cell>
          <cell r="B378">
            <v>11169.64</v>
          </cell>
        </row>
        <row r="379">
          <cell r="A379" t="str">
            <v>ref:6R3926 recuperadora RM350</v>
          </cell>
          <cell r="B379">
            <v>227669.72</v>
          </cell>
        </row>
        <row r="380">
          <cell r="A380" t="str">
            <v>ref:6R3927 recuperadora RM350</v>
          </cell>
          <cell r="B380">
            <v>113864.44</v>
          </cell>
        </row>
        <row r="381">
          <cell r="A381" t="str">
            <v>ref:7X0381 recuperadora RM350</v>
          </cell>
          <cell r="B381">
            <v>9608.2800000000007</v>
          </cell>
        </row>
        <row r="382">
          <cell r="A382" t="str">
            <v>ref:9U9617 recuperadora RM350</v>
          </cell>
          <cell r="B382">
            <v>37472.639999999999</v>
          </cell>
        </row>
        <row r="383">
          <cell r="A383" t="str">
            <v>Repuestos</v>
          </cell>
          <cell r="B383">
            <v>32000000</v>
          </cell>
        </row>
        <row r="384">
          <cell r="A384" t="str">
            <v>Repuestos (250)-03-04</v>
          </cell>
          <cell r="B384">
            <v>32000000</v>
          </cell>
        </row>
        <row r="385">
          <cell r="A385" t="str">
            <v>Repuestos (270)01-02-03-04-05-06</v>
          </cell>
          <cell r="B385">
            <v>32000000</v>
          </cell>
        </row>
        <row r="386">
          <cell r="A386" t="str">
            <v>Repuestos 232-04</v>
          </cell>
          <cell r="B386">
            <v>16000000</v>
          </cell>
        </row>
        <row r="387">
          <cell r="A387" t="str">
            <v>Reserva de mano de obra cargador 950B</v>
          </cell>
          <cell r="B387">
            <v>7000</v>
          </cell>
        </row>
        <row r="388">
          <cell r="A388" t="str">
            <v>Reserva de mano de obra cargador 966C</v>
          </cell>
          <cell r="B388">
            <v>7500</v>
          </cell>
        </row>
        <row r="389">
          <cell r="A389" t="str">
            <v>Reserva de mano de obra cargador 966D</v>
          </cell>
          <cell r="B389">
            <v>7500</v>
          </cell>
        </row>
        <row r="390">
          <cell r="A390" t="str">
            <v>Reserva de mano de obra cargador 966E</v>
          </cell>
          <cell r="B390">
            <v>7500</v>
          </cell>
        </row>
        <row r="391">
          <cell r="A391" t="str">
            <v>Reserva de mano de obra CAT-D7G</v>
          </cell>
          <cell r="B391">
            <v>7500</v>
          </cell>
        </row>
        <row r="392">
          <cell r="A392" t="str">
            <v>Reserva de mano de obra CAT-D7H</v>
          </cell>
          <cell r="B392">
            <v>7500</v>
          </cell>
        </row>
        <row r="393">
          <cell r="A393" t="str">
            <v>Reserva de mano de obra irrigador de asfalto</v>
          </cell>
          <cell r="B393">
            <v>25</v>
          </cell>
        </row>
        <row r="394">
          <cell r="A394" t="str">
            <v>Reserva de mano de obra minicargador Bobcat 75</v>
          </cell>
          <cell r="B394">
            <v>6250</v>
          </cell>
        </row>
        <row r="395">
          <cell r="A395" t="str">
            <v>Reserva de mano de obra minicargador Bobcat 873</v>
          </cell>
          <cell r="B395">
            <v>6250</v>
          </cell>
        </row>
        <row r="396">
          <cell r="A396" t="str">
            <v>Reserva de mano de obra motoniveladora 120G</v>
          </cell>
          <cell r="B396">
            <v>6250</v>
          </cell>
        </row>
        <row r="397">
          <cell r="A397" t="str">
            <v>Reserva de mano de obra perfiladora PR-450</v>
          </cell>
          <cell r="B397">
            <v>6250</v>
          </cell>
        </row>
        <row r="398">
          <cell r="A398" t="str">
            <v>Reserva de mano de obra retrocargador 436B</v>
          </cell>
          <cell r="B398">
            <v>9000</v>
          </cell>
        </row>
        <row r="399">
          <cell r="A399" t="str">
            <v>Reserva de mano de obra retroexcavadora 320</v>
          </cell>
          <cell r="B399">
            <v>6250</v>
          </cell>
        </row>
        <row r="400">
          <cell r="A400" t="str">
            <v>Reserva de mano de obra retroexcavadora 330</v>
          </cell>
          <cell r="B400">
            <v>7500</v>
          </cell>
        </row>
        <row r="401">
          <cell r="A401" t="str">
            <v>Reserva de mano de obra retroexcavadora 345BL</v>
          </cell>
          <cell r="B401">
            <v>6250</v>
          </cell>
        </row>
        <row r="402">
          <cell r="A402" t="str">
            <v>Reserva de mano de obra Volqueta</v>
          </cell>
          <cell r="B402">
            <v>11000</v>
          </cell>
        </row>
        <row r="403">
          <cell r="A403" t="str">
            <v>Reserva de mano de obra Volqueta</v>
          </cell>
          <cell r="B403">
            <v>25</v>
          </cell>
        </row>
        <row r="404">
          <cell r="A404" t="str">
            <v>Reserva de mano deobra compac.vib.SD77</v>
          </cell>
          <cell r="B404">
            <v>25</v>
          </cell>
        </row>
        <row r="405">
          <cell r="A405" t="str">
            <v>Reserva de reparaciones</v>
          </cell>
          <cell r="B405">
            <v>23368.2</v>
          </cell>
        </row>
        <row r="406">
          <cell r="A406" t="str">
            <v>Reserva de reparaciones cargador 950B</v>
          </cell>
          <cell r="B406">
            <v>23368.2</v>
          </cell>
        </row>
        <row r="407">
          <cell r="A407" t="str">
            <v>Reserva de reparaciones cargador 966C</v>
          </cell>
          <cell r="B407">
            <v>23368.2</v>
          </cell>
        </row>
        <row r="408">
          <cell r="A408" t="str">
            <v>Reserva de reparaciones cargador 966D</v>
          </cell>
          <cell r="B408">
            <v>10000</v>
          </cell>
        </row>
        <row r="409">
          <cell r="A409" t="str">
            <v>Reserva de reparaciones cargador 966E</v>
          </cell>
          <cell r="B409">
            <v>11250</v>
          </cell>
        </row>
        <row r="410">
          <cell r="A410" t="str">
            <v>Reserva de reparaciones CAT-D7H</v>
          </cell>
          <cell r="B410">
            <v>11250</v>
          </cell>
        </row>
        <row r="411">
          <cell r="A411" t="str">
            <v>Reserva de reparaciones comp.vib.auto. ingersoll</v>
          </cell>
          <cell r="B411">
            <v>11250</v>
          </cell>
        </row>
        <row r="412">
          <cell r="A412" t="str">
            <v>Reserva de reparaciones compac.vib.auto. CS433B</v>
          </cell>
          <cell r="B412">
            <v>6250</v>
          </cell>
        </row>
        <row r="413">
          <cell r="A413" t="str">
            <v>Reserva de reparaciones compac.vib.SD77</v>
          </cell>
          <cell r="B413">
            <v>6250</v>
          </cell>
        </row>
        <row r="414">
          <cell r="A414" t="str">
            <v>Reserva de reparaciones compactador tandem DD-22</v>
          </cell>
          <cell r="B414">
            <v>6250</v>
          </cell>
        </row>
        <row r="415">
          <cell r="A415" t="str">
            <v>Reserva de reparaciones minicargador Bobcat 75</v>
          </cell>
          <cell r="B415">
            <v>6250</v>
          </cell>
        </row>
        <row r="416">
          <cell r="A416" t="str">
            <v>Reserva de reparaciones minicargador Bobcat 873</v>
          </cell>
          <cell r="B416">
            <v>6250</v>
          </cell>
        </row>
        <row r="417">
          <cell r="A417" t="str">
            <v>Reserva de reparaciones motoniveladora 120G</v>
          </cell>
          <cell r="B417">
            <v>6250</v>
          </cell>
        </row>
        <row r="418">
          <cell r="A418" t="str">
            <v>Reserva de reparaciones perfiladora PR-450</v>
          </cell>
          <cell r="B418">
            <v>6250</v>
          </cell>
        </row>
        <row r="419">
          <cell r="A419" t="str">
            <v>Reserva de reparaciones- repuestos CAT-D6D</v>
          </cell>
          <cell r="B419">
            <v>21000</v>
          </cell>
        </row>
        <row r="420">
          <cell r="A420" t="str">
            <v>Reserva de reparaciones retrocargador 428B</v>
          </cell>
          <cell r="B420">
            <v>21000</v>
          </cell>
        </row>
        <row r="421">
          <cell r="A421" t="str">
            <v>Reserva de reparaciones retrocargador 436B</v>
          </cell>
          <cell r="B421">
            <v>9000</v>
          </cell>
        </row>
        <row r="422">
          <cell r="A422" t="str">
            <v>Reserva de reparaciones retroexcavadora 320</v>
          </cell>
          <cell r="B422">
            <v>7500</v>
          </cell>
        </row>
        <row r="423">
          <cell r="A423" t="str">
            <v>Reserva de reparaciones retroexcavadora 330</v>
          </cell>
          <cell r="B423">
            <v>7500</v>
          </cell>
        </row>
        <row r="424">
          <cell r="A424" t="str">
            <v>Reserva de reparaciones retroexcavadora 345BL</v>
          </cell>
          <cell r="B424">
            <v>6250</v>
          </cell>
        </row>
        <row r="425">
          <cell r="A425" t="str">
            <v>Reserva de repararaciones compactador DD65</v>
          </cell>
          <cell r="B425">
            <v>11000</v>
          </cell>
        </row>
        <row r="426">
          <cell r="A426" t="str">
            <v>Reserva de repuestos  irrigador de asfalto</v>
          </cell>
          <cell r="B426">
            <v>6250</v>
          </cell>
        </row>
        <row r="427">
          <cell r="A427" t="str">
            <v>Reserva de repuestos carro mantenim.NPR</v>
          </cell>
          <cell r="B427">
            <v>500</v>
          </cell>
        </row>
        <row r="428">
          <cell r="A428" t="str">
            <v>Reserva de repuestos CAT-D7G</v>
          </cell>
          <cell r="B428">
            <v>500</v>
          </cell>
        </row>
        <row r="429">
          <cell r="A429" t="str">
            <v>Reserva de repuestos de reparaciones C-70</v>
          </cell>
          <cell r="B429">
            <v>500</v>
          </cell>
        </row>
        <row r="430">
          <cell r="A430" t="str">
            <v>Reserva de repuestos de reparaciones Volqueta</v>
          </cell>
          <cell r="B430">
            <v>500</v>
          </cell>
        </row>
        <row r="431">
          <cell r="A431" t="str">
            <v>Reserva de repuestos Finisher</v>
          </cell>
          <cell r="B431">
            <v>11216.74</v>
          </cell>
        </row>
        <row r="432">
          <cell r="A432" t="str">
            <v>Reserva de repuestos Hyster C-530A</v>
          </cell>
          <cell r="B432">
            <v>11216.74</v>
          </cell>
        </row>
        <row r="433">
          <cell r="A433" t="str">
            <v>Reserva de repuestos perfiladora procut 1000R</v>
          </cell>
          <cell r="B433">
            <v>6250</v>
          </cell>
        </row>
        <row r="434">
          <cell r="A434" t="str">
            <v>Reserva de repuestos Recuperadora RM350</v>
          </cell>
          <cell r="B434">
            <v>6250</v>
          </cell>
        </row>
        <row r="435">
          <cell r="A435" t="str">
            <v>Reserva de repuestos tractor agricola</v>
          </cell>
          <cell r="B435">
            <v>6250</v>
          </cell>
        </row>
        <row r="436">
          <cell r="A436" t="str">
            <v>Reserva mano de obra carro mantenim. C-70</v>
          </cell>
          <cell r="B436">
            <v>6250</v>
          </cell>
        </row>
        <row r="437">
          <cell r="A437" t="str">
            <v>Reserva mano de obra carro mantenim.NPR</v>
          </cell>
          <cell r="B437">
            <v>25</v>
          </cell>
        </row>
        <row r="438">
          <cell r="A438" t="str">
            <v>Reserva mano de obra CAT-D6D</v>
          </cell>
          <cell r="B438">
            <v>25</v>
          </cell>
        </row>
        <row r="439">
          <cell r="A439" t="str">
            <v>Reserva mano de obra com.vib.auto.ingersoll rand</v>
          </cell>
          <cell r="B439">
            <v>6000</v>
          </cell>
        </row>
        <row r="440">
          <cell r="A440" t="str">
            <v>Reserva mano de obra compac PT125R</v>
          </cell>
          <cell r="B440">
            <v>6250</v>
          </cell>
        </row>
        <row r="441">
          <cell r="A441" t="str">
            <v>Reserva mano de obra compac.vib.auto.Cs433b</v>
          </cell>
          <cell r="B441">
            <v>6250</v>
          </cell>
        </row>
        <row r="442">
          <cell r="A442" t="str">
            <v>Reserva mano de obra compactador tandem DD-22</v>
          </cell>
          <cell r="B442">
            <v>6250</v>
          </cell>
        </row>
        <row r="443">
          <cell r="A443" t="str">
            <v>Reserva mano de obra Finisher</v>
          </cell>
          <cell r="B443">
            <v>8412.5499999999993</v>
          </cell>
        </row>
        <row r="444">
          <cell r="A444" t="str">
            <v>Reserva mano de obra Hyster C-530A</v>
          </cell>
          <cell r="B444">
            <v>8412.5499999999993</v>
          </cell>
        </row>
        <row r="445">
          <cell r="A445" t="str">
            <v>Reserva mano de obra perfiladora procut 1000R</v>
          </cell>
          <cell r="B445">
            <v>6250</v>
          </cell>
        </row>
        <row r="446">
          <cell r="A446" t="str">
            <v>Reserva mano de obra Recuperadora RM350</v>
          </cell>
          <cell r="B446">
            <v>6250</v>
          </cell>
        </row>
        <row r="447">
          <cell r="A447" t="str">
            <v>Reserva mano de obra retrocargador 428B</v>
          </cell>
          <cell r="B447">
            <v>6250</v>
          </cell>
        </row>
        <row r="448">
          <cell r="A448" t="str">
            <v>Reserva mano de obra tractor agricola</v>
          </cell>
          <cell r="B448">
            <v>6250</v>
          </cell>
        </row>
        <row r="449">
          <cell r="A449" t="str">
            <v>Reserva manode obra compactador DD65</v>
          </cell>
          <cell r="B449">
            <v>6250</v>
          </cell>
        </row>
        <row r="450">
          <cell r="A450" t="str">
            <v>Reserva repara ciones compac PT125R</v>
          </cell>
          <cell r="B450">
            <v>6250</v>
          </cell>
        </row>
        <row r="451">
          <cell r="A451" t="str">
            <v>Retenedor ref:1140358 CAT-D6D</v>
          </cell>
          <cell r="B451">
            <v>6250</v>
          </cell>
        </row>
        <row r="452">
          <cell r="A452" t="str">
            <v>Retenedor ref:1140358 CAT-D7H</v>
          </cell>
          <cell r="B452">
            <v>6250</v>
          </cell>
        </row>
        <row r="453">
          <cell r="A453" t="str">
            <v>Retenedor ref:8E6209 retrocargador 428B</v>
          </cell>
          <cell r="B453">
            <v>19319.8</v>
          </cell>
        </row>
        <row r="454">
          <cell r="A454" t="str">
            <v>Retenedor ref:8E6209 retrocargador 436B</v>
          </cell>
          <cell r="B454">
            <v>19319.8</v>
          </cell>
        </row>
        <row r="455">
          <cell r="A455" t="str">
            <v>Retenedor ref:8E6359 CAT-D7G</v>
          </cell>
          <cell r="B455">
            <v>14404.88</v>
          </cell>
        </row>
        <row r="456">
          <cell r="A456" t="str">
            <v>Retenedor ref:8E6359-3G9549 retroexcavadora 320</v>
          </cell>
          <cell r="B456">
            <v>14404.88</v>
          </cell>
        </row>
        <row r="457">
          <cell r="A457" t="str">
            <v>Retenedor ref:8E6359-3G9549 retroexcavadora 345BL</v>
          </cell>
          <cell r="B457">
            <v>28147.4</v>
          </cell>
        </row>
        <row r="458">
          <cell r="A458" t="str">
            <v>Retenedor ref:8E8469 retroexcavadora 330</v>
          </cell>
          <cell r="B458">
            <v>28147.4</v>
          </cell>
        </row>
        <row r="459">
          <cell r="A459" t="str">
            <v>SAE 10W</v>
          </cell>
          <cell r="B459">
            <v>32486.959999999999</v>
          </cell>
        </row>
        <row r="460">
          <cell r="A460" t="str">
            <v>SAE 40</v>
          </cell>
          <cell r="B460">
            <v>32486.959999999999</v>
          </cell>
        </row>
        <row r="461">
          <cell r="A461" t="str">
            <v>SAE 50</v>
          </cell>
          <cell r="B461">
            <v>23558.44</v>
          </cell>
        </row>
        <row r="462">
          <cell r="A462" t="str">
            <v>Tormillo ref:4J9058</v>
          </cell>
          <cell r="B462">
            <v>24824</v>
          </cell>
        </row>
        <row r="463">
          <cell r="A463" t="str">
            <v>Tornillo ref.5J4772 CAT-D7G</v>
          </cell>
          <cell r="B463">
            <v>23242.92</v>
          </cell>
        </row>
        <row r="464">
          <cell r="A464" t="str">
            <v>Tornillo ref.6F0196 CAT-D7H</v>
          </cell>
          <cell r="B464">
            <v>13853.88</v>
          </cell>
        </row>
        <row r="465">
          <cell r="A465" t="str">
            <v>Tornillo ref:3F5108</v>
          </cell>
          <cell r="B465">
            <v>9096.7199999999993</v>
          </cell>
        </row>
        <row r="466">
          <cell r="A466" t="str">
            <v>Tornillo ref:3F5108  motoniveladora 120G</v>
          </cell>
          <cell r="B466">
            <v>3804.8</v>
          </cell>
        </row>
        <row r="467">
          <cell r="A467" t="str">
            <v>Tornillo ref:4F4042 cargador 950B</v>
          </cell>
          <cell r="B467">
            <v>3804.8</v>
          </cell>
        </row>
        <row r="468">
          <cell r="A468" t="str">
            <v>Tornillo ref:5P8823 cargador 966D</v>
          </cell>
          <cell r="B468">
            <v>3804.8</v>
          </cell>
        </row>
        <row r="469">
          <cell r="A469" t="str">
            <v>Tornillo ref:6F0196 CAT-D6D</v>
          </cell>
          <cell r="B469">
            <v>12842.36</v>
          </cell>
        </row>
        <row r="470">
          <cell r="A470" t="str">
            <v>Tornillo ref:6F0196 CAT-D7G</v>
          </cell>
          <cell r="B470">
            <v>38469.08</v>
          </cell>
        </row>
        <row r="471">
          <cell r="A471" t="str">
            <v>Tornillo ref:6i6371 retroexcavadora 320</v>
          </cell>
          <cell r="B471">
            <v>9096.7199999999993</v>
          </cell>
        </row>
        <row r="472">
          <cell r="A472" t="str">
            <v>Tornillo ref:6i6371 retroexcavadora 320</v>
          </cell>
          <cell r="B472">
            <v>14103</v>
          </cell>
        </row>
        <row r="473">
          <cell r="A473" t="str">
            <v>Tornillo ref:6i6371 retroexcavadora 345BL</v>
          </cell>
          <cell r="B473">
            <v>14103</v>
          </cell>
        </row>
        <row r="474">
          <cell r="A474" t="str">
            <v>Tornillo ref:6V6535 cargador 966C</v>
          </cell>
          <cell r="B474">
            <v>14103</v>
          </cell>
        </row>
        <row r="475">
          <cell r="A475" t="str">
            <v>Tornillo ref:7Y2146 retroexcavadora 330</v>
          </cell>
          <cell r="B475">
            <v>34782.6</v>
          </cell>
        </row>
        <row r="476">
          <cell r="A476" t="str">
            <v>Tornillos ref:5P8823 cargador 966E</v>
          </cell>
          <cell r="B476">
            <v>18122.68</v>
          </cell>
        </row>
        <row r="477">
          <cell r="A477" t="str">
            <v>Transmisión 232-04</v>
          </cell>
          <cell r="B477">
            <v>18122.68</v>
          </cell>
        </row>
        <row r="478">
          <cell r="A478" t="str">
            <v>Transmisión 242-04</v>
          </cell>
          <cell r="B478">
            <v>38469.08</v>
          </cell>
        </row>
        <row r="479">
          <cell r="A479" t="str">
            <v>Transmisión 242-05</v>
          </cell>
          <cell r="B479">
            <v>92800</v>
          </cell>
        </row>
        <row r="480">
          <cell r="A480" t="str">
            <v>Tuerca ref.2J3505 CAT-D6D</v>
          </cell>
          <cell r="B480">
            <v>5500</v>
          </cell>
        </row>
        <row r="481">
          <cell r="A481" t="str">
            <v>Tuerca ref.2J3505 CAT-D7G</v>
          </cell>
          <cell r="B481">
            <v>5500</v>
          </cell>
        </row>
        <row r="482">
          <cell r="A482" t="str">
            <v>Tuerca ref.4K0367 motoniveladora 120G</v>
          </cell>
          <cell r="B482">
            <v>4897.5200000000004</v>
          </cell>
        </row>
        <row r="483">
          <cell r="A483" t="str">
            <v>Tuerca ref:2J 3505 CAT-D7H</v>
          </cell>
          <cell r="B483">
            <v>4897.5200000000004</v>
          </cell>
        </row>
      </sheetData>
      <sheetData sheetId="2">
        <row r="7">
          <cell r="B7" t="str">
            <v xml:space="preserve"> SUELDOS</v>
          </cell>
        </row>
        <row r="8">
          <cell r="B8" t="str">
            <v>COND. CAMION</v>
          </cell>
          <cell r="C8">
            <v>433700</v>
          </cell>
        </row>
        <row r="9">
          <cell r="B9" t="str">
            <v>COND. CAMIONETA</v>
          </cell>
          <cell r="C9">
            <v>433700</v>
          </cell>
        </row>
        <row r="10">
          <cell r="B10" t="str">
            <v>COND. CARROTANQUE</v>
          </cell>
          <cell r="C10">
            <v>433700</v>
          </cell>
        </row>
        <row r="11">
          <cell r="B11" t="str">
            <v>COND. TANQUE</v>
          </cell>
          <cell r="C11">
            <v>433700</v>
          </cell>
        </row>
        <row r="12">
          <cell r="B12" t="str">
            <v>COND. TRAILER-DOLLY</v>
          </cell>
          <cell r="C12">
            <v>433700</v>
          </cell>
        </row>
        <row r="13">
          <cell r="B13" t="str">
            <v>COND. VEHICULO DE APOYO</v>
          </cell>
          <cell r="C13">
            <v>433700</v>
          </cell>
        </row>
        <row r="14">
          <cell r="B14" t="str">
            <v>COND. VOLQUETAS</v>
          </cell>
          <cell r="C14">
            <v>433700</v>
          </cell>
        </row>
        <row r="15">
          <cell r="B15" t="str">
            <v>OP. BULLDOZER</v>
          </cell>
          <cell r="C15">
            <v>620796</v>
          </cell>
        </row>
        <row r="16">
          <cell r="B16" t="str">
            <v>OP. CARGADORES</v>
          </cell>
          <cell r="C16">
            <v>644222</v>
          </cell>
        </row>
        <row r="17">
          <cell r="B17" t="str">
            <v>OP. COMPACTADORES</v>
          </cell>
          <cell r="C17">
            <v>500000</v>
          </cell>
        </row>
        <row r="18">
          <cell r="B18" t="str">
            <v>OP. COMPRENSOR</v>
          </cell>
          <cell r="C18">
            <v>500000</v>
          </cell>
        </row>
        <row r="19">
          <cell r="B19" t="str">
            <v>OP. CORTADORA PAV</v>
          </cell>
          <cell r="C19">
            <v>583000</v>
          </cell>
        </row>
        <row r="20">
          <cell r="B20" t="str">
            <v>OP. DERRETIDORA</v>
          </cell>
          <cell r="C20">
            <v>583000</v>
          </cell>
        </row>
        <row r="21">
          <cell r="B21" t="str">
            <v>OP. FRESADORA ASFALTO</v>
          </cell>
          <cell r="C21">
            <v>616000</v>
          </cell>
        </row>
        <row r="22">
          <cell r="B22" t="str">
            <v>OP. IRRIGADOR</v>
          </cell>
          <cell r="C22">
            <v>495000</v>
          </cell>
        </row>
        <row r="23">
          <cell r="B23" t="str">
            <v>OP. MINICARGADOR</v>
          </cell>
          <cell r="C23">
            <v>550000</v>
          </cell>
        </row>
        <row r="24">
          <cell r="B24" t="str">
            <v>OP. MOTONIVELADORA</v>
          </cell>
          <cell r="C24">
            <v>967474</v>
          </cell>
        </row>
        <row r="25">
          <cell r="B25" t="str">
            <v>OP. PAVIMENTADORA</v>
          </cell>
          <cell r="C25">
            <v>671000</v>
          </cell>
        </row>
        <row r="26">
          <cell r="B26" t="str">
            <v>OP. PAVIMENTADORA W1900 (100-03)</v>
          </cell>
          <cell r="C26">
            <v>1100000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/>
      <sheetData sheetId="192" refreshError="1"/>
      <sheetData sheetId="193" refreshError="1"/>
      <sheetData sheetId="194" refreshError="1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1"/>
      <sheetName val="PR 0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FIBRA ÓPTICA"/>
      <sheetName val="items"/>
      <sheetName val="días habiles 2015"/>
      <sheetName val="INS"/>
      <sheetName val="Ppto"/>
      <sheetName val="Plan auditoría"/>
      <sheetName val="Análisis de precio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  <sheetName val="320.1"/>
      <sheetName val="330.2"/>
      <sheetName val="700.1"/>
      <sheetName val="220.1"/>
      <sheetName val="330.1"/>
      <sheetName val="640.1.2"/>
      <sheetName val="673.1"/>
      <sheetName val="673.2"/>
      <sheetName val="ManoDeObra"/>
      <sheetName val="ELECTRICO"/>
      <sheetName val="Vuelta"/>
      <sheetName val="2103mar%20.xls"/>
      <sheetName val="Formulas"/>
      <sheetName val="Hoja1"/>
      <sheetName val="BASE"/>
      <sheetName val="PR_0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A__P__U_"/>
      <sheetName val="TRAYECTO_1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1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2103mar_1"/>
      <sheetName val="A__P__U_1"/>
      <sheetName val="TRAYECTO_11"/>
      <sheetName val="PR_04"/>
      <sheetName val="PR_115"/>
      <sheetName val="PR_216"/>
      <sheetName val="PR_315"/>
      <sheetName val="PR_416"/>
      <sheetName val="PR_54"/>
      <sheetName val="PR_64"/>
      <sheetName val="PR_74"/>
      <sheetName val="PR_84"/>
      <sheetName val="PR_94"/>
      <sheetName val="PR_104"/>
      <sheetName val="PR_116"/>
      <sheetName val="PR_124"/>
      <sheetName val="PR_134"/>
      <sheetName val="PR_144"/>
      <sheetName val="PR_154"/>
      <sheetName val="PR_164"/>
      <sheetName val="PR_174"/>
      <sheetName val="PR_194"/>
      <sheetName val="PR_204"/>
      <sheetName val="PR_217"/>
      <sheetName val="PR_224"/>
      <sheetName val="PR_234"/>
      <sheetName val="PR_244"/>
      <sheetName val="PR_254"/>
      <sheetName val="PR_264"/>
      <sheetName val="PR_274"/>
      <sheetName val="PR_284"/>
      <sheetName val="PR_294"/>
      <sheetName val="PR_304"/>
      <sheetName val="PR_316"/>
      <sheetName val="PR_324"/>
      <sheetName val="PR_334"/>
      <sheetName val="PR_344"/>
      <sheetName val="PR_354"/>
      <sheetName val="PR_364"/>
      <sheetName val="PR_374"/>
      <sheetName val="PR_394"/>
      <sheetName val="PR_404"/>
      <sheetName val="PR_417"/>
      <sheetName val="PR_424"/>
      <sheetName val="PR_434"/>
      <sheetName val="PR_444"/>
      <sheetName val="PR_454"/>
      <sheetName val="PR_464"/>
      <sheetName val="PR_474"/>
      <sheetName val="PR_484"/>
      <sheetName val="PR_494"/>
      <sheetName val="Cuadro_Estado4"/>
      <sheetName val="2103mar_4"/>
      <sheetName val="A__P__U_4"/>
      <sheetName val="TRAYECTO_14"/>
      <sheetName val="PR_02"/>
      <sheetName val="PR_110"/>
      <sheetName val="PR_212"/>
      <sheetName val="PR_310"/>
      <sheetName val="PR_412"/>
      <sheetName val="PR_52"/>
      <sheetName val="PR_62"/>
      <sheetName val="PR_72"/>
      <sheetName val="PR_82"/>
      <sheetName val="PR_92"/>
      <sheetName val="PR_102"/>
      <sheetName val="PR_112"/>
      <sheetName val="PR_122"/>
      <sheetName val="PR_132"/>
      <sheetName val="PR_142"/>
      <sheetName val="PR_152"/>
      <sheetName val="PR_162"/>
      <sheetName val="PR_172"/>
      <sheetName val="PR_192"/>
      <sheetName val="PR_202"/>
      <sheetName val="PR_213"/>
      <sheetName val="PR_222"/>
      <sheetName val="PR_232"/>
      <sheetName val="PR_242"/>
      <sheetName val="PR_252"/>
      <sheetName val="PR_262"/>
      <sheetName val="PR_272"/>
      <sheetName val="PR_282"/>
      <sheetName val="PR_292"/>
      <sheetName val="PR_302"/>
      <sheetName val="PR_312"/>
      <sheetName val="PR_322"/>
      <sheetName val="PR_332"/>
      <sheetName val="PR_342"/>
      <sheetName val="PR_352"/>
      <sheetName val="PR_362"/>
      <sheetName val="PR_372"/>
      <sheetName val="PR_392"/>
      <sheetName val="PR_402"/>
      <sheetName val="PR_413"/>
      <sheetName val="PR_422"/>
      <sheetName val="PR_432"/>
      <sheetName val="PR_442"/>
      <sheetName val="PR_452"/>
      <sheetName val="PR_462"/>
      <sheetName val="PR_472"/>
      <sheetName val="PR_482"/>
      <sheetName val="PR_492"/>
      <sheetName val="Cuadro_Estado2"/>
      <sheetName val="2103mar_2"/>
      <sheetName val="A__P__U_2"/>
      <sheetName val="TRAYECTO_12"/>
      <sheetName val="PR_03"/>
      <sheetName val="PR_113"/>
      <sheetName val="PR_214"/>
      <sheetName val="PR_313"/>
      <sheetName val="PR_414"/>
      <sheetName val="PR_53"/>
      <sheetName val="PR_63"/>
      <sheetName val="PR_73"/>
      <sheetName val="PR_83"/>
      <sheetName val="PR_93"/>
      <sheetName val="PR_103"/>
      <sheetName val="PR_114"/>
      <sheetName val="PR_123"/>
      <sheetName val="PR_133"/>
      <sheetName val="PR_143"/>
      <sheetName val="PR_153"/>
      <sheetName val="PR_163"/>
      <sheetName val="PR_173"/>
      <sheetName val="PR_193"/>
      <sheetName val="PR_203"/>
      <sheetName val="PR_215"/>
      <sheetName val="PR_223"/>
      <sheetName val="PR_233"/>
      <sheetName val="PR_243"/>
      <sheetName val="PR_253"/>
      <sheetName val="PR_263"/>
      <sheetName val="PR_273"/>
      <sheetName val="PR_283"/>
      <sheetName val="PR_293"/>
      <sheetName val="PR_303"/>
      <sheetName val="PR_314"/>
      <sheetName val="PR_323"/>
      <sheetName val="PR_333"/>
      <sheetName val="PR_343"/>
      <sheetName val="PR_353"/>
      <sheetName val="PR_363"/>
      <sheetName val="PR_373"/>
      <sheetName val="PR_393"/>
      <sheetName val="PR_403"/>
      <sheetName val="PR_415"/>
      <sheetName val="PR_423"/>
      <sheetName val="PR_433"/>
      <sheetName val="PR_443"/>
      <sheetName val="PR_453"/>
      <sheetName val="PR_463"/>
      <sheetName val="PR_473"/>
      <sheetName val="PR_483"/>
      <sheetName val="PR_493"/>
      <sheetName val="Cuadro_Estado3"/>
      <sheetName val="2103mar_3"/>
      <sheetName val="A__P__U_3"/>
      <sheetName val="TRAYECTO_13"/>
      <sheetName val="UNITARIOS"/>
      <sheetName val="1_Preliminares"/>
      <sheetName val="M.Obra"/>
      <sheetName val="Precios"/>
    </sheetNames>
    <sheetDataSet>
      <sheetData sheetId="0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 t="str">
            <v/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 t="str">
            <v/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1">
        <row r="2">
          <cell r="A2" t="str">
            <v>INVÍAS - TERRITORIAL CORDOBA - GRUPO 3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>
        <row r="2">
          <cell r="A2" t="str">
            <v>INVÍAS - TERRITORIAL CORDOBA - GRUPO 3</v>
          </cell>
        </row>
      </sheetData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 refreshError="1"/>
      <sheetData sheetId="349" refreshError="1"/>
      <sheetData sheetId="350" refreshError="1"/>
      <sheetData sheetId="351" refreshError="1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ne-Feb"/>
      <sheetName val="Mar-Abr"/>
      <sheetName val="May-Jun"/>
      <sheetName val="Jul-Ago"/>
      <sheetName val="Sep-Oct"/>
      <sheetName val="Ene-Oct EEPPM"/>
      <sheetName val="May-Oct Contrato"/>
    </sheetNames>
    <sheetDataSet>
      <sheetData sheetId="0" refreshError="1"/>
      <sheetData sheetId="1" refreshError="1"/>
      <sheetData sheetId="2" refreshError="1">
        <row r="31">
          <cell r="A31" t="str">
            <v>CAMBIO ACOMETIDAS CONTRATO</v>
          </cell>
        </row>
        <row r="33">
          <cell r="A33" t="str">
            <v>CAMBIO ACOMETIDAS CONTRATO</v>
          </cell>
          <cell r="B33">
            <v>259</v>
          </cell>
          <cell r="C33">
            <v>16</v>
          </cell>
          <cell r="D33">
            <v>3</v>
          </cell>
          <cell r="E33">
            <v>40</v>
          </cell>
          <cell r="F33">
            <v>2.2000000000000002</v>
          </cell>
          <cell r="G33">
            <v>2.2999999999999998</v>
          </cell>
          <cell r="H33">
            <v>5.8181818181818182E-2</v>
          </cell>
        </row>
        <row r="34">
          <cell r="A34" t="str">
            <v>CASAS SIN AGUA</v>
          </cell>
          <cell r="B34">
            <v>2</v>
          </cell>
          <cell r="C34">
            <v>4</v>
          </cell>
          <cell r="E34">
            <v>40</v>
          </cell>
          <cell r="F34" t="str">
            <v/>
          </cell>
          <cell r="G34" t="str">
            <v/>
          </cell>
          <cell r="H34">
            <v>0.66666666666666663</v>
          </cell>
        </row>
        <row r="35">
          <cell r="A35" t="str">
            <v>CORTE Y RECONEXION</v>
          </cell>
          <cell r="B35">
            <v>673</v>
          </cell>
          <cell r="C35">
            <v>58</v>
          </cell>
          <cell r="D35">
            <v>1</v>
          </cell>
          <cell r="E35">
            <v>40</v>
          </cell>
          <cell r="F35">
            <v>16.8</v>
          </cell>
          <cell r="G35">
            <v>18.3</v>
          </cell>
          <cell r="H35">
            <v>7.9343365253077974E-2</v>
          </cell>
        </row>
        <row r="36">
          <cell r="A36" t="str">
            <v>DAÑOS ACUEDUCTO</v>
          </cell>
          <cell r="B36">
            <v>8</v>
          </cell>
          <cell r="C36">
            <v>0</v>
          </cell>
          <cell r="D36">
            <v>1</v>
          </cell>
          <cell r="E36">
            <v>40</v>
          </cell>
          <cell r="F36" t="str">
            <v/>
          </cell>
          <cell r="G36" t="str">
            <v/>
          </cell>
          <cell r="H36">
            <v>0</v>
          </cell>
        </row>
        <row r="37">
          <cell r="A37" t="str">
            <v>ESCOMBROS DAÑOS ACUEDUCTO</v>
          </cell>
          <cell r="B37">
            <v>10</v>
          </cell>
          <cell r="C37">
            <v>0</v>
          </cell>
          <cell r="D37">
            <v>5</v>
          </cell>
          <cell r="E37">
            <v>40</v>
          </cell>
          <cell r="F37" t="str">
            <v/>
          </cell>
          <cell r="G37" t="str">
            <v/>
          </cell>
          <cell r="H37">
            <v>0</v>
          </cell>
        </row>
        <row r="38">
          <cell r="A38" t="str">
            <v>FRAUDES</v>
          </cell>
          <cell r="B38">
            <v>4</v>
          </cell>
          <cell r="C38">
            <v>3</v>
          </cell>
          <cell r="D38">
            <v>3.5</v>
          </cell>
          <cell r="E38">
            <v>40</v>
          </cell>
          <cell r="F38" t="str">
            <v/>
          </cell>
          <cell r="G38" t="str">
            <v/>
          </cell>
          <cell r="H38">
            <v>0.42857142857142855</v>
          </cell>
        </row>
        <row r="39">
          <cell r="A39" t="str">
            <v>GARANTIAS INSTALACIONES</v>
          </cell>
          <cell r="B39">
            <v>96</v>
          </cell>
          <cell r="C39">
            <v>7</v>
          </cell>
          <cell r="D39">
            <v>1</v>
          </cell>
          <cell r="E39">
            <v>40</v>
          </cell>
          <cell r="F39">
            <v>2.4</v>
          </cell>
          <cell r="G39">
            <v>2.6</v>
          </cell>
          <cell r="H39">
            <v>6.7961165048543687E-2</v>
          </cell>
        </row>
        <row r="40">
          <cell r="A40" t="str">
            <v>INSTALACIONES ACUEDUCTO</v>
          </cell>
          <cell r="B40">
            <v>928</v>
          </cell>
          <cell r="C40">
            <v>131</v>
          </cell>
          <cell r="D40">
            <v>5</v>
          </cell>
          <cell r="E40">
            <v>40</v>
          </cell>
          <cell r="F40">
            <v>4.5999999999999996</v>
          </cell>
          <cell r="G40">
            <v>5.3</v>
          </cell>
          <cell r="H40">
            <v>0.12370160528800755</v>
          </cell>
        </row>
        <row r="41">
          <cell r="A41" t="str">
            <v>INSTALACIONES ALCANTARILLADO</v>
          </cell>
          <cell r="B41">
            <v>59</v>
          </cell>
          <cell r="C41">
            <v>0</v>
          </cell>
          <cell r="D41">
            <v>4</v>
          </cell>
          <cell r="E41">
            <v>40</v>
          </cell>
          <cell r="F41">
            <v>0.4</v>
          </cell>
          <cell r="G41">
            <v>0.4</v>
          </cell>
          <cell r="H41">
            <v>0</v>
          </cell>
        </row>
        <row r="42">
          <cell r="A42" t="str">
            <v>MEDIDORES 1/2 Y 1"</v>
          </cell>
          <cell r="B42">
            <v>622</v>
          </cell>
          <cell r="C42">
            <v>9</v>
          </cell>
          <cell r="D42">
            <v>2.5</v>
          </cell>
          <cell r="E42">
            <v>40</v>
          </cell>
          <cell r="F42">
            <v>6.2</v>
          </cell>
          <cell r="G42">
            <v>6.3</v>
          </cell>
          <cell r="H42">
            <v>1.4263074484944533E-2</v>
          </cell>
        </row>
        <row r="43">
          <cell r="A43" t="str">
            <v>MMTO VALVULAS E HIDRANTES</v>
          </cell>
          <cell r="B43">
            <v>256</v>
          </cell>
          <cell r="C43">
            <v>0</v>
          </cell>
          <cell r="D43">
            <v>3</v>
          </cell>
          <cell r="E43">
            <v>40</v>
          </cell>
          <cell r="F43">
            <v>2.1</v>
          </cell>
          <cell r="G43">
            <v>2.1</v>
          </cell>
          <cell r="H43">
            <v>0</v>
          </cell>
        </row>
        <row r="44">
          <cell r="A44" t="str">
            <v>OBRAS ACCESORIAS DAÑOS ACUEDUCTO</v>
          </cell>
          <cell r="B44">
            <v>289</v>
          </cell>
          <cell r="C44">
            <v>24</v>
          </cell>
          <cell r="D44">
            <v>3</v>
          </cell>
          <cell r="E44">
            <v>40</v>
          </cell>
          <cell r="F44">
            <v>2.4</v>
          </cell>
          <cell r="G44">
            <v>2.6</v>
          </cell>
          <cell r="H44">
            <v>7.6677316293929709E-2</v>
          </cell>
        </row>
        <row r="45">
          <cell r="A45" t="str">
            <v>OBRAS ACCESORIAS INSTALACIONES</v>
          </cell>
          <cell r="B45">
            <v>1125</v>
          </cell>
          <cell r="C45">
            <v>0</v>
          </cell>
          <cell r="D45">
            <v>3.5</v>
          </cell>
          <cell r="E45">
            <v>40</v>
          </cell>
          <cell r="F45">
            <v>8</v>
          </cell>
          <cell r="G45">
            <v>8</v>
          </cell>
          <cell r="H45">
            <v>0</v>
          </cell>
        </row>
        <row r="46">
          <cell r="A46" t="str">
            <v>PROYECTOS ACUEDUCTO</v>
          </cell>
          <cell r="B46">
            <v>2</v>
          </cell>
          <cell r="C46">
            <v>0</v>
          </cell>
          <cell r="E46">
            <v>40</v>
          </cell>
          <cell r="F46" t="str">
            <v/>
          </cell>
          <cell r="G46" t="str">
            <v/>
          </cell>
          <cell r="H46">
            <v>0</v>
          </cell>
        </row>
        <row r="47">
          <cell r="A47" t="str">
            <v>REFERENCIACIÓN ACUEDUCTO</v>
          </cell>
          <cell r="B47">
            <v>7</v>
          </cell>
          <cell r="C47">
            <v>1</v>
          </cell>
          <cell r="E47">
            <v>40</v>
          </cell>
          <cell r="F47" t="str">
            <v/>
          </cell>
          <cell r="G47" t="str">
            <v/>
          </cell>
          <cell r="H47">
            <v>0.125</v>
          </cell>
        </row>
        <row r="48">
          <cell r="A48" t="str">
            <v>REPARACION CAJAS DE MEDIDORES</v>
          </cell>
          <cell r="B48">
            <v>8</v>
          </cell>
          <cell r="C48">
            <v>0</v>
          </cell>
          <cell r="E48">
            <v>40</v>
          </cell>
          <cell r="F48" t="str">
            <v/>
          </cell>
          <cell r="G48" t="str">
            <v/>
          </cell>
          <cell r="H48">
            <v>0</v>
          </cell>
        </row>
        <row r="49">
          <cell r="A49" t="str">
            <v>TRASLADO MEDIDOR</v>
          </cell>
          <cell r="B49">
            <v>2</v>
          </cell>
          <cell r="C49">
            <v>0</v>
          </cell>
          <cell r="D49">
            <v>1</v>
          </cell>
          <cell r="E49">
            <v>40</v>
          </cell>
          <cell r="F49">
            <v>0.1</v>
          </cell>
          <cell r="G49">
            <v>0.1</v>
          </cell>
          <cell r="H49">
            <v>0</v>
          </cell>
        </row>
        <row r="51">
          <cell r="A51" t="str">
            <v>Total general</v>
          </cell>
          <cell r="B51">
            <v>4350</v>
          </cell>
          <cell r="C51">
            <v>253</v>
          </cell>
          <cell r="F51" t="str">
            <v/>
          </cell>
          <cell r="G51" t="str">
            <v/>
          </cell>
          <cell r="H51">
            <v>5.4964153812730829E-2</v>
          </cell>
        </row>
        <row r="52">
          <cell r="F52" t="str">
            <v/>
          </cell>
          <cell r="G52" t="str">
            <v/>
          </cell>
          <cell r="H52" t="str">
            <v/>
          </cell>
        </row>
      </sheetData>
      <sheetData sheetId="3" refreshError="1">
        <row r="30">
          <cell r="A30" t="str">
            <v>CAMBIO ACOMETIDAS CONTRATO</v>
          </cell>
          <cell r="B30">
            <v>287</v>
          </cell>
          <cell r="C30">
            <v>4</v>
          </cell>
          <cell r="D30">
            <v>3</v>
          </cell>
          <cell r="E30">
            <v>41</v>
          </cell>
          <cell r="F30">
            <v>2.2999999999999998</v>
          </cell>
          <cell r="G30">
            <v>2.4</v>
          </cell>
          <cell r="H30">
            <v>1.3745704467353952E-2</v>
          </cell>
        </row>
        <row r="31">
          <cell r="A31" t="str">
            <v>CASAS SIN AGUA</v>
          </cell>
          <cell r="B31">
            <v>6</v>
          </cell>
          <cell r="C31">
            <v>1</v>
          </cell>
          <cell r="E31">
            <v>41</v>
          </cell>
          <cell r="F31" t="str">
            <v/>
          </cell>
          <cell r="G31" t="str">
            <v/>
          </cell>
          <cell r="H31">
            <v>0.14285714285714285</v>
          </cell>
        </row>
        <row r="32">
          <cell r="A32" t="str">
            <v>CORTE Y RECONEXION</v>
          </cell>
          <cell r="B32">
            <v>741</v>
          </cell>
          <cell r="C32">
            <v>10</v>
          </cell>
          <cell r="D32">
            <v>1</v>
          </cell>
          <cell r="E32">
            <v>41</v>
          </cell>
          <cell r="F32">
            <v>18.100000000000001</v>
          </cell>
          <cell r="G32">
            <v>18.3</v>
          </cell>
          <cell r="H32">
            <v>1.3315579227696404E-2</v>
          </cell>
        </row>
        <row r="33">
          <cell r="A33" t="str">
            <v>DAÑOS ACUEDUCTO</v>
          </cell>
          <cell r="B33">
            <v>15</v>
          </cell>
          <cell r="C33">
            <v>0</v>
          </cell>
          <cell r="E33">
            <v>41</v>
          </cell>
          <cell r="F33" t="str">
            <v/>
          </cell>
          <cell r="G33" t="str">
            <v/>
          </cell>
          <cell r="H33">
            <v>0</v>
          </cell>
        </row>
        <row r="34">
          <cell r="A34" t="str">
            <v>FRAUDES</v>
          </cell>
          <cell r="B34">
            <v>8</v>
          </cell>
          <cell r="C34">
            <v>5</v>
          </cell>
          <cell r="E34">
            <v>41</v>
          </cell>
          <cell r="F34" t="str">
            <v/>
          </cell>
          <cell r="G34" t="str">
            <v/>
          </cell>
          <cell r="H34">
            <v>0.38461538461538464</v>
          </cell>
        </row>
        <row r="35">
          <cell r="A35" t="str">
            <v>GARANTIAS INSTALACIONES</v>
          </cell>
          <cell r="B35">
            <v>60</v>
          </cell>
          <cell r="C35">
            <v>5</v>
          </cell>
          <cell r="D35">
            <v>1</v>
          </cell>
          <cell r="E35">
            <v>41</v>
          </cell>
          <cell r="F35">
            <v>1.5</v>
          </cell>
          <cell r="G35">
            <v>1.6</v>
          </cell>
          <cell r="H35">
            <v>7.6923076923076927E-2</v>
          </cell>
        </row>
        <row r="36">
          <cell r="A36" t="str">
            <v>INSTALACIONES ACUEDUCTO</v>
          </cell>
          <cell r="B36">
            <v>949</v>
          </cell>
          <cell r="C36">
            <v>55</v>
          </cell>
          <cell r="D36">
            <v>5</v>
          </cell>
          <cell r="E36">
            <v>41</v>
          </cell>
          <cell r="F36">
            <v>4.5999999999999996</v>
          </cell>
          <cell r="G36">
            <v>4.9000000000000004</v>
          </cell>
          <cell r="H36">
            <v>5.4780876494023904E-2</v>
          </cell>
        </row>
        <row r="37">
          <cell r="A37" t="str">
            <v>INSTALACIONES ALCANTARILLADO</v>
          </cell>
          <cell r="B37">
            <v>7</v>
          </cell>
          <cell r="C37">
            <v>0</v>
          </cell>
          <cell r="D37">
            <v>4</v>
          </cell>
          <cell r="E37">
            <v>41</v>
          </cell>
          <cell r="F37">
            <v>0</v>
          </cell>
          <cell r="G37">
            <v>0</v>
          </cell>
          <cell r="H37">
            <v>0</v>
          </cell>
        </row>
        <row r="38">
          <cell r="A38" t="str">
            <v>MEDIDORES 1/2 Y 1"</v>
          </cell>
          <cell r="B38">
            <v>1375</v>
          </cell>
          <cell r="C38">
            <v>1</v>
          </cell>
          <cell r="D38">
            <v>3.5</v>
          </cell>
          <cell r="E38">
            <v>41</v>
          </cell>
          <cell r="F38">
            <v>9.6</v>
          </cell>
          <cell r="G38">
            <v>9.6</v>
          </cell>
          <cell r="H38">
            <v>7.2674418604651162E-4</v>
          </cell>
        </row>
        <row r="39">
          <cell r="A39" t="str">
            <v>MMTO VALVULAS E HIDRANTES</v>
          </cell>
          <cell r="B39">
            <v>114</v>
          </cell>
          <cell r="C39">
            <v>0</v>
          </cell>
          <cell r="D39">
            <v>3</v>
          </cell>
          <cell r="E39">
            <v>41</v>
          </cell>
          <cell r="F39">
            <v>0.9</v>
          </cell>
          <cell r="G39">
            <v>0.9</v>
          </cell>
          <cell r="H39">
            <v>0</v>
          </cell>
        </row>
        <row r="40">
          <cell r="A40" t="str">
            <v>OBRAS ACCESORIAS DAÑOS ACUEDUCTO</v>
          </cell>
          <cell r="B40">
            <v>150</v>
          </cell>
          <cell r="C40">
            <v>0</v>
          </cell>
          <cell r="D40">
            <v>3</v>
          </cell>
          <cell r="E40">
            <v>41</v>
          </cell>
          <cell r="F40">
            <v>1.2</v>
          </cell>
          <cell r="G40">
            <v>1.2</v>
          </cell>
          <cell r="H40">
            <v>0</v>
          </cell>
        </row>
        <row r="41">
          <cell r="A41" t="str">
            <v>OBRAS ACCESORIAS INSTALACIONES</v>
          </cell>
          <cell r="B41">
            <v>1230</v>
          </cell>
          <cell r="C41">
            <v>0</v>
          </cell>
          <cell r="D41">
            <v>2.5</v>
          </cell>
          <cell r="E41">
            <v>41</v>
          </cell>
          <cell r="F41">
            <v>12</v>
          </cell>
          <cell r="G41">
            <v>12</v>
          </cell>
          <cell r="H41">
            <v>0</v>
          </cell>
        </row>
        <row r="42">
          <cell r="A42" t="str">
            <v>PROYECTOS ACUEDUCTO</v>
          </cell>
          <cell r="B42">
            <v>91</v>
          </cell>
          <cell r="C42">
            <v>17</v>
          </cell>
          <cell r="E42">
            <v>41</v>
          </cell>
          <cell r="F42" t="str">
            <v/>
          </cell>
          <cell r="G42" t="str">
            <v/>
          </cell>
          <cell r="H42">
            <v>0.15740740740740741</v>
          </cell>
        </row>
        <row r="44">
          <cell r="A44" t="str">
            <v>Total general</v>
          </cell>
          <cell r="B44">
            <v>5033</v>
          </cell>
          <cell r="C44">
            <v>98</v>
          </cell>
          <cell r="F44" t="str">
            <v/>
          </cell>
          <cell r="G44" t="str">
            <v/>
          </cell>
          <cell r="H44">
            <v>1.9099590723055934E-2</v>
          </cell>
        </row>
        <row r="45">
          <cell r="F45" t="str">
            <v/>
          </cell>
          <cell r="G45" t="str">
            <v/>
          </cell>
          <cell r="H45" t="str">
            <v/>
          </cell>
        </row>
      </sheetData>
      <sheetData sheetId="4" refreshError="1">
        <row r="31">
          <cell r="A31" t="str">
            <v>CAMBIO ACOMETIDAS CONTRATO</v>
          </cell>
          <cell r="B31">
            <v>361</v>
          </cell>
          <cell r="C31">
            <v>4</v>
          </cell>
          <cell r="D31">
            <v>3</v>
          </cell>
          <cell r="E31">
            <v>42</v>
          </cell>
          <cell r="F31">
            <v>2.9</v>
          </cell>
          <cell r="G31">
            <v>2.9</v>
          </cell>
          <cell r="H31">
            <v>1.0958904109589041E-2</v>
          </cell>
        </row>
        <row r="32">
          <cell r="A32" t="str">
            <v>CASAS SIN AGUA</v>
          </cell>
          <cell r="B32">
            <v>7</v>
          </cell>
          <cell r="C32">
            <v>0</v>
          </cell>
          <cell r="E32">
            <v>42</v>
          </cell>
          <cell r="F32" t="str">
            <v/>
          </cell>
          <cell r="G32" t="str">
            <v/>
          </cell>
          <cell r="H32">
            <v>0</v>
          </cell>
        </row>
        <row r="33">
          <cell r="A33" t="str">
            <v>CORTE Y RECONEXION</v>
          </cell>
          <cell r="B33">
            <v>825</v>
          </cell>
          <cell r="C33">
            <v>12</v>
          </cell>
          <cell r="D33">
            <v>1</v>
          </cell>
          <cell r="E33">
            <v>42</v>
          </cell>
          <cell r="F33">
            <v>19.600000000000001</v>
          </cell>
          <cell r="G33">
            <v>19.899999999999999</v>
          </cell>
          <cell r="H33">
            <v>1.4336917562724014E-2</v>
          </cell>
        </row>
        <row r="34">
          <cell r="A34" t="str">
            <v>DAÑOS ACUEDUCTO</v>
          </cell>
          <cell r="B34">
            <v>20</v>
          </cell>
          <cell r="C34">
            <v>0</v>
          </cell>
          <cell r="E34">
            <v>42</v>
          </cell>
          <cell r="F34" t="str">
            <v/>
          </cell>
          <cell r="G34" t="str">
            <v/>
          </cell>
          <cell r="H34">
            <v>0</v>
          </cell>
        </row>
        <row r="35">
          <cell r="A35" t="str">
            <v>FRAUDES</v>
          </cell>
          <cell r="B35">
            <v>35</v>
          </cell>
          <cell r="C35">
            <v>0</v>
          </cell>
          <cell r="D35">
            <v>1</v>
          </cell>
          <cell r="E35">
            <v>42</v>
          </cell>
          <cell r="F35" t="str">
            <v/>
          </cell>
          <cell r="G35" t="str">
            <v/>
          </cell>
          <cell r="H35">
            <v>0</v>
          </cell>
        </row>
        <row r="36">
          <cell r="A36" t="str">
            <v>GARANTIAS INSTALACIONES</v>
          </cell>
          <cell r="B36">
            <v>88</v>
          </cell>
          <cell r="C36">
            <v>4</v>
          </cell>
          <cell r="D36">
            <v>1</v>
          </cell>
          <cell r="E36">
            <v>42</v>
          </cell>
          <cell r="F36">
            <v>2.1</v>
          </cell>
          <cell r="G36">
            <v>2.2000000000000002</v>
          </cell>
          <cell r="H36">
            <v>4.3478260869565216E-2</v>
          </cell>
        </row>
        <row r="37">
          <cell r="A37" t="str">
            <v>INSTALACIONES ACUEDUCTO</v>
          </cell>
          <cell r="B37">
            <v>828</v>
          </cell>
          <cell r="C37">
            <v>82</v>
          </cell>
          <cell r="D37">
            <v>5</v>
          </cell>
          <cell r="E37">
            <v>42</v>
          </cell>
          <cell r="F37">
            <v>3.9</v>
          </cell>
          <cell r="G37">
            <v>4.3</v>
          </cell>
          <cell r="H37">
            <v>9.0109890109890109E-2</v>
          </cell>
        </row>
        <row r="38">
          <cell r="A38" t="str">
            <v>MEDIDORES 1/2 Y 1"</v>
          </cell>
          <cell r="B38">
            <v>578</v>
          </cell>
          <cell r="C38">
            <v>6</v>
          </cell>
          <cell r="D38">
            <v>3.5</v>
          </cell>
          <cell r="E38">
            <v>42</v>
          </cell>
          <cell r="F38">
            <v>3.9</v>
          </cell>
          <cell r="G38">
            <v>4</v>
          </cell>
          <cell r="H38">
            <v>1.0273972602739725E-2</v>
          </cell>
        </row>
        <row r="39">
          <cell r="A39" t="str">
            <v>MMTO VALVULAS E HIDRANTES</v>
          </cell>
          <cell r="B39">
            <v>563</v>
          </cell>
          <cell r="C39">
            <v>0</v>
          </cell>
          <cell r="D39">
            <v>3</v>
          </cell>
          <cell r="E39">
            <v>42</v>
          </cell>
          <cell r="F39">
            <v>4.5</v>
          </cell>
          <cell r="G39">
            <v>4.5</v>
          </cell>
          <cell r="H39">
            <v>0</v>
          </cell>
        </row>
        <row r="40">
          <cell r="A40" t="str">
            <v>OBRAS ACCESORIAS DAÑOS ACUEDUCTO</v>
          </cell>
          <cell r="B40">
            <v>60</v>
          </cell>
          <cell r="C40">
            <v>1</v>
          </cell>
          <cell r="D40">
            <v>3</v>
          </cell>
          <cell r="E40">
            <v>42</v>
          </cell>
          <cell r="F40">
            <v>0.5</v>
          </cell>
          <cell r="G40">
            <v>0.5</v>
          </cell>
          <cell r="H40">
            <v>1.6393442622950821E-2</v>
          </cell>
        </row>
        <row r="41">
          <cell r="A41" t="str">
            <v>OBRAS ACCESORIAS INSTALACIONES</v>
          </cell>
          <cell r="B41">
            <v>929</v>
          </cell>
          <cell r="C41">
            <v>0</v>
          </cell>
          <cell r="D41">
            <v>2.5</v>
          </cell>
          <cell r="E41">
            <v>42</v>
          </cell>
          <cell r="F41">
            <v>8.8000000000000007</v>
          </cell>
          <cell r="G41">
            <v>8.8000000000000007</v>
          </cell>
          <cell r="H41">
            <v>0</v>
          </cell>
        </row>
        <row r="42">
          <cell r="A42" t="str">
            <v>PROYECTOS ACUEDUCTO</v>
          </cell>
          <cell r="B42">
            <v>2</v>
          </cell>
          <cell r="C42">
            <v>0</v>
          </cell>
          <cell r="D42">
            <v>2.5</v>
          </cell>
          <cell r="E42">
            <v>42</v>
          </cell>
          <cell r="F42" t="str">
            <v/>
          </cell>
          <cell r="G42" t="str">
            <v/>
          </cell>
          <cell r="H42">
            <v>0</v>
          </cell>
        </row>
        <row r="43">
          <cell r="A43" t="str">
            <v>MMTO VALVULAS E HIDRANTES</v>
          </cell>
          <cell r="B43">
            <v>256</v>
          </cell>
          <cell r="C43">
            <v>0</v>
          </cell>
          <cell r="D43">
            <v>3</v>
          </cell>
          <cell r="E43">
            <v>40</v>
          </cell>
          <cell r="F43">
            <v>2.1</v>
          </cell>
          <cell r="G43">
            <v>2.1</v>
          </cell>
          <cell r="H43">
            <v>0</v>
          </cell>
        </row>
        <row r="44">
          <cell r="A44" t="str">
            <v>Total general</v>
          </cell>
          <cell r="B44">
            <v>4296</v>
          </cell>
          <cell r="C44">
            <v>109</v>
          </cell>
          <cell r="D44">
            <v>3</v>
          </cell>
          <cell r="E44">
            <v>40</v>
          </cell>
          <cell r="F44" t="str">
            <v/>
          </cell>
          <cell r="G44" t="str">
            <v/>
          </cell>
          <cell r="H44">
            <v>2.474460839954597E-2</v>
          </cell>
        </row>
        <row r="45">
          <cell r="A45" t="str">
            <v>OBRAS ACCESORIAS INSTALACIONES</v>
          </cell>
          <cell r="B45">
            <v>1125</v>
          </cell>
          <cell r="C45">
            <v>0</v>
          </cell>
          <cell r="D45">
            <v>3.5</v>
          </cell>
          <cell r="E45">
            <v>40</v>
          </cell>
          <cell r="F45" t="str">
            <v/>
          </cell>
          <cell r="G45" t="str">
            <v/>
          </cell>
          <cell r="H45" t="str">
            <v/>
          </cell>
        </row>
      </sheetData>
      <sheetData sheetId="5" refreshError="1"/>
      <sheetData sheetId="6" refreshError="1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s"/>
      <sheetName val="TITULO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</sheetNames>
    <sheetDataSet>
      <sheetData sheetId="0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Ha</v>
          </cell>
          <cell r="J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  <cell r="H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  <cell r="H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  <cell r="H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m3</v>
          </cell>
          <cell r="H8">
            <v>33199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  <cell r="H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  <cell r="H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  <cell r="H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  <cell r="H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  <cell r="H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  <cell r="H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  <cell r="H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  <cell r="H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  <cell r="H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  <cell r="H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  <cell r="H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  <cell r="H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m3</v>
          </cell>
          <cell r="J21" t="str">
            <v>La unidad de pago es el m³</v>
          </cell>
        </row>
        <row r="22">
          <cell r="C22" t="str">
            <v>201P.1</v>
          </cell>
          <cell r="D22">
            <v>201</v>
          </cell>
          <cell r="E22" t="str">
            <v>201P.1</v>
          </cell>
          <cell r="F22" t="str">
            <v>Demolición total o parcial de estructuras de concreto</v>
          </cell>
          <cell r="G22" t="str">
            <v>m3</v>
          </cell>
          <cell r="H22">
            <v>28917</v>
          </cell>
        </row>
        <row r="23">
          <cell r="C23" t="str">
            <v>201P.3</v>
          </cell>
          <cell r="E23" t="str">
            <v>201P.3</v>
          </cell>
          <cell r="F23" t="str">
            <v>Revestimiento de gaviones incluye concreto, formaleta y limpieza</v>
          </cell>
          <cell r="G23" t="str">
            <v>m3</v>
          </cell>
          <cell r="H23">
            <v>393147</v>
          </cell>
        </row>
        <row r="24">
          <cell r="C24">
            <v>210.1</v>
          </cell>
          <cell r="D24">
            <v>210</v>
          </cell>
          <cell r="F24" t="str">
            <v>Excavación sin clasificar de la explanación, canales y préstamos</v>
          </cell>
          <cell r="G24" t="str">
            <v>m3</v>
          </cell>
          <cell r="H24">
            <v>4001</v>
          </cell>
          <cell r="J24" t="str">
            <v>No habrá pago por las excavaciones y disposición o desecho de los materiales no utilizados en las zonas de préstamo. No incluye transporte</v>
          </cell>
        </row>
        <row r="25">
          <cell r="C25">
            <v>210.2</v>
          </cell>
          <cell r="D25">
            <v>210</v>
          </cell>
          <cell r="F25" t="str">
            <v>Excavación en roca de la explanación, canales y préstamos</v>
          </cell>
          <cell r="G25" t="str">
            <v>m3</v>
          </cell>
          <cell r="H25">
            <v>22042</v>
          </cell>
        </row>
        <row r="26">
          <cell r="C26">
            <v>210.3</v>
          </cell>
          <cell r="D26">
            <v>210</v>
          </cell>
          <cell r="F26" t="str">
            <v>Excavación en material común  de la explanación, canales y préstamos</v>
          </cell>
          <cell r="G26" t="str">
            <v>m3</v>
          </cell>
          <cell r="H26" t="str">
            <v>m3</v>
          </cell>
        </row>
        <row r="27">
          <cell r="C27">
            <v>211</v>
          </cell>
          <cell r="D27">
            <v>211</v>
          </cell>
          <cell r="F27" t="str">
            <v>Remoción de derrumbes</v>
          </cell>
          <cell r="G27" t="str">
            <v>m3</v>
          </cell>
          <cell r="J27" t="str">
            <v>No incluye el transporte a distancias mayores a 100 ml</v>
          </cell>
        </row>
        <row r="28">
          <cell r="C28" t="str">
            <v>211P.1</v>
          </cell>
          <cell r="D28">
            <v>211</v>
          </cell>
          <cell r="E28" t="str">
            <v>211P.1</v>
          </cell>
          <cell r="F28" t="str">
            <v>Remoción de derrumbes</v>
          </cell>
          <cell r="G28" t="str">
            <v>m3</v>
          </cell>
          <cell r="H28">
            <v>6952</v>
          </cell>
        </row>
        <row r="29">
          <cell r="C29" t="str">
            <v>211P.2</v>
          </cell>
          <cell r="D29">
            <v>211</v>
          </cell>
          <cell r="E29" t="str">
            <v>211P.2</v>
          </cell>
          <cell r="F29" t="str">
            <v>Remoción de Material en Roca</v>
          </cell>
          <cell r="G29" t="str">
            <v>m3</v>
          </cell>
          <cell r="H29">
            <v>21182</v>
          </cell>
        </row>
        <row r="30">
          <cell r="C30">
            <v>220</v>
          </cell>
          <cell r="D30">
            <v>220</v>
          </cell>
          <cell r="F30" t="str">
            <v>Terraplenes</v>
          </cell>
          <cell r="G30" t="str">
            <v>m3</v>
          </cell>
          <cell r="H30" t="str">
            <v>m3</v>
          </cell>
          <cell r="J30" t="str">
            <v>No incluye el suministro de materiales y el transporte</v>
          </cell>
        </row>
        <row r="31">
          <cell r="C31">
            <v>220.1</v>
          </cell>
          <cell r="D31">
            <v>220</v>
          </cell>
          <cell r="E31" t="str">
            <v>220P</v>
          </cell>
          <cell r="F31" t="str">
            <v>Terraplenes</v>
          </cell>
          <cell r="G31" t="str">
            <v>m3</v>
          </cell>
          <cell r="H31" t="str">
            <v>m3</v>
          </cell>
          <cell r="J31" t="str">
            <v>Incluye el suministro y transporte de materiales</v>
          </cell>
        </row>
        <row r="32">
          <cell r="C32">
            <v>221.1</v>
          </cell>
          <cell r="D32">
            <v>221</v>
          </cell>
          <cell r="F32" t="str">
            <v>Pedraplén compacto</v>
          </cell>
          <cell r="G32" t="str">
            <v>m3</v>
          </cell>
          <cell r="H32" t="str">
            <v>m3</v>
          </cell>
          <cell r="J32" t="str">
            <v>No incluye la corona, el suministro de materiales y el transporte</v>
          </cell>
        </row>
        <row r="33">
          <cell r="C33">
            <v>221.2</v>
          </cell>
          <cell r="D33">
            <v>221</v>
          </cell>
          <cell r="F33" t="str">
            <v>Pedraplén suelto</v>
          </cell>
          <cell r="G33" t="str">
            <v>m3</v>
          </cell>
          <cell r="H33" t="str">
            <v>m3</v>
          </cell>
        </row>
        <row r="34">
          <cell r="C34">
            <v>230.1</v>
          </cell>
          <cell r="D34">
            <v>230</v>
          </cell>
          <cell r="F34" t="str">
            <v>Mejoramiento de la subrasante involucrando el suelo existente</v>
          </cell>
          <cell r="G34" t="str">
            <v>m2</v>
          </cell>
          <cell r="H34" t="str">
            <v>m2</v>
          </cell>
          <cell r="J34" t="str">
            <v>No incluye suministro y transporte de material adicionado y transporte de material inadecuado.</v>
          </cell>
        </row>
        <row r="35">
          <cell r="C35">
            <v>230.2</v>
          </cell>
          <cell r="D35">
            <v>230</v>
          </cell>
          <cell r="F35" t="str">
            <v>Mejoramiento de la subrasante empleando únicamente material adicionado</v>
          </cell>
          <cell r="G35" t="str">
            <v>m3</v>
          </cell>
          <cell r="H35" t="str">
            <v>m3</v>
          </cell>
        </row>
        <row r="36">
          <cell r="C36">
            <v>310</v>
          </cell>
          <cell r="D36">
            <v>310</v>
          </cell>
          <cell r="F36" t="str">
            <v>Conformación de la calzada existente</v>
          </cell>
          <cell r="G36" t="str">
            <v>m2</v>
          </cell>
          <cell r="H36">
            <v>455</v>
          </cell>
          <cell r="J36" t="str">
            <v>No incluye suministro transporte y colocación de los materiales de afirmado y subbase.</v>
          </cell>
        </row>
        <row r="37">
          <cell r="C37">
            <v>311</v>
          </cell>
          <cell r="D37">
            <v>311</v>
          </cell>
          <cell r="F37" t="str">
            <v>Afirmado</v>
          </cell>
          <cell r="G37" t="str">
            <v>m3</v>
          </cell>
          <cell r="H37" t="str">
            <v>m3</v>
          </cell>
          <cell r="J37" t="str">
            <v>No incluye producto estabilizante</v>
          </cell>
        </row>
        <row r="38">
          <cell r="C38" t="str">
            <v>311P.5</v>
          </cell>
          <cell r="D38">
            <v>311</v>
          </cell>
          <cell r="E38" t="str">
            <v>311P.5</v>
          </cell>
          <cell r="F38" t="str">
            <v>Relleno con material de afirmado</v>
          </cell>
          <cell r="G38" t="str">
            <v>m3</v>
          </cell>
          <cell r="H38">
            <v>55436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  <cell r="H39">
            <v>28000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m3</v>
          </cell>
          <cell r="J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  <cell r="H41">
            <v>35462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  <cell r="H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  <cell r="H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>
            <v>59602</v>
          </cell>
          <cell r="J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  <cell r="H45" t="str">
            <v>m3</v>
          </cell>
        </row>
        <row r="46">
          <cell r="C46">
            <v>340.1</v>
          </cell>
          <cell r="D46">
            <v>340</v>
          </cell>
          <cell r="F46" t="str">
            <v>Base estabilizada con emulsión asfáltica tipo BEE-1</v>
          </cell>
          <cell r="G46" t="str">
            <v>m3</v>
          </cell>
          <cell r="H46" t="str">
            <v>m3</v>
          </cell>
          <cell r="J46" t="str">
            <v>No incluye la emulsión asfáltica</v>
          </cell>
        </row>
        <row r="47">
          <cell r="C47">
            <v>340.2</v>
          </cell>
          <cell r="D47">
            <v>340</v>
          </cell>
          <cell r="F47" t="str">
            <v>Base estabilizada con emulsión asfáltica tipo BEE-2</v>
          </cell>
          <cell r="G47" t="str">
            <v>m3</v>
          </cell>
          <cell r="H47" t="str">
            <v>m3</v>
          </cell>
        </row>
        <row r="48">
          <cell r="C48">
            <v>340.3</v>
          </cell>
          <cell r="D48">
            <v>340</v>
          </cell>
          <cell r="F48" t="str">
            <v>Base estabilizada con emulsión asfáltica tipo BEE-3</v>
          </cell>
          <cell r="G48" t="str">
            <v>m3</v>
          </cell>
          <cell r="H48" t="str">
            <v>m3</v>
          </cell>
        </row>
        <row r="49">
          <cell r="C49">
            <v>341.1</v>
          </cell>
          <cell r="D49">
            <v>341</v>
          </cell>
          <cell r="F49" t="str">
            <v>Base estabilizada con cemento</v>
          </cell>
          <cell r="G49" t="str">
            <v>m3</v>
          </cell>
          <cell r="H49" t="str">
            <v>m3</v>
          </cell>
        </row>
        <row r="50">
          <cell r="C50" t="str">
            <v>341P,1</v>
          </cell>
          <cell r="D50">
            <v>341</v>
          </cell>
          <cell r="E50" t="str">
            <v>341P.1</v>
          </cell>
          <cell r="F50" t="str">
            <v>Base estabilizada con cemento</v>
          </cell>
          <cell r="G50" t="str">
            <v>m3</v>
          </cell>
          <cell r="H50">
            <v>45878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  <cell r="H51" t="str">
            <v>Kg</v>
          </cell>
        </row>
        <row r="52">
          <cell r="C52" t="str">
            <v>341P,2</v>
          </cell>
          <cell r="D52">
            <v>341</v>
          </cell>
          <cell r="E52" t="str">
            <v>341P.1</v>
          </cell>
          <cell r="F52" t="str">
            <v>Cemento</v>
          </cell>
          <cell r="G52" t="str">
            <v>Kg</v>
          </cell>
          <cell r="H52">
            <v>699</v>
          </cell>
        </row>
        <row r="53">
          <cell r="C53" t="str">
            <v>341P,3</v>
          </cell>
          <cell r="D53">
            <v>341</v>
          </cell>
          <cell r="E53" t="str">
            <v>341P.1</v>
          </cell>
          <cell r="F53" t="str">
            <v>Cemento para recalce de causes</v>
          </cell>
          <cell r="G53" t="str">
            <v>m3</v>
          </cell>
          <cell r="H53" t="str">
            <v>m3</v>
          </cell>
        </row>
        <row r="54">
          <cell r="C54">
            <v>342.1</v>
          </cell>
          <cell r="D54">
            <v>342</v>
          </cell>
          <cell r="F54" t="str">
            <v>Base estabilizada con compuestos multienzimáticos orgánicos tipo BEMO-1</v>
          </cell>
          <cell r="G54" t="str">
            <v>m3</v>
          </cell>
          <cell r="H54" t="str">
            <v>m3</v>
          </cell>
        </row>
        <row r="55">
          <cell r="C55">
            <v>342.2</v>
          </cell>
          <cell r="D55">
            <v>342</v>
          </cell>
          <cell r="F55" t="str">
            <v>Base estabilizada con compuestos multienzimáticos orgánicos tipo BEMO-2</v>
          </cell>
          <cell r="G55" t="str">
            <v>m3</v>
          </cell>
          <cell r="H55" t="str">
            <v>m3</v>
          </cell>
        </row>
        <row r="56">
          <cell r="C56">
            <v>342.3</v>
          </cell>
          <cell r="D56">
            <v>342</v>
          </cell>
          <cell r="F56" t="str">
            <v>Compuesto multienzimático orgánico</v>
          </cell>
          <cell r="G56" t="str">
            <v>Cl</v>
          </cell>
          <cell r="H56" t="str">
            <v>Cl</v>
          </cell>
        </row>
        <row r="57">
          <cell r="C57">
            <v>410</v>
          </cell>
          <cell r="D57">
            <v>410</v>
          </cell>
          <cell r="F57" t="str">
            <v>Cemento asfáltico</v>
          </cell>
          <cell r="G57" t="str">
            <v>Kg</v>
          </cell>
          <cell r="H57" t="str">
            <v>Kg</v>
          </cell>
        </row>
        <row r="58">
          <cell r="C58">
            <v>411.1</v>
          </cell>
          <cell r="D58">
            <v>411</v>
          </cell>
          <cell r="F58" t="str">
            <v>Emulsión asfáltica de rotura media CRM</v>
          </cell>
          <cell r="G58" t="str">
            <v>Lt</v>
          </cell>
          <cell r="H58" t="str">
            <v>Lt</v>
          </cell>
        </row>
        <row r="59">
          <cell r="C59">
            <v>411.2</v>
          </cell>
          <cell r="D59">
            <v>411</v>
          </cell>
          <cell r="F59" t="str">
            <v>Emulsión asfáltica de rotura lenta CRL-1</v>
          </cell>
          <cell r="G59" t="str">
            <v>Lt</v>
          </cell>
          <cell r="H59" t="str">
            <v>Lt</v>
          </cell>
        </row>
        <row r="60">
          <cell r="C60">
            <v>411.3</v>
          </cell>
          <cell r="D60">
            <v>411</v>
          </cell>
          <cell r="F60" t="str">
            <v>Emulsión asfáltica de rotura lenta CRL-1h</v>
          </cell>
          <cell r="G60" t="str">
            <v>Lt</v>
          </cell>
          <cell r="H60" t="str">
            <v>Lt</v>
          </cell>
        </row>
        <row r="61">
          <cell r="C61">
            <v>413</v>
          </cell>
          <cell r="D61">
            <v>413</v>
          </cell>
          <cell r="F61" t="str">
            <v>Excavación para reparación del pavimento existente</v>
          </cell>
          <cell r="G61" t="str">
            <v>m3</v>
          </cell>
          <cell r="H61">
            <v>34304</v>
          </cell>
        </row>
        <row r="62">
          <cell r="C62">
            <v>413.1</v>
          </cell>
          <cell r="D62">
            <v>413</v>
          </cell>
          <cell r="E62" t="str">
            <v>413P</v>
          </cell>
          <cell r="F62" t="str">
            <v>Excavación para reparación del pavimento existente</v>
          </cell>
          <cell r="G62" t="str">
            <v>m3</v>
          </cell>
          <cell r="H62" t="str">
            <v>m3</v>
          </cell>
          <cell r="J62" t="str">
            <v>Tiene en cuenta el programa PICO y PALA</v>
          </cell>
        </row>
        <row r="63">
          <cell r="C63">
            <v>420</v>
          </cell>
          <cell r="D63">
            <v>420</v>
          </cell>
          <cell r="F63" t="str">
            <v>Imprimación</v>
          </cell>
          <cell r="G63" t="str">
            <v>m2</v>
          </cell>
          <cell r="H63">
            <v>1614</v>
          </cell>
        </row>
        <row r="64">
          <cell r="C64">
            <v>421</v>
          </cell>
          <cell r="D64">
            <v>421</v>
          </cell>
          <cell r="F64" t="str">
            <v>Riego de liga</v>
          </cell>
          <cell r="G64" t="str">
            <v>m2</v>
          </cell>
          <cell r="H64" t="str">
            <v>m2</v>
          </cell>
        </row>
        <row r="65">
          <cell r="C65">
            <v>421.1</v>
          </cell>
          <cell r="D65">
            <v>421</v>
          </cell>
          <cell r="F65" t="str">
            <v>Riego de liga (cemento asfáltico)</v>
          </cell>
          <cell r="G65" t="str">
            <v>m2</v>
          </cell>
          <cell r="H65" t="str">
            <v>m2</v>
          </cell>
        </row>
        <row r="66">
          <cell r="C66">
            <v>421.2</v>
          </cell>
          <cell r="D66">
            <v>421</v>
          </cell>
          <cell r="F66" t="str">
            <v>Riego de liga (emulsión asfáltica)</v>
          </cell>
          <cell r="G66" t="str">
            <v>m2</v>
          </cell>
          <cell r="H66" t="str">
            <v>m2</v>
          </cell>
        </row>
        <row r="67">
          <cell r="C67">
            <v>430</v>
          </cell>
          <cell r="D67">
            <v>430</v>
          </cell>
          <cell r="F67" t="str">
            <v>Tratamiento superficial simple</v>
          </cell>
          <cell r="G67" t="str">
            <v>m2</v>
          </cell>
          <cell r="H67" t="str">
            <v>m2</v>
          </cell>
        </row>
        <row r="68">
          <cell r="C68" t="str">
            <v>430P</v>
          </cell>
          <cell r="E68" t="str">
            <v>430P</v>
          </cell>
          <cell r="F68" t="str">
            <v>Baranda metálica tubular para puentes</v>
          </cell>
          <cell r="G68" t="str">
            <v>ml</v>
          </cell>
          <cell r="H68" t="str">
            <v>ml</v>
          </cell>
        </row>
        <row r="69">
          <cell r="C69">
            <v>431</v>
          </cell>
          <cell r="D69">
            <v>431</v>
          </cell>
          <cell r="F69" t="str">
            <v>Tratamiento superficial doble</v>
          </cell>
          <cell r="G69" t="str">
            <v>m2</v>
          </cell>
          <cell r="H69" t="str">
            <v>m2</v>
          </cell>
        </row>
        <row r="70">
          <cell r="C70">
            <v>432</v>
          </cell>
          <cell r="D70">
            <v>432</v>
          </cell>
          <cell r="F70" t="str">
            <v>Sello de arena - asfalto</v>
          </cell>
          <cell r="G70" t="str">
            <v>m2</v>
          </cell>
          <cell r="H70" t="str">
            <v>m2</v>
          </cell>
        </row>
        <row r="71">
          <cell r="C71">
            <v>433</v>
          </cell>
          <cell r="D71">
            <v>433</v>
          </cell>
          <cell r="F71" t="str">
            <v>Lechada asfáltica</v>
          </cell>
          <cell r="G71" t="str">
            <v>m2</v>
          </cell>
          <cell r="H71" t="str">
            <v>m2</v>
          </cell>
        </row>
        <row r="72">
          <cell r="C72">
            <v>434</v>
          </cell>
          <cell r="E72" t="str">
            <v>434P</v>
          </cell>
          <cell r="F72" t="str">
            <v>Sello de grietas</v>
          </cell>
          <cell r="G72" t="str">
            <v>ml</v>
          </cell>
          <cell r="H72" t="str">
            <v>ml</v>
          </cell>
        </row>
        <row r="73">
          <cell r="C73" t="str">
            <v>434P.1</v>
          </cell>
          <cell r="E73" t="str">
            <v>434P</v>
          </cell>
          <cell r="F73" t="str">
            <v>Sello de grietas en concreto</v>
          </cell>
          <cell r="G73" t="str">
            <v>ml</v>
          </cell>
          <cell r="H73">
            <v>23935</v>
          </cell>
        </row>
        <row r="74">
          <cell r="C74">
            <v>435</v>
          </cell>
          <cell r="E74" t="str">
            <v>435P</v>
          </cell>
          <cell r="F74" t="str">
            <v>Sello de juntas de pavimento de concreto hidráulico</v>
          </cell>
          <cell r="G74" t="str">
            <v>ml</v>
          </cell>
          <cell r="H74" t="str">
            <v>ml</v>
          </cell>
        </row>
        <row r="75">
          <cell r="C75">
            <v>440.1</v>
          </cell>
          <cell r="D75">
            <v>440</v>
          </cell>
          <cell r="F75" t="str">
            <v>Mezcla densa en frío tipo MDF-1</v>
          </cell>
          <cell r="G75" t="str">
            <v>m3</v>
          </cell>
          <cell r="H75" t="str">
            <v>m3</v>
          </cell>
          <cell r="J75" t="str">
            <v>No incluye suministro y almacenamiento del cemento asfáltico</v>
          </cell>
        </row>
        <row r="76">
          <cell r="C76">
            <v>440.2</v>
          </cell>
          <cell r="D76">
            <v>440</v>
          </cell>
          <cell r="F76" t="str">
            <v>Mezcla densa en frío tipo MDF-2</v>
          </cell>
          <cell r="G76" t="str">
            <v>m3</v>
          </cell>
          <cell r="H76" t="str">
            <v>m3</v>
          </cell>
        </row>
        <row r="77">
          <cell r="C77">
            <v>440.3</v>
          </cell>
          <cell r="D77">
            <v>440</v>
          </cell>
          <cell r="F77" t="str">
            <v>Mezcla densa en frío tipo MDF-3</v>
          </cell>
          <cell r="G77" t="str">
            <v>m3</v>
          </cell>
          <cell r="H77" t="str">
            <v>m3</v>
          </cell>
        </row>
        <row r="78">
          <cell r="C78">
            <v>440.5</v>
          </cell>
          <cell r="D78">
            <v>440</v>
          </cell>
          <cell r="F78" t="str">
            <v>Mezcla densa en frío para bacheo</v>
          </cell>
          <cell r="G78" t="str">
            <v>m3</v>
          </cell>
          <cell r="H78" t="str">
            <v>m3</v>
          </cell>
        </row>
        <row r="79">
          <cell r="C79">
            <v>441.1</v>
          </cell>
          <cell r="D79">
            <v>441</v>
          </cell>
          <cell r="F79" t="str">
            <v>Mezcla abierta en frío tipo MAF-1</v>
          </cell>
          <cell r="G79" t="str">
            <v>m3</v>
          </cell>
          <cell r="H79" t="str">
            <v>m3</v>
          </cell>
          <cell r="J79" t="str">
            <v>No incluye suministro y almacenamiento del cemento asfáltico</v>
          </cell>
        </row>
        <row r="80">
          <cell r="C80">
            <v>441.2</v>
          </cell>
          <cell r="D80">
            <v>441</v>
          </cell>
          <cell r="F80" t="str">
            <v>Mezcla abierta en frío tipo MAF-2</v>
          </cell>
          <cell r="G80" t="str">
            <v>m3</v>
          </cell>
          <cell r="H80" t="str">
            <v>m3</v>
          </cell>
        </row>
        <row r="81">
          <cell r="C81">
            <v>441.3</v>
          </cell>
          <cell r="D81">
            <v>441</v>
          </cell>
          <cell r="F81" t="str">
            <v>Mezcla abierta en frío tipo MAF-3</v>
          </cell>
          <cell r="G81" t="str">
            <v>m3</v>
          </cell>
          <cell r="H81" t="str">
            <v>m3</v>
          </cell>
        </row>
        <row r="82">
          <cell r="C82">
            <v>441.4</v>
          </cell>
          <cell r="D82">
            <v>441</v>
          </cell>
          <cell r="F82" t="str">
            <v>Mezcla abierta en frío para bacheo</v>
          </cell>
          <cell r="G82" t="str">
            <v>m3</v>
          </cell>
          <cell r="H82" t="str">
            <v>m3</v>
          </cell>
        </row>
        <row r="83">
          <cell r="C83">
            <v>450.1</v>
          </cell>
          <cell r="D83">
            <v>450</v>
          </cell>
          <cell r="F83" t="str">
            <v>Mezcla densa en caliente tipo MDC-1</v>
          </cell>
          <cell r="G83" t="str">
            <v>m3</v>
          </cell>
          <cell r="H83" t="str">
            <v>m3</v>
          </cell>
          <cell r="J83" t="str">
            <v>No incluye suministro y almacenamiento del cemento asfáltico</v>
          </cell>
        </row>
        <row r="84">
          <cell r="C84">
            <v>450.2</v>
          </cell>
          <cell r="D84">
            <v>450</v>
          </cell>
          <cell r="F84" t="str">
            <v>Mezcla densa en caliente tipo MDC-2</v>
          </cell>
          <cell r="G84" t="str">
            <v>m3</v>
          </cell>
          <cell r="H84" t="str">
            <v>m3</v>
          </cell>
        </row>
        <row r="85">
          <cell r="C85">
            <v>450.3</v>
          </cell>
          <cell r="D85">
            <v>450</v>
          </cell>
          <cell r="F85" t="str">
            <v>Mezcla densa en caliente tipo MDC-3</v>
          </cell>
          <cell r="G85" t="str">
            <v>m3</v>
          </cell>
          <cell r="H85">
            <v>230745</v>
          </cell>
        </row>
        <row r="86">
          <cell r="C86">
            <v>450.4</v>
          </cell>
          <cell r="D86">
            <v>450</v>
          </cell>
          <cell r="F86" t="str">
            <v>Mezcla densa en caliente para bacheo</v>
          </cell>
          <cell r="G86" t="str">
            <v>m3</v>
          </cell>
          <cell r="H86" t="str">
            <v>m3</v>
          </cell>
        </row>
        <row r="87">
          <cell r="C87">
            <v>450.5</v>
          </cell>
          <cell r="D87">
            <v>450</v>
          </cell>
          <cell r="E87" t="str">
            <v>450P</v>
          </cell>
          <cell r="F87" t="str">
            <v>Parcheo con mezcla densa en caliente tipo MDC-2</v>
          </cell>
          <cell r="G87" t="str">
            <v>m3</v>
          </cell>
          <cell r="H87" t="str">
            <v>m3</v>
          </cell>
          <cell r="J87" t="str">
            <v>Incluye riego de liga, suministro y transporte del cemento asfáltico</v>
          </cell>
        </row>
        <row r="88">
          <cell r="C88">
            <v>450.6</v>
          </cell>
          <cell r="D88">
            <v>450</v>
          </cell>
          <cell r="E88" t="str">
            <v>450P-1</v>
          </cell>
          <cell r="F88" t="str">
            <v>Mezcla densa en caliente tipo MDC-2</v>
          </cell>
          <cell r="G88" t="str">
            <v>m3</v>
          </cell>
          <cell r="H88" t="str">
            <v>m3</v>
          </cell>
          <cell r="J88" t="str">
            <v>Incluye riego de liga, suministro y transporte del cemento asfáltico</v>
          </cell>
        </row>
        <row r="89">
          <cell r="C89">
            <v>450.7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m3</v>
          </cell>
          <cell r="J89" t="str">
            <v>Incluye riego de liga, suministro y transporte del cemento asfáltico</v>
          </cell>
        </row>
        <row r="90">
          <cell r="C90">
            <v>450.8</v>
          </cell>
          <cell r="D90">
            <v>450</v>
          </cell>
          <cell r="E90" t="str">
            <v>450P-1</v>
          </cell>
          <cell r="F90" t="str">
            <v>Mezcla densa en caliente tipo MDC-3</v>
          </cell>
          <cell r="G90" t="str">
            <v>m3</v>
          </cell>
          <cell r="H90" t="str">
            <v>m3</v>
          </cell>
          <cell r="J90" t="str">
            <v>Incluye riego de liga, suministro y transporte del cemento asfáltico</v>
          </cell>
        </row>
        <row r="91">
          <cell r="C91">
            <v>450.9</v>
          </cell>
          <cell r="D91">
            <v>450</v>
          </cell>
          <cell r="E91" t="str">
            <v>450P-2</v>
          </cell>
          <cell r="F91" t="str">
            <v>Parcheo con fresado y mezcla densa en caliente tipo MDC-2</v>
          </cell>
          <cell r="G91" t="str">
            <v>m3</v>
          </cell>
          <cell r="H91">
            <v>318664</v>
          </cell>
        </row>
        <row r="92">
          <cell r="C92">
            <v>450.11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m3</v>
          </cell>
          <cell r="J92" t="str">
            <v>Incluye suministro y transporte del cemento asfáltico</v>
          </cell>
        </row>
        <row r="93">
          <cell r="C93">
            <v>450.12</v>
          </cell>
          <cell r="D93">
            <v>450</v>
          </cell>
          <cell r="E93" t="str">
            <v>450P-3</v>
          </cell>
          <cell r="F93" t="str">
            <v>Mezcla densa en caliente tipo MDC-1 para bacheo</v>
          </cell>
          <cell r="G93" t="str">
            <v>m3</v>
          </cell>
          <cell r="H93" t="str">
            <v>m3</v>
          </cell>
        </row>
        <row r="94">
          <cell r="C94">
            <v>450.13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m3</v>
          </cell>
        </row>
        <row r="95">
          <cell r="C95" t="str">
            <v>450P,1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>
            <v>325244</v>
          </cell>
        </row>
        <row r="96">
          <cell r="C96" t="str">
            <v>450P,2</v>
          </cell>
          <cell r="D96">
            <v>450</v>
          </cell>
          <cell r="E96" t="str">
            <v>450P-2</v>
          </cell>
          <cell r="F96" t="str">
            <v>Parcheo con mezcla densa en caliente tipo MDC-2</v>
          </cell>
          <cell r="G96" t="str">
            <v>m3</v>
          </cell>
          <cell r="H96">
            <v>358746</v>
          </cell>
        </row>
        <row r="97">
          <cell r="C97">
            <v>451.1</v>
          </cell>
          <cell r="D97">
            <v>451</v>
          </cell>
          <cell r="F97" t="str">
            <v>Mezcla abierta en caliente tipo MAC-1</v>
          </cell>
          <cell r="G97" t="str">
            <v>m3</v>
          </cell>
          <cell r="H97" t="str">
            <v>m3</v>
          </cell>
        </row>
        <row r="98">
          <cell r="C98">
            <v>451.2</v>
          </cell>
          <cell r="D98">
            <v>451</v>
          </cell>
          <cell r="F98" t="str">
            <v>Mezcla abierta en caliente tipo MAC-2</v>
          </cell>
          <cell r="G98" t="str">
            <v>m3</v>
          </cell>
          <cell r="H98">
            <v>159158</v>
          </cell>
        </row>
        <row r="99">
          <cell r="C99">
            <v>451.3</v>
          </cell>
          <cell r="D99">
            <v>451</v>
          </cell>
          <cell r="F99" t="str">
            <v>Mezcla abierta en caliente tipo MAC-3</v>
          </cell>
          <cell r="G99" t="str">
            <v>m3</v>
          </cell>
          <cell r="H99" t="str">
            <v>m3</v>
          </cell>
        </row>
        <row r="100">
          <cell r="C100">
            <v>460</v>
          </cell>
          <cell r="D100">
            <v>460</v>
          </cell>
          <cell r="F100" t="str">
            <v>Fresado de pavimento asfáltico</v>
          </cell>
          <cell r="G100" t="str">
            <v>m3</v>
          </cell>
          <cell r="H100">
            <v>60691</v>
          </cell>
        </row>
        <row r="101">
          <cell r="C101">
            <v>461</v>
          </cell>
          <cell r="D101">
            <v>461</v>
          </cell>
          <cell r="F101" t="str">
            <v>Pavimento asfáltico reciclado en frío</v>
          </cell>
          <cell r="G101" t="str">
            <v>m3</v>
          </cell>
          <cell r="H101" t="str">
            <v>m3</v>
          </cell>
          <cell r="J101" t="str">
            <v>No incluye suministro y almacenamiento del cemento asfáltico o la emulsión.</v>
          </cell>
        </row>
        <row r="102">
          <cell r="C102">
            <v>461.1</v>
          </cell>
          <cell r="D102">
            <v>461</v>
          </cell>
          <cell r="E102" t="str">
            <v>461P</v>
          </cell>
          <cell r="F102" t="str">
            <v>Pavimento asfáltico reciclado en frío</v>
          </cell>
          <cell r="G102" t="str">
            <v>m3</v>
          </cell>
          <cell r="H102" t="str">
            <v>m3</v>
          </cell>
          <cell r="J102" t="str">
            <v>Incluye el cemento asfáltico o la emulsión asfáltica</v>
          </cell>
        </row>
        <row r="103">
          <cell r="C103">
            <v>462.1</v>
          </cell>
          <cell r="D103">
            <v>462</v>
          </cell>
          <cell r="F103" t="str">
            <v>Pavimento asfáltico reciclado en caliente tipo MDC-1</v>
          </cell>
          <cell r="G103" t="str">
            <v>m3</v>
          </cell>
          <cell r="H103" t="str">
            <v>m3</v>
          </cell>
          <cell r="J103" t="str">
            <v>No incluye suministro y almacenamiento del cemento asfáltico o la emulsión. Tampoco el agente rejuvenecedor</v>
          </cell>
        </row>
        <row r="104">
          <cell r="C104">
            <v>462.2</v>
          </cell>
          <cell r="D104">
            <v>462</v>
          </cell>
          <cell r="F104" t="str">
            <v>Pavimento asfáltico reciclado en caliente tipo MDC-2</v>
          </cell>
          <cell r="G104" t="str">
            <v>m3</v>
          </cell>
          <cell r="H104" t="str">
            <v>m3</v>
          </cell>
        </row>
        <row r="105">
          <cell r="C105">
            <v>462.3</v>
          </cell>
          <cell r="D105">
            <v>462</v>
          </cell>
          <cell r="F105" t="str">
            <v>Pavimento asfáltico reciclado en caliente tipo MDC-3</v>
          </cell>
          <cell r="G105" t="str">
            <v>m3</v>
          </cell>
          <cell r="H105" t="str">
            <v>m3</v>
          </cell>
        </row>
        <row r="106">
          <cell r="C106">
            <v>462.4</v>
          </cell>
          <cell r="D106">
            <v>462</v>
          </cell>
          <cell r="F106" t="str">
            <v>Pavimento asfáltico reciclado en caliente para bacheo</v>
          </cell>
          <cell r="G106" t="str">
            <v>m3</v>
          </cell>
          <cell r="H106" t="str">
            <v>m3</v>
          </cell>
        </row>
        <row r="107">
          <cell r="C107">
            <v>470</v>
          </cell>
          <cell r="E107" t="str">
            <v>470P</v>
          </cell>
          <cell r="F107" t="str">
            <v>Asfalto Natural (Asfaltita)</v>
          </cell>
          <cell r="G107" t="str">
            <v>m3</v>
          </cell>
          <cell r="H107" t="str">
            <v>m3</v>
          </cell>
        </row>
        <row r="108">
          <cell r="C108">
            <v>500</v>
          </cell>
          <cell r="D108">
            <v>500</v>
          </cell>
          <cell r="F108" t="str">
            <v>Pavimento de concreto hidráulico</v>
          </cell>
          <cell r="G108" t="str">
            <v>m3</v>
          </cell>
          <cell r="H108">
            <v>426121</v>
          </cell>
          <cell r="J108" t="str">
            <v>No incluye la preparación de la superficie existente</v>
          </cell>
        </row>
        <row r="109">
          <cell r="C109">
            <v>501</v>
          </cell>
          <cell r="E109" t="str">
            <v>501P</v>
          </cell>
          <cell r="F109" t="str">
            <v>Corte en losas de pavimento rígido</v>
          </cell>
          <cell r="G109" t="str">
            <v>ml</v>
          </cell>
          <cell r="H109">
            <v>4125</v>
          </cell>
        </row>
        <row r="110">
          <cell r="C110">
            <v>510</v>
          </cell>
          <cell r="D110">
            <v>510</v>
          </cell>
          <cell r="F110" t="str">
            <v>Pavimento de adoquines de concreto</v>
          </cell>
          <cell r="G110" t="str">
            <v>m2</v>
          </cell>
          <cell r="H110" t="str">
            <v>m2</v>
          </cell>
          <cell r="J110" t="str">
            <v>No incluye la preparación de la superficie existente. Tampoco las obras de confinamiento del pavimento.</v>
          </cell>
        </row>
        <row r="111">
          <cell r="C111">
            <v>600.1</v>
          </cell>
          <cell r="D111">
            <v>600</v>
          </cell>
          <cell r="F111" t="str">
            <v>Excavaciones varias sin clasificar</v>
          </cell>
          <cell r="G111" t="str">
            <v>m3</v>
          </cell>
          <cell r="H111">
            <v>9990</v>
          </cell>
        </row>
        <row r="112">
          <cell r="C112">
            <v>600.20000000000005</v>
          </cell>
          <cell r="D112">
            <v>600</v>
          </cell>
          <cell r="F112" t="str">
            <v>Excavaciones varias en roca en seco</v>
          </cell>
          <cell r="G112" t="str">
            <v>m3</v>
          </cell>
          <cell r="H112">
            <v>38000</v>
          </cell>
        </row>
        <row r="113">
          <cell r="C113">
            <v>600.29999999999995</v>
          </cell>
          <cell r="D113">
            <v>600</v>
          </cell>
          <cell r="F113" t="str">
            <v>Excavaciones varias en roca bajo agua</v>
          </cell>
          <cell r="G113" t="str">
            <v>m3</v>
          </cell>
          <cell r="H113" t="str">
            <v>m3</v>
          </cell>
        </row>
        <row r="114">
          <cell r="C114">
            <v>600.4</v>
          </cell>
          <cell r="D114">
            <v>600</v>
          </cell>
          <cell r="F114" t="str">
            <v>Excavaciones varias en material común en seco</v>
          </cell>
          <cell r="G114" t="str">
            <v>m3</v>
          </cell>
          <cell r="H114">
            <v>24253</v>
          </cell>
        </row>
        <row r="115">
          <cell r="C115">
            <v>600.5</v>
          </cell>
          <cell r="D115">
            <v>600</v>
          </cell>
          <cell r="F115" t="str">
            <v>Excavaciones varias en material común bajo agua</v>
          </cell>
          <cell r="G115" t="str">
            <v>m3</v>
          </cell>
          <cell r="H115">
            <v>29716</v>
          </cell>
        </row>
        <row r="116">
          <cell r="C116">
            <v>600.6</v>
          </cell>
          <cell r="D116">
            <v>600</v>
          </cell>
          <cell r="E116" t="str">
            <v>600P</v>
          </cell>
          <cell r="F116" t="str">
            <v>Excavaciones varias sin clasificar</v>
          </cell>
          <cell r="G116" t="str">
            <v>m3</v>
          </cell>
          <cell r="H116" t="str">
            <v>m3</v>
          </cell>
          <cell r="J116" t="str">
            <v>Tiene en cuenta el programa PICO y PALA</v>
          </cell>
        </row>
        <row r="117">
          <cell r="C117">
            <v>600.70000000000005</v>
          </cell>
          <cell r="D117">
            <v>600</v>
          </cell>
          <cell r="E117" t="str">
            <v>600P</v>
          </cell>
          <cell r="F117" t="str">
            <v>Excavaciones varias en material común en seco</v>
          </cell>
          <cell r="G117" t="str">
            <v>m3</v>
          </cell>
          <cell r="H117" t="str">
            <v>m3</v>
          </cell>
          <cell r="J117" t="str">
            <v>Tiene en cuenta el programa PICO y PALA</v>
          </cell>
        </row>
        <row r="118">
          <cell r="C118" t="str">
            <v>600P.1</v>
          </cell>
          <cell r="D118">
            <v>600</v>
          </cell>
          <cell r="E118" t="str">
            <v>600P.1</v>
          </cell>
          <cell r="F118" t="str">
            <v>Excavaciones manuales varias sin clasificar</v>
          </cell>
          <cell r="G118" t="str">
            <v>m3</v>
          </cell>
          <cell r="H118">
            <v>18224</v>
          </cell>
          <cell r="J118" t="str">
            <v>Tiene en cuenta el programa PICO y PALA</v>
          </cell>
        </row>
        <row r="119">
          <cell r="C119">
            <v>600.79999999999995</v>
          </cell>
          <cell r="D119">
            <v>600</v>
          </cell>
          <cell r="E119" t="str">
            <v>600P</v>
          </cell>
          <cell r="F119" t="str">
            <v>Excavaciones varias en material común bajo agua</v>
          </cell>
          <cell r="G119" t="str">
            <v>m3</v>
          </cell>
          <cell r="H119" t="str">
            <v>m3</v>
          </cell>
          <cell r="J119" t="str">
            <v>Tiene en cuenta el programa PICO y PALA</v>
          </cell>
        </row>
        <row r="120">
          <cell r="C120">
            <v>601.1</v>
          </cell>
          <cell r="D120">
            <v>601</v>
          </cell>
          <cell r="F120" t="str">
            <v>Excavaciones varias en roca en seco</v>
          </cell>
          <cell r="G120" t="str">
            <v>m3</v>
          </cell>
          <cell r="H120" t="str">
            <v>m3</v>
          </cell>
        </row>
        <row r="121">
          <cell r="C121">
            <v>601.20000000000005</v>
          </cell>
          <cell r="D121">
            <v>601</v>
          </cell>
          <cell r="F121" t="str">
            <v>Excavaciones varias en roca bajo agua</v>
          </cell>
          <cell r="G121" t="str">
            <v>m3</v>
          </cell>
          <cell r="H121" t="str">
            <v>m3</v>
          </cell>
        </row>
        <row r="122">
          <cell r="C122">
            <v>601.29999999999995</v>
          </cell>
          <cell r="D122">
            <v>601</v>
          </cell>
          <cell r="F122" t="str">
            <v>Excavaciones varias en material común en seco</v>
          </cell>
          <cell r="G122" t="str">
            <v>m3</v>
          </cell>
          <cell r="H122" t="str">
            <v>m3</v>
          </cell>
        </row>
        <row r="123">
          <cell r="C123">
            <v>601.4</v>
          </cell>
          <cell r="D123">
            <v>601</v>
          </cell>
          <cell r="F123" t="str">
            <v>Excavaciones varias en material común bajo agua</v>
          </cell>
          <cell r="G123" t="str">
            <v>m3</v>
          </cell>
          <cell r="H123" t="str">
            <v>m3</v>
          </cell>
        </row>
        <row r="124">
          <cell r="C124">
            <v>610.1</v>
          </cell>
          <cell r="D124">
            <v>610</v>
          </cell>
          <cell r="F124" t="str">
            <v>Rellenos para estructuras</v>
          </cell>
          <cell r="G124" t="str">
            <v>m3</v>
          </cell>
          <cell r="H124">
            <v>38345</v>
          </cell>
          <cell r="J124" t="str">
            <v>No incluye la preparación de la superficie sobre la que irá el relleno.</v>
          </cell>
        </row>
        <row r="125">
          <cell r="C125">
            <v>610.20000000000005</v>
          </cell>
          <cell r="D125">
            <v>610</v>
          </cell>
          <cell r="F125" t="str">
            <v>Material filtrante</v>
          </cell>
          <cell r="G125" t="str">
            <v>m3</v>
          </cell>
          <cell r="H125" t="str">
            <v>m3</v>
          </cell>
        </row>
        <row r="126">
          <cell r="C126">
            <v>612</v>
          </cell>
          <cell r="E126" t="str">
            <v>612P</v>
          </cell>
          <cell r="F126" t="str">
            <v>Geobloques</v>
          </cell>
          <cell r="G126" t="str">
            <v>m3</v>
          </cell>
          <cell r="H126" t="str">
            <v>m3</v>
          </cell>
        </row>
        <row r="127">
          <cell r="C127">
            <v>620.1</v>
          </cell>
          <cell r="D127">
            <v>620</v>
          </cell>
          <cell r="F127" t="str">
            <v>Pilotes prefabricados de concreto</v>
          </cell>
          <cell r="G127" t="str">
            <v>ml</v>
          </cell>
          <cell r="H127" t="str">
            <v>ml</v>
          </cell>
        </row>
        <row r="128">
          <cell r="C128">
            <v>620.20000000000005</v>
          </cell>
          <cell r="D128">
            <v>620</v>
          </cell>
          <cell r="F128" t="str">
            <v>Extensión de pilotes</v>
          </cell>
          <cell r="G128" t="str">
            <v>ml</v>
          </cell>
          <cell r="H128" t="str">
            <v>ml</v>
          </cell>
        </row>
        <row r="129">
          <cell r="C129">
            <v>620.29999999999995</v>
          </cell>
          <cell r="D129">
            <v>620</v>
          </cell>
          <cell r="F129" t="str">
            <v>Prueba de carga</v>
          </cell>
          <cell r="G129" t="str">
            <v>Un</v>
          </cell>
          <cell r="H129" t="str">
            <v>Un</v>
          </cell>
        </row>
        <row r="130">
          <cell r="C130">
            <v>621.1</v>
          </cell>
          <cell r="D130">
            <v>621</v>
          </cell>
          <cell r="F130" t="str">
            <v>Pilote de concreto fundido in-situ de diámetro____</v>
          </cell>
          <cell r="G130" t="str">
            <v>ml</v>
          </cell>
          <cell r="H130" t="str">
            <v>ml</v>
          </cell>
        </row>
        <row r="131">
          <cell r="C131">
            <v>621.20000000000005</v>
          </cell>
          <cell r="D131">
            <v>621</v>
          </cell>
          <cell r="F131" t="str">
            <v>Base acampanada</v>
          </cell>
          <cell r="G131" t="str">
            <v>m3</v>
          </cell>
          <cell r="H131" t="str">
            <v>m3</v>
          </cell>
        </row>
        <row r="132">
          <cell r="C132">
            <v>621.29999999999995</v>
          </cell>
          <cell r="D132">
            <v>621</v>
          </cell>
          <cell r="F132" t="str">
            <v>Pilote de prueba de diámetro ____</v>
          </cell>
          <cell r="G132" t="str">
            <v>ml</v>
          </cell>
          <cell r="H132" t="str">
            <v>ml</v>
          </cell>
        </row>
        <row r="133">
          <cell r="C133">
            <v>621.4</v>
          </cell>
          <cell r="D133">
            <v>621</v>
          </cell>
          <cell r="F133" t="str">
            <v>Base acampanada de prueba</v>
          </cell>
          <cell r="G133" t="str">
            <v>m3</v>
          </cell>
          <cell r="H133" t="str">
            <v>m3</v>
          </cell>
        </row>
        <row r="134">
          <cell r="C134">
            <v>621.5</v>
          </cell>
          <cell r="D134">
            <v>621</v>
          </cell>
          <cell r="F134" t="str">
            <v>Camisa permanente de diámetro exterior ____</v>
          </cell>
          <cell r="G134" t="str">
            <v>ml</v>
          </cell>
          <cell r="H134" t="str">
            <v>ml</v>
          </cell>
        </row>
        <row r="135">
          <cell r="C135">
            <v>621.6</v>
          </cell>
          <cell r="D135">
            <v>621</v>
          </cell>
          <cell r="F135" t="str">
            <v>Prueba de carga</v>
          </cell>
          <cell r="G135" t="str">
            <v>Un</v>
          </cell>
          <cell r="H135" t="str">
            <v>Un</v>
          </cell>
        </row>
        <row r="136">
          <cell r="C136">
            <v>622.1</v>
          </cell>
          <cell r="D136">
            <v>622</v>
          </cell>
          <cell r="F136" t="str">
            <v>Tablestacado de madera</v>
          </cell>
          <cell r="G136" t="str">
            <v>m2</v>
          </cell>
          <cell r="H136" t="str">
            <v>m2</v>
          </cell>
        </row>
        <row r="137">
          <cell r="C137">
            <v>622.20000000000005</v>
          </cell>
          <cell r="D137">
            <v>622</v>
          </cell>
          <cell r="F137" t="str">
            <v>Tablestacado metálico</v>
          </cell>
          <cell r="G137" t="str">
            <v>m2</v>
          </cell>
          <cell r="H137" t="str">
            <v>m2</v>
          </cell>
        </row>
        <row r="138">
          <cell r="C138">
            <v>622.29999999999995</v>
          </cell>
          <cell r="D138">
            <v>622</v>
          </cell>
          <cell r="F138" t="str">
            <v>Tablestacado de concreto reforzado</v>
          </cell>
          <cell r="G138" t="str">
            <v>m2</v>
          </cell>
          <cell r="H138" t="str">
            <v>m2</v>
          </cell>
        </row>
        <row r="139">
          <cell r="C139">
            <v>622.4</v>
          </cell>
          <cell r="D139">
            <v>622</v>
          </cell>
          <cell r="F139" t="str">
            <v>Tablestacado de concreto preesforzado</v>
          </cell>
          <cell r="G139" t="str">
            <v>m2</v>
          </cell>
          <cell r="H139" t="str">
            <v>m2</v>
          </cell>
        </row>
        <row r="140">
          <cell r="C140">
            <v>622.5</v>
          </cell>
          <cell r="D140">
            <v>622</v>
          </cell>
          <cell r="F140" t="str">
            <v>Corte del extremo superior del elemento</v>
          </cell>
          <cell r="G140" t="str">
            <v>ml</v>
          </cell>
          <cell r="H140" t="str">
            <v>ml</v>
          </cell>
        </row>
        <row r="141">
          <cell r="C141">
            <v>622.6</v>
          </cell>
          <cell r="D141">
            <v>622</v>
          </cell>
          <cell r="E141" t="str">
            <v>622P</v>
          </cell>
          <cell r="F141" t="str">
            <v>Tablestacado metálico</v>
          </cell>
          <cell r="G141" t="str">
            <v>ml</v>
          </cell>
          <cell r="H141" t="str">
            <v>ml</v>
          </cell>
          <cell r="J141" t="str">
            <v>La unidad de medida es el metro lineal</v>
          </cell>
        </row>
        <row r="142">
          <cell r="C142">
            <v>623.1</v>
          </cell>
          <cell r="E142" t="str">
            <v>623P</v>
          </cell>
          <cell r="F142" t="str">
            <v>Suministro e hincamiento de rieles</v>
          </cell>
          <cell r="G142" t="str">
            <v>ml</v>
          </cell>
          <cell r="H142">
            <v>92683</v>
          </cell>
        </row>
        <row r="143">
          <cell r="C143">
            <v>623.20000000000005</v>
          </cell>
          <cell r="E143" t="str">
            <v>623P</v>
          </cell>
          <cell r="F143" t="str">
            <v>Suministro e instalación de rieles</v>
          </cell>
          <cell r="G143" t="str">
            <v>ml</v>
          </cell>
          <cell r="H143">
            <v>76829</v>
          </cell>
        </row>
        <row r="144">
          <cell r="C144">
            <v>630.1</v>
          </cell>
          <cell r="D144">
            <v>630</v>
          </cell>
          <cell r="F144" t="str">
            <v>Concreto Clase A</v>
          </cell>
          <cell r="G144" t="str">
            <v>m3</v>
          </cell>
          <cell r="H144" t="str">
            <v>m3</v>
          </cell>
          <cell r="J144" t="str">
            <v>5000PSI</v>
          </cell>
        </row>
        <row r="145">
          <cell r="C145">
            <v>630.20000000000005</v>
          </cell>
          <cell r="D145">
            <v>630</v>
          </cell>
          <cell r="F145" t="str">
            <v>Concreto Clase B</v>
          </cell>
          <cell r="G145" t="str">
            <v>m3</v>
          </cell>
          <cell r="H145" t="str">
            <v>m3</v>
          </cell>
          <cell r="J145" t="str">
            <v>4000PSI</v>
          </cell>
        </row>
        <row r="146">
          <cell r="C146">
            <v>630.29999999999995</v>
          </cell>
          <cell r="D146">
            <v>630</v>
          </cell>
          <cell r="F146" t="str">
            <v>Concreto Clase C</v>
          </cell>
          <cell r="G146" t="str">
            <v>m3</v>
          </cell>
          <cell r="H146" t="str">
            <v>m3</v>
          </cell>
          <cell r="J146" t="str">
            <v>3000PSI</v>
          </cell>
        </row>
        <row r="147">
          <cell r="C147">
            <v>630.4</v>
          </cell>
          <cell r="D147">
            <v>630</v>
          </cell>
          <cell r="F147" t="str">
            <v>Concreto Clase D</v>
          </cell>
          <cell r="G147" t="str">
            <v>m3</v>
          </cell>
          <cell r="H147">
            <v>374399</v>
          </cell>
          <cell r="J147" t="str">
            <v>2000PSI</v>
          </cell>
        </row>
        <row r="148">
          <cell r="C148">
            <v>630.5</v>
          </cell>
          <cell r="D148">
            <v>630</v>
          </cell>
          <cell r="F148" t="str">
            <v>Concreto Clase E</v>
          </cell>
          <cell r="G148" t="str">
            <v>m3</v>
          </cell>
          <cell r="H148">
            <v>325680</v>
          </cell>
        </row>
        <row r="149">
          <cell r="C149">
            <v>630.6</v>
          </cell>
          <cell r="D149">
            <v>630</v>
          </cell>
          <cell r="F149" t="str">
            <v>Concreto Simple de 175 Kg/cm2</v>
          </cell>
          <cell r="G149" t="str">
            <v>m3</v>
          </cell>
          <cell r="H149">
            <v>326357</v>
          </cell>
        </row>
        <row r="150">
          <cell r="C150" t="str">
            <v>630P.7</v>
          </cell>
          <cell r="D150">
            <v>630</v>
          </cell>
          <cell r="F150" t="str">
            <v>Concreto ciplopeo de resistencia 211 Kg/cm2</v>
          </cell>
          <cell r="G150" t="str">
            <v>m3</v>
          </cell>
          <cell r="H150">
            <v>288781</v>
          </cell>
        </row>
        <row r="151">
          <cell r="C151">
            <v>630.70000000000005</v>
          </cell>
          <cell r="D151">
            <v>630</v>
          </cell>
          <cell r="F151" t="str">
            <v>Concreto Clase G</v>
          </cell>
          <cell r="G151" t="str">
            <v>m3</v>
          </cell>
          <cell r="H151">
            <v>282866</v>
          </cell>
        </row>
        <row r="152">
          <cell r="C152">
            <v>630.79999999999995</v>
          </cell>
          <cell r="D152">
            <v>630</v>
          </cell>
          <cell r="E152" t="str">
            <v>630P</v>
          </cell>
          <cell r="F152" t="str">
            <v>Concreto Clase A con aditivo</v>
          </cell>
          <cell r="G152" t="str">
            <v>m3</v>
          </cell>
          <cell r="H152" t="str">
            <v>m3</v>
          </cell>
        </row>
        <row r="153">
          <cell r="C153">
            <v>630.9</v>
          </cell>
          <cell r="D153">
            <v>630</v>
          </cell>
          <cell r="E153" t="str">
            <v>630P</v>
          </cell>
          <cell r="F153" t="str">
            <v>Concreto Clase D con aditivo</v>
          </cell>
          <cell r="G153" t="str">
            <v>m3</v>
          </cell>
          <cell r="H153" t="str">
            <v>m3</v>
          </cell>
        </row>
        <row r="154">
          <cell r="C154">
            <v>630.1</v>
          </cell>
          <cell r="D154">
            <v>630</v>
          </cell>
          <cell r="E154" t="str">
            <v>630P-1</v>
          </cell>
          <cell r="F154" t="str">
            <v>Realce de cabezotes de alcantarillas</v>
          </cell>
          <cell r="G154" t="str">
            <v>m3</v>
          </cell>
          <cell r="H154" t="str">
            <v>m3</v>
          </cell>
        </row>
        <row r="155">
          <cell r="C155">
            <v>630.11</v>
          </cell>
          <cell r="D155">
            <v>630</v>
          </cell>
          <cell r="E155" t="str">
            <v>630P-2</v>
          </cell>
          <cell r="F155" t="str">
            <v>Realce de bordillo de cunetas</v>
          </cell>
          <cell r="G155" t="str">
            <v>ml</v>
          </cell>
          <cell r="H155">
            <v>30840</v>
          </cell>
        </row>
        <row r="156">
          <cell r="C156">
            <v>630.12</v>
          </cell>
          <cell r="D156">
            <v>630</v>
          </cell>
          <cell r="E156" t="str">
            <v>630P-3</v>
          </cell>
          <cell r="F156" t="str">
            <v>Concreto Clase G para cimientos</v>
          </cell>
          <cell r="G156" t="str">
            <v>m3</v>
          </cell>
          <cell r="H156" t="str">
            <v>m3</v>
          </cell>
        </row>
        <row r="157">
          <cell r="C157">
            <v>630.13</v>
          </cell>
          <cell r="D157">
            <v>630</v>
          </cell>
          <cell r="E157" t="str">
            <v>630P-3</v>
          </cell>
          <cell r="F157" t="str">
            <v>Concreto Clase G para elevaciones</v>
          </cell>
          <cell r="G157" t="str">
            <v>m3</v>
          </cell>
          <cell r="H157" t="str">
            <v>m3</v>
          </cell>
        </row>
        <row r="158">
          <cell r="C158">
            <v>630.14</v>
          </cell>
          <cell r="D158">
            <v>630</v>
          </cell>
          <cell r="E158" t="str">
            <v>630P-4</v>
          </cell>
          <cell r="F158" t="str">
            <v>Recubrimiento con malla y mortero 1:4, e=5cm</v>
          </cell>
          <cell r="G158" t="str">
            <v>m2</v>
          </cell>
          <cell r="H158" t="str">
            <v>m2</v>
          </cell>
        </row>
        <row r="159">
          <cell r="C159">
            <v>630.15</v>
          </cell>
          <cell r="D159">
            <v>630</v>
          </cell>
          <cell r="E159" t="str">
            <v>630P-5</v>
          </cell>
          <cell r="F159" t="str">
            <v>Recalce de alcantarillas</v>
          </cell>
          <cell r="G159" t="str">
            <v>ml</v>
          </cell>
          <cell r="H159">
            <v>77402</v>
          </cell>
        </row>
        <row r="160">
          <cell r="C160">
            <v>632</v>
          </cell>
          <cell r="D160">
            <v>632</v>
          </cell>
          <cell r="F160" t="str">
            <v>Baranda de concreto</v>
          </cell>
          <cell r="G160" t="str">
            <v>ml</v>
          </cell>
          <cell r="H160" t="str">
            <v>ml</v>
          </cell>
          <cell r="J160" t="str">
            <v>No incluye el acero de refuerzo</v>
          </cell>
        </row>
        <row r="161">
          <cell r="C161">
            <v>632.1</v>
          </cell>
          <cell r="D161">
            <v>632</v>
          </cell>
          <cell r="E161" t="str">
            <v>632P</v>
          </cell>
          <cell r="F161" t="str">
            <v>Baranda metálica tubular</v>
          </cell>
          <cell r="G161" t="str">
            <v>ml</v>
          </cell>
          <cell r="H161" t="str">
            <v>ml</v>
          </cell>
        </row>
        <row r="162">
          <cell r="C162">
            <v>640.1</v>
          </cell>
          <cell r="D162">
            <v>640</v>
          </cell>
          <cell r="F162" t="str">
            <v>Acero de refuerzo Grado 37</v>
          </cell>
          <cell r="G162" t="str">
            <v>Kg</v>
          </cell>
          <cell r="H162" t="str">
            <v>Kg</v>
          </cell>
        </row>
        <row r="163">
          <cell r="C163">
            <v>640.20000000000005</v>
          </cell>
          <cell r="D163">
            <v>640</v>
          </cell>
          <cell r="F163" t="str">
            <v>Acero de refuerzo Grado 40</v>
          </cell>
          <cell r="G163" t="str">
            <v>Kg</v>
          </cell>
          <cell r="H163" t="str">
            <v>Kg</v>
          </cell>
        </row>
        <row r="164">
          <cell r="C164">
            <v>640.29999999999995</v>
          </cell>
          <cell r="D164">
            <v>640</v>
          </cell>
          <cell r="F164" t="str">
            <v>Acero de refuerzo Grado 60</v>
          </cell>
          <cell r="G164" t="str">
            <v>Kg</v>
          </cell>
          <cell r="H164">
            <v>2737</v>
          </cell>
        </row>
        <row r="165">
          <cell r="C165">
            <v>641</v>
          </cell>
          <cell r="D165">
            <v>641</v>
          </cell>
          <cell r="F165" t="str">
            <v>Acero de preesfuerzo</v>
          </cell>
          <cell r="G165" t="str">
            <v>t-m</v>
          </cell>
          <cell r="H165" t="str">
            <v>t-m</v>
          </cell>
        </row>
        <row r="166">
          <cell r="C166">
            <v>642.1</v>
          </cell>
          <cell r="D166">
            <v>642</v>
          </cell>
          <cell r="F166" t="str">
            <v>Apoyo elastomérico</v>
          </cell>
          <cell r="G166" t="str">
            <v>Un</v>
          </cell>
          <cell r="H166" t="str">
            <v>Un</v>
          </cell>
        </row>
        <row r="167">
          <cell r="C167">
            <v>642.20000000000005</v>
          </cell>
          <cell r="D167">
            <v>642</v>
          </cell>
          <cell r="F167" t="str">
            <v>Sello para juntas de puentes</v>
          </cell>
          <cell r="G167" t="str">
            <v>ml</v>
          </cell>
          <cell r="H167">
            <v>8342</v>
          </cell>
        </row>
        <row r="168">
          <cell r="C168">
            <v>643</v>
          </cell>
          <cell r="E168" t="str">
            <v>643P</v>
          </cell>
          <cell r="F168" t="str">
            <v>Suministro e instalación de juntas de dilatación</v>
          </cell>
          <cell r="G168" t="str">
            <v>ml</v>
          </cell>
          <cell r="H168" t="str">
            <v>ml</v>
          </cell>
        </row>
        <row r="169">
          <cell r="C169">
            <v>644</v>
          </cell>
          <cell r="E169" t="str">
            <v>644P</v>
          </cell>
          <cell r="F169" t="str">
            <v>Suministro e instalación de sellos para juntas de puentes</v>
          </cell>
          <cell r="G169" t="str">
            <v>ml</v>
          </cell>
          <cell r="H169">
            <v>8342</v>
          </cell>
        </row>
        <row r="170">
          <cell r="C170">
            <v>650.1</v>
          </cell>
          <cell r="D170">
            <v>650</v>
          </cell>
          <cell r="F170" t="str">
            <v>Diseño y fabricación de estructura metálica</v>
          </cell>
          <cell r="G170" t="str">
            <v>Kg</v>
          </cell>
          <cell r="H170" t="str">
            <v>Kg</v>
          </cell>
        </row>
        <row r="171">
          <cell r="C171">
            <v>650.20000000000005</v>
          </cell>
          <cell r="D171">
            <v>650</v>
          </cell>
          <cell r="F171" t="str">
            <v>Fabricación de la estructura metálica</v>
          </cell>
          <cell r="G171" t="str">
            <v>Kg</v>
          </cell>
          <cell r="H171" t="str">
            <v>Kg</v>
          </cell>
        </row>
        <row r="172">
          <cell r="C172">
            <v>650.29999999999995</v>
          </cell>
          <cell r="D172">
            <v>650</v>
          </cell>
          <cell r="F172" t="str">
            <v>Transporte de estructura metálica</v>
          </cell>
          <cell r="G172" t="str">
            <v>Kg</v>
          </cell>
          <cell r="H172" t="str">
            <v>Kg</v>
          </cell>
        </row>
        <row r="173">
          <cell r="C173">
            <v>650.4</v>
          </cell>
          <cell r="D173">
            <v>650</v>
          </cell>
          <cell r="F173" t="str">
            <v>Montaje y pintura de estructura metálica</v>
          </cell>
          <cell r="G173" t="str">
            <v>Kg</v>
          </cell>
          <cell r="H173" t="str">
            <v>Kg</v>
          </cell>
        </row>
        <row r="174">
          <cell r="C174">
            <v>660.1</v>
          </cell>
          <cell r="D174">
            <v>660</v>
          </cell>
          <cell r="F174" t="str">
            <v>Tubería de concreto simple de diámetro 450 mm</v>
          </cell>
          <cell r="G174" t="str">
            <v>ml</v>
          </cell>
          <cell r="H174" t="str">
            <v>ml</v>
          </cell>
        </row>
        <row r="175">
          <cell r="C175">
            <v>660.2</v>
          </cell>
          <cell r="D175">
            <v>660</v>
          </cell>
          <cell r="F175" t="str">
            <v>Tubería de concreto simple de diámetro 600 mm</v>
          </cell>
          <cell r="G175" t="str">
            <v>ml</v>
          </cell>
          <cell r="H175">
            <v>132715</v>
          </cell>
        </row>
        <row r="176">
          <cell r="C176">
            <v>660.3</v>
          </cell>
          <cell r="D176">
            <v>660</v>
          </cell>
          <cell r="F176" t="str">
            <v>Tubería de concreto simple de diámetro 750 mm</v>
          </cell>
          <cell r="G176" t="str">
            <v>ml</v>
          </cell>
          <cell r="H176" t="str">
            <v>ml</v>
          </cell>
        </row>
        <row r="177">
          <cell r="C177">
            <v>661</v>
          </cell>
          <cell r="D177">
            <v>661</v>
          </cell>
          <cell r="F177" t="str">
            <v>Tubería de concreto reforzado de 900 mm diámetro interior</v>
          </cell>
          <cell r="G177" t="str">
            <v>ml</v>
          </cell>
          <cell r="H177">
            <v>226838</v>
          </cell>
        </row>
        <row r="178">
          <cell r="C178">
            <v>662.1</v>
          </cell>
          <cell r="D178">
            <v>662</v>
          </cell>
          <cell r="F178" t="str">
            <v>Tubería corrugada de acero galvanizado de lámina calibre __ y diámetro __ mm</v>
          </cell>
          <cell r="G178" t="str">
            <v>ml</v>
          </cell>
          <cell r="H178" t="str">
            <v>ml</v>
          </cell>
        </row>
        <row r="179">
          <cell r="C179">
            <v>662.2</v>
          </cell>
          <cell r="D179">
            <v>662</v>
          </cell>
          <cell r="F179" t="str">
            <v>Tubería corrugada de acero con recubrimiento bituminoso de lámina calibre __ y diámetro __ mm</v>
          </cell>
          <cell r="G179" t="str">
            <v>ml</v>
          </cell>
          <cell r="H179" t="str">
            <v>ml</v>
          </cell>
        </row>
        <row r="180">
          <cell r="C180">
            <v>669.1</v>
          </cell>
          <cell r="E180" t="str">
            <v>669P</v>
          </cell>
          <cell r="F180" t="str">
            <v>Andenes de sección 2m de ancho x 0.12 m de espesor</v>
          </cell>
          <cell r="G180" t="str">
            <v>m2</v>
          </cell>
          <cell r="H180" t="str">
            <v>m2</v>
          </cell>
        </row>
        <row r="181">
          <cell r="C181">
            <v>670.1</v>
          </cell>
          <cell r="D181">
            <v>670</v>
          </cell>
          <cell r="F181" t="str">
            <v>Disipadores de energía y sedimentadores en gaviones</v>
          </cell>
          <cell r="G181" t="str">
            <v>m3</v>
          </cell>
          <cell r="H181" t="str">
            <v>m3</v>
          </cell>
        </row>
        <row r="182">
          <cell r="C182">
            <v>670.2</v>
          </cell>
          <cell r="D182">
            <v>670</v>
          </cell>
          <cell r="F182" t="str">
            <v>Disipadores de energía y sedimentadores en concreto ciclópeo</v>
          </cell>
          <cell r="G182" t="str">
            <v>m3</v>
          </cell>
          <cell r="H182" t="str">
            <v>m3</v>
          </cell>
        </row>
        <row r="183">
          <cell r="C183">
            <v>670.3</v>
          </cell>
          <cell r="D183">
            <v>670</v>
          </cell>
          <cell r="F183" t="str">
            <v>Disipadores de energía empotrado en muro</v>
          </cell>
          <cell r="G183" t="str">
            <v>Ml</v>
          </cell>
          <cell r="H183">
            <v>119719</v>
          </cell>
        </row>
        <row r="184">
          <cell r="C184">
            <v>671</v>
          </cell>
          <cell r="D184">
            <v>671</v>
          </cell>
          <cell r="F184" t="str">
            <v>Cunetas revestidas en concreto</v>
          </cell>
          <cell r="G184" t="str">
            <v>m3</v>
          </cell>
          <cell r="H184">
            <v>269566</v>
          </cell>
        </row>
        <row r="185">
          <cell r="C185" t="str">
            <v>671P.1</v>
          </cell>
          <cell r="D185">
            <v>671</v>
          </cell>
          <cell r="E185" t="str">
            <v>671P.1</v>
          </cell>
          <cell r="F185" t="str">
            <v>Cunetas revestidas en concreto</v>
          </cell>
          <cell r="G185" t="str">
            <v>m3</v>
          </cell>
          <cell r="H185">
            <v>343826</v>
          </cell>
        </row>
        <row r="186">
          <cell r="C186">
            <v>672</v>
          </cell>
          <cell r="D186">
            <v>672</v>
          </cell>
          <cell r="F186" t="str">
            <v>Bordillo</v>
          </cell>
          <cell r="G186" t="str">
            <v>ml</v>
          </cell>
          <cell r="H186" t="str">
            <v>ml</v>
          </cell>
        </row>
        <row r="187">
          <cell r="C187">
            <v>673</v>
          </cell>
          <cell r="D187">
            <v>673</v>
          </cell>
          <cell r="F187" t="str">
            <v>Material filtrante</v>
          </cell>
          <cell r="G187" t="str">
            <v>m3</v>
          </cell>
          <cell r="H187">
            <v>56507</v>
          </cell>
        </row>
        <row r="188">
          <cell r="C188">
            <v>673.1</v>
          </cell>
          <cell r="D188">
            <v>673</v>
          </cell>
          <cell r="E188" t="str">
            <v>673P</v>
          </cell>
          <cell r="F188" t="str">
            <v>Dren horizontal 0-10 m</v>
          </cell>
          <cell r="G188" t="str">
            <v>ml</v>
          </cell>
          <cell r="H188" t="str">
            <v>ml</v>
          </cell>
        </row>
        <row r="189">
          <cell r="C189">
            <v>673.2</v>
          </cell>
          <cell r="D189">
            <v>673</v>
          </cell>
          <cell r="E189" t="str">
            <v>673P</v>
          </cell>
          <cell r="F189" t="str">
            <v>Dren horizontal 0-30 m</v>
          </cell>
          <cell r="G189" t="str">
            <v>ml</v>
          </cell>
          <cell r="H189" t="str">
            <v>ml</v>
          </cell>
        </row>
        <row r="190">
          <cell r="C190">
            <v>673.3</v>
          </cell>
          <cell r="D190">
            <v>673</v>
          </cell>
          <cell r="E190" t="str">
            <v>673P-1</v>
          </cell>
          <cell r="F190" t="str">
            <v>Filtros geocompuestos Tipo Geodren o Pack drain</v>
          </cell>
          <cell r="G190" t="str">
            <v>ml</v>
          </cell>
          <cell r="H190" t="str">
            <v>ml</v>
          </cell>
        </row>
        <row r="191">
          <cell r="C191">
            <v>674.1</v>
          </cell>
          <cell r="E191" t="str">
            <v>674P</v>
          </cell>
          <cell r="F191" t="str">
            <v>Nivelación y reconstrucción de pozos de inspección</v>
          </cell>
          <cell r="G191" t="str">
            <v>Un</v>
          </cell>
          <cell r="H191" t="str">
            <v>Un</v>
          </cell>
        </row>
        <row r="192">
          <cell r="C192">
            <v>674.2</v>
          </cell>
          <cell r="E192" t="str">
            <v>674P</v>
          </cell>
          <cell r="F192" t="str">
            <v>Nivelación y reconstrucción de sumideros</v>
          </cell>
          <cell r="G192" t="str">
            <v>Un</v>
          </cell>
          <cell r="H192" t="str">
            <v>Un</v>
          </cell>
        </row>
        <row r="193">
          <cell r="C193">
            <v>674.3</v>
          </cell>
          <cell r="E193" t="str">
            <v>674P</v>
          </cell>
          <cell r="F193" t="str">
            <v>Nivelación y reconstrucción de cajas de válvulas de la E.A.A.B</v>
          </cell>
          <cell r="G193" t="str">
            <v>Un</v>
          </cell>
          <cell r="H193" t="str">
            <v>Un</v>
          </cell>
        </row>
        <row r="194">
          <cell r="C194">
            <v>674.4</v>
          </cell>
          <cell r="E194" t="str">
            <v>674P</v>
          </cell>
          <cell r="F194" t="str">
            <v>Nivelación y reconstrucción de cajas de energía de CODENSA</v>
          </cell>
          <cell r="G194" t="str">
            <v>Un</v>
          </cell>
          <cell r="H194" t="str">
            <v>Un</v>
          </cell>
        </row>
        <row r="195">
          <cell r="C195">
            <v>674.5</v>
          </cell>
          <cell r="E195" t="str">
            <v>674P</v>
          </cell>
          <cell r="F195" t="str">
            <v>Nivelación y reconstrucción de cajas de la ETB</v>
          </cell>
          <cell r="G195" t="str">
            <v>Un</v>
          </cell>
          <cell r="H195" t="str">
            <v>Un</v>
          </cell>
        </row>
        <row r="196">
          <cell r="C196">
            <v>675</v>
          </cell>
          <cell r="E196" t="str">
            <v>675P</v>
          </cell>
          <cell r="F196" t="str">
            <v>Caja de inspección para alumbrado público</v>
          </cell>
          <cell r="G196" t="str">
            <v>Un</v>
          </cell>
          <cell r="H196" t="str">
            <v>Un</v>
          </cell>
        </row>
        <row r="197">
          <cell r="C197">
            <v>678.1</v>
          </cell>
          <cell r="E197" t="str">
            <v>678P</v>
          </cell>
          <cell r="F197" t="str">
            <v>Suministro y colocación de ductos de PVC o similar</v>
          </cell>
          <cell r="G197" t="str">
            <v>ml</v>
          </cell>
          <cell r="H197">
            <v>24007</v>
          </cell>
        </row>
        <row r="198">
          <cell r="C198" t="str">
            <v>678P.1</v>
          </cell>
          <cell r="E198" t="str">
            <v>678P</v>
          </cell>
          <cell r="F198" t="str">
            <v>Suministro e instalación de drenes de PVC de 4" diam.</v>
          </cell>
          <cell r="G198" t="str">
            <v>Un</v>
          </cell>
          <cell r="H198">
            <v>32398</v>
          </cell>
        </row>
        <row r="199">
          <cell r="C199">
            <v>680.1</v>
          </cell>
          <cell r="D199">
            <v>680</v>
          </cell>
          <cell r="F199" t="str">
            <v>Escamas en concreto</v>
          </cell>
          <cell r="G199" t="str">
            <v>m2</v>
          </cell>
          <cell r="H199" t="str">
            <v>m2</v>
          </cell>
        </row>
        <row r="200">
          <cell r="C200">
            <v>680.2</v>
          </cell>
          <cell r="D200">
            <v>680</v>
          </cell>
          <cell r="F200" t="str">
            <v>Armadura galvanizada</v>
          </cell>
          <cell r="G200" t="str">
            <v>ml</v>
          </cell>
          <cell r="H200" t="str">
            <v>ml</v>
          </cell>
        </row>
        <row r="201">
          <cell r="C201">
            <v>680.3</v>
          </cell>
          <cell r="D201">
            <v>680</v>
          </cell>
          <cell r="F201" t="str">
            <v>Relleno granular para tierra armada</v>
          </cell>
          <cell r="G201" t="str">
            <v>m3</v>
          </cell>
          <cell r="H201" t="str">
            <v>m3</v>
          </cell>
        </row>
        <row r="202">
          <cell r="C202">
            <v>681.1</v>
          </cell>
          <cell r="D202">
            <v>681</v>
          </cell>
          <cell r="F202" t="str">
            <v>Gaviones</v>
          </cell>
          <cell r="G202" t="str">
            <v>m3</v>
          </cell>
          <cell r="H202">
            <v>83069</v>
          </cell>
        </row>
        <row r="203">
          <cell r="C203" t="str">
            <v>681.1</v>
          </cell>
          <cell r="D203">
            <v>681</v>
          </cell>
          <cell r="F203" t="str">
            <v>Gaviones incluye transporte especial.</v>
          </cell>
          <cell r="G203" t="str">
            <v>m3</v>
          </cell>
          <cell r="H203">
            <v>93816</v>
          </cell>
        </row>
        <row r="204">
          <cell r="C204">
            <v>682</v>
          </cell>
          <cell r="D204">
            <v>682</v>
          </cell>
          <cell r="F204" t="str">
            <v>Muro de contención de suelo reforzado con Geotextil</v>
          </cell>
          <cell r="G204" t="str">
            <v>m3</v>
          </cell>
          <cell r="H204" t="str">
            <v>m3</v>
          </cell>
          <cell r="J204" t="str">
            <v>No incluye Geotextil ni recubrimiento del muro</v>
          </cell>
        </row>
        <row r="205">
          <cell r="C205">
            <v>683</v>
          </cell>
          <cell r="E205" t="str">
            <v>683P</v>
          </cell>
          <cell r="F205" t="str">
            <v>Bolsacretos en concreto Clase F</v>
          </cell>
          <cell r="G205" t="str">
            <v>m3</v>
          </cell>
          <cell r="H205" t="str">
            <v>m3</v>
          </cell>
        </row>
        <row r="206">
          <cell r="C206">
            <v>683.1</v>
          </cell>
          <cell r="E206" t="str">
            <v>683P-1</v>
          </cell>
          <cell r="F206" t="str">
            <v>Bolsacretos en concreto Clase D</v>
          </cell>
          <cell r="G206" t="str">
            <v>Un</v>
          </cell>
        </row>
        <row r="207">
          <cell r="C207">
            <v>700.1</v>
          </cell>
          <cell r="E207" t="str">
            <v>700P.1</v>
          </cell>
          <cell r="F207" t="str">
            <v>Línea de demarcación acrilica</v>
          </cell>
          <cell r="G207" t="str">
            <v>ml</v>
          </cell>
          <cell r="H207">
            <v>720</v>
          </cell>
        </row>
        <row r="208">
          <cell r="C208">
            <v>700.1</v>
          </cell>
          <cell r="D208">
            <v>700</v>
          </cell>
          <cell r="E208" t="str">
            <v>700P.2</v>
          </cell>
          <cell r="F208" t="str">
            <v>Línea de demarcación termoplastica</v>
          </cell>
          <cell r="G208" t="str">
            <v>ml</v>
          </cell>
          <cell r="H208">
            <v>4060</v>
          </cell>
        </row>
        <row r="209">
          <cell r="C209">
            <v>700.2</v>
          </cell>
          <cell r="D209">
            <v>700</v>
          </cell>
          <cell r="E209" t="str">
            <v>700P.3</v>
          </cell>
          <cell r="F209" t="str">
            <v>Marca vial termoplastica</v>
          </cell>
          <cell r="G209" t="str">
            <v>m2</v>
          </cell>
          <cell r="H209">
            <v>40600</v>
          </cell>
        </row>
        <row r="210">
          <cell r="C210">
            <v>700.2</v>
          </cell>
          <cell r="E210" t="str">
            <v>700P.4</v>
          </cell>
          <cell r="F210" t="str">
            <v>Marca vial acrilica</v>
          </cell>
          <cell r="G210" t="str">
            <v>m2</v>
          </cell>
          <cell r="H210">
            <v>14800</v>
          </cell>
        </row>
        <row r="211">
          <cell r="C211">
            <v>700.3</v>
          </cell>
          <cell r="D211">
            <v>700</v>
          </cell>
          <cell r="E211" t="str">
            <v>700P</v>
          </cell>
          <cell r="F211" t="str">
            <v>Línea de demarcación sobre concreto rígido</v>
          </cell>
          <cell r="G211" t="str">
            <v>ml</v>
          </cell>
          <cell r="H211" t="str">
            <v>ml</v>
          </cell>
        </row>
        <row r="212">
          <cell r="C212">
            <v>701</v>
          </cell>
          <cell r="D212">
            <v>701</v>
          </cell>
          <cell r="F212" t="str">
            <v>Tacha reflectiva</v>
          </cell>
          <cell r="G212" t="str">
            <v>Un</v>
          </cell>
          <cell r="H212">
            <v>6982</v>
          </cell>
        </row>
        <row r="213">
          <cell r="C213">
            <v>710.1</v>
          </cell>
          <cell r="D213">
            <v>710</v>
          </cell>
          <cell r="F213" t="str">
            <v>Señal de tránsito grupo I</v>
          </cell>
          <cell r="G213" t="str">
            <v>Un</v>
          </cell>
          <cell r="H213">
            <v>167063</v>
          </cell>
        </row>
        <row r="214">
          <cell r="C214">
            <v>710.2</v>
          </cell>
          <cell r="D214">
            <v>710</v>
          </cell>
          <cell r="F214" t="str">
            <v>Señal de tránsito grupo II</v>
          </cell>
          <cell r="G214" t="str">
            <v>Un</v>
          </cell>
          <cell r="H214">
            <v>334126</v>
          </cell>
        </row>
        <row r="215">
          <cell r="C215">
            <v>710.3</v>
          </cell>
          <cell r="D215">
            <v>710</v>
          </cell>
          <cell r="F215" t="str">
            <v>Señal de tránsito grupo III</v>
          </cell>
          <cell r="G215" t="str">
            <v>Un</v>
          </cell>
          <cell r="H215" t="str">
            <v>Un</v>
          </cell>
        </row>
        <row r="216">
          <cell r="C216">
            <v>710.4</v>
          </cell>
          <cell r="D216">
            <v>710</v>
          </cell>
          <cell r="F216" t="str">
            <v>Señal de tránsito grupo IV</v>
          </cell>
          <cell r="G216" t="str">
            <v>Un</v>
          </cell>
          <cell r="H216" t="str">
            <v>Un</v>
          </cell>
        </row>
        <row r="217">
          <cell r="C217">
            <v>710.5</v>
          </cell>
          <cell r="D217">
            <v>710</v>
          </cell>
          <cell r="F217" t="str">
            <v>Señal de tránsito grupo V</v>
          </cell>
          <cell r="G217" t="str">
            <v>m2</v>
          </cell>
          <cell r="H217" t="str">
            <v>m2</v>
          </cell>
        </row>
        <row r="218">
          <cell r="C218">
            <v>710.6</v>
          </cell>
          <cell r="D218">
            <v>710</v>
          </cell>
          <cell r="E218" t="str">
            <v>710P</v>
          </cell>
          <cell r="F218" t="str">
            <v>Suministro e instalación de pasavías</v>
          </cell>
          <cell r="G218" t="str">
            <v>Un</v>
          </cell>
          <cell r="H218">
            <v>6000000</v>
          </cell>
        </row>
        <row r="219">
          <cell r="C219">
            <v>720</v>
          </cell>
          <cell r="D219">
            <v>720</v>
          </cell>
          <cell r="F219" t="str">
            <v>Poste de kilometraje</v>
          </cell>
          <cell r="G219" t="str">
            <v>Un</v>
          </cell>
          <cell r="H219">
            <v>161271</v>
          </cell>
        </row>
        <row r="220">
          <cell r="C220" t="str">
            <v>720P.1</v>
          </cell>
          <cell r="F220" t="str">
            <v>Mantenimiento postes de kilometraje</v>
          </cell>
          <cell r="G220" t="str">
            <v>Un</v>
          </cell>
          <cell r="H220">
            <v>26987</v>
          </cell>
        </row>
        <row r="221">
          <cell r="C221">
            <v>730.1</v>
          </cell>
          <cell r="D221">
            <v>730</v>
          </cell>
          <cell r="F221" t="str">
            <v>Defensa metálica</v>
          </cell>
          <cell r="G221" t="str">
            <v>ml</v>
          </cell>
          <cell r="H221">
            <v>67574</v>
          </cell>
        </row>
        <row r="222">
          <cell r="C222">
            <v>730.2</v>
          </cell>
          <cell r="D222">
            <v>730</v>
          </cell>
          <cell r="F222" t="str">
            <v>Sección final</v>
          </cell>
          <cell r="G222" t="str">
            <v>Un</v>
          </cell>
          <cell r="H222">
            <v>35959</v>
          </cell>
        </row>
        <row r="223">
          <cell r="C223">
            <v>730.3</v>
          </cell>
          <cell r="D223">
            <v>730</v>
          </cell>
          <cell r="F223" t="str">
            <v>Sección de tope</v>
          </cell>
          <cell r="G223" t="str">
            <v>Un</v>
          </cell>
          <cell r="H223" t="str">
            <v>Un</v>
          </cell>
        </row>
        <row r="224">
          <cell r="C224">
            <v>731</v>
          </cell>
          <cell r="E224" t="str">
            <v>731P</v>
          </cell>
          <cell r="F224" t="str">
            <v>Amortiguadores para defensa metálica</v>
          </cell>
          <cell r="G224" t="str">
            <v>Un</v>
          </cell>
          <cell r="H224">
            <v>3768</v>
          </cell>
        </row>
        <row r="225">
          <cell r="C225">
            <v>740</v>
          </cell>
          <cell r="D225">
            <v>740</v>
          </cell>
          <cell r="F225" t="str">
            <v>Captafaros</v>
          </cell>
          <cell r="G225" t="str">
            <v>Un</v>
          </cell>
          <cell r="H225">
            <v>6728</v>
          </cell>
        </row>
        <row r="226">
          <cell r="C226">
            <v>741</v>
          </cell>
          <cell r="E226" t="str">
            <v>741P</v>
          </cell>
          <cell r="F226" t="str">
            <v>Pintura de muros</v>
          </cell>
          <cell r="G226" t="str">
            <v>m2</v>
          </cell>
          <cell r="H226">
            <v>11341</v>
          </cell>
        </row>
        <row r="227">
          <cell r="C227">
            <v>741.1</v>
          </cell>
          <cell r="E227" t="str">
            <v>741P-1</v>
          </cell>
          <cell r="F227" t="str">
            <v>Pintura de muros</v>
          </cell>
          <cell r="G227" t="str">
            <v>m2</v>
          </cell>
          <cell r="H227" t="str">
            <v>m2</v>
          </cell>
        </row>
        <row r="228">
          <cell r="C228">
            <v>750</v>
          </cell>
          <cell r="E228" t="str">
            <v>750P</v>
          </cell>
          <cell r="F228" t="str">
            <v>Bandas sonoras reductoras de velocidad</v>
          </cell>
          <cell r="G228" t="str">
            <v>m2</v>
          </cell>
          <cell r="H228">
            <v>69121</v>
          </cell>
        </row>
        <row r="229">
          <cell r="C229">
            <v>800.1</v>
          </cell>
          <cell r="D229">
            <v>800</v>
          </cell>
          <cell r="F229" t="str">
            <v>Cerca de alambre de púas con postes de madera</v>
          </cell>
          <cell r="G229" t="str">
            <v>ml</v>
          </cell>
          <cell r="H229" t="str">
            <v>ml</v>
          </cell>
        </row>
        <row r="230">
          <cell r="C230">
            <v>800.2</v>
          </cell>
          <cell r="D230">
            <v>800</v>
          </cell>
          <cell r="F230" t="str">
            <v>Cerca de alambre de púas con postes de concreto</v>
          </cell>
          <cell r="G230" t="str">
            <v>ml</v>
          </cell>
          <cell r="H230" t="str">
            <v>ml</v>
          </cell>
        </row>
        <row r="231">
          <cell r="C231">
            <v>800.3</v>
          </cell>
          <cell r="D231">
            <v>800</v>
          </cell>
          <cell r="F231" t="str">
            <v>Cerca de malla con postes de madera</v>
          </cell>
          <cell r="G231" t="str">
            <v>ml</v>
          </cell>
          <cell r="H231" t="str">
            <v>ml</v>
          </cell>
        </row>
        <row r="232">
          <cell r="C232">
            <v>800.4</v>
          </cell>
          <cell r="D232">
            <v>800</v>
          </cell>
          <cell r="F232" t="str">
            <v>Cerca de malla con postes de concreto</v>
          </cell>
          <cell r="G232" t="str">
            <v>ml</v>
          </cell>
          <cell r="H232" t="str">
            <v>ml</v>
          </cell>
        </row>
        <row r="233">
          <cell r="C233">
            <v>810.1</v>
          </cell>
          <cell r="D233">
            <v>810</v>
          </cell>
          <cell r="F233" t="str">
            <v>Empradización de taludes con bloques de césped</v>
          </cell>
          <cell r="G233" t="str">
            <v>m2</v>
          </cell>
          <cell r="H233">
            <v>3561</v>
          </cell>
          <cell r="J233" t="str">
            <v>No incluye transporte de materiales</v>
          </cell>
        </row>
        <row r="234">
          <cell r="C234">
            <v>810.2</v>
          </cell>
          <cell r="D234">
            <v>810</v>
          </cell>
          <cell r="F234" t="str">
            <v>Empradización de taludes con tierra orgánica y semillas</v>
          </cell>
          <cell r="G234" t="str">
            <v>m2</v>
          </cell>
          <cell r="H234">
            <v>6600</v>
          </cell>
          <cell r="J234" t="str">
            <v>No incluye transporte de materiales</v>
          </cell>
        </row>
        <row r="235">
          <cell r="C235">
            <v>810.3</v>
          </cell>
          <cell r="D235">
            <v>810</v>
          </cell>
          <cell r="E235" t="str">
            <v>810P</v>
          </cell>
          <cell r="F235" t="str">
            <v>Empradización de taludes con bloques de césped</v>
          </cell>
          <cell r="G235" t="str">
            <v>m2</v>
          </cell>
          <cell r="H235" t="str">
            <v>m2</v>
          </cell>
          <cell r="J235" t="str">
            <v>Incluye transporte de materiales</v>
          </cell>
        </row>
        <row r="236">
          <cell r="C236">
            <v>810.4</v>
          </cell>
          <cell r="D236">
            <v>810</v>
          </cell>
          <cell r="E236" t="str">
            <v>810P</v>
          </cell>
          <cell r="F236" t="str">
            <v>Empradización de taludes con tierra orgánica y semillas</v>
          </cell>
          <cell r="G236" t="str">
            <v>m2</v>
          </cell>
          <cell r="H236" t="str">
            <v>m2</v>
          </cell>
          <cell r="J236" t="str">
            <v>Incluye transporte de materiales</v>
          </cell>
        </row>
        <row r="237">
          <cell r="C237">
            <v>810.5</v>
          </cell>
          <cell r="D237">
            <v>810</v>
          </cell>
          <cell r="F237" t="str">
            <v>Revegetalizacion de taludes con vetivert</v>
          </cell>
          <cell r="G237" t="str">
            <v>m2</v>
          </cell>
          <cell r="H237">
            <v>5600</v>
          </cell>
        </row>
        <row r="238">
          <cell r="C238">
            <v>820.1</v>
          </cell>
          <cell r="D238">
            <v>820</v>
          </cell>
          <cell r="F238" t="str">
            <v>Geotextil</v>
          </cell>
          <cell r="G238" t="str">
            <v>m2</v>
          </cell>
          <cell r="H238">
            <v>3590</v>
          </cell>
        </row>
        <row r="239">
          <cell r="C239">
            <v>820.2</v>
          </cell>
          <cell r="D239">
            <v>820</v>
          </cell>
          <cell r="F239" t="str">
            <v>Geotextil para refuerzo del pavimento</v>
          </cell>
          <cell r="G239" t="str">
            <v>m2</v>
          </cell>
          <cell r="H239" t="str">
            <v>m2</v>
          </cell>
        </row>
        <row r="240">
          <cell r="C240">
            <v>830</v>
          </cell>
          <cell r="E240" t="str">
            <v>830P</v>
          </cell>
          <cell r="F240" t="str">
            <v>Limpieza de bermas, incluye cargue y retiro del material sobrante</v>
          </cell>
          <cell r="G240" t="str">
            <v>m2</v>
          </cell>
          <cell r="H240" t="str">
            <v>m2</v>
          </cell>
        </row>
        <row r="241">
          <cell r="C241" t="str">
            <v>830P.1</v>
          </cell>
          <cell r="D241">
            <v>830</v>
          </cell>
          <cell r="E241" t="str">
            <v>830P.1</v>
          </cell>
          <cell r="F241" t="str">
            <v>Limpieza de cajon, incluye cargue y retiro del material.</v>
          </cell>
          <cell r="G241" t="str">
            <v>m3</v>
          </cell>
          <cell r="H241">
            <v>12831</v>
          </cell>
        </row>
        <row r="242">
          <cell r="C242">
            <v>900.1</v>
          </cell>
          <cell r="D242">
            <v>900</v>
          </cell>
          <cell r="F242" t="str">
            <v>Transporte de materiales provenientes de excavación de la explanación, canales y préstamos, entre 100m y 1000m</v>
          </cell>
          <cell r="G242" t="str">
            <v>m³-E</v>
          </cell>
          <cell r="H242" t="str">
            <v>m³-E</v>
          </cell>
        </row>
        <row r="243">
          <cell r="C243">
            <v>900.2</v>
          </cell>
          <cell r="D243">
            <v>900</v>
          </cell>
          <cell r="F243" t="str">
            <v>Transporte de materiales provenientes de la excavación de la explanación, canales y préstamos para distancias mayores de 1000m</v>
          </cell>
          <cell r="G243" t="str">
            <v>m³-km</v>
          </cell>
          <cell r="H243" t="str">
            <v>m³-km</v>
          </cell>
        </row>
        <row r="244">
          <cell r="C244">
            <v>900.3</v>
          </cell>
          <cell r="D244">
            <v>900</v>
          </cell>
          <cell r="F244" t="str">
            <v>Transporte de materiales provenientes de derrumbes</v>
          </cell>
          <cell r="G244" t="str">
            <v>m³-km</v>
          </cell>
          <cell r="H244" t="str">
            <v>m³-km</v>
          </cell>
        </row>
        <row r="245">
          <cell r="C245">
            <v>1000.1</v>
          </cell>
          <cell r="E245" t="str">
            <v>1000P</v>
          </cell>
          <cell r="F245" t="str">
            <v>Retroexcavadora sobre orugas de capacidad mínima 1.5 yardas cúbicas</v>
          </cell>
          <cell r="G245" t="str">
            <v>H-maq</v>
          </cell>
          <cell r="H245" t="str">
            <v>H-maq</v>
          </cell>
        </row>
        <row r="246">
          <cell r="C246">
            <v>1000.2</v>
          </cell>
          <cell r="E246" t="str">
            <v>1000P.2</v>
          </cell>
          <cell r="F246" t="str">
            <v>Desmonte programado de rocas y material de derrumbe</v>
          </cell>
          <cell r="G246" t="str">
            <v>m3</v>
          </cell>
          <cell r="H246">
            <v>17488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AFE COVER"/>
      <sheetName val="Hoja2"/>
      <sheetName val="BASE"/>
      <sheetName val="PRECIOS"/>
    </sheetNames>
    <sheetDataSet>
      <sheetData sheetId="0"/>
      <sheetData sheetId="1"/>
      <sheetData sheetId="2">
        <row r="3">
          <cell r="A3" t="str">
            <v>EXPANSION</v>
          </cell>
          <cell r="C3" t="str">
            <v>INITIAL</v>
          </cell>
        </row>
        <row r="4">
          <cell r="A4" t="str">
            <v>OPERATIONAL EFFICIENCY</v>
          </cell>
          <cell r="C4" t="str">
            <v>SUPPLEMENTAL</v>
          </cell>
        </row>
        <row r="5">
          <cell r="A5" t="str">
            <v>INDUSTRIAL SECURITY/ SAFETY</v>
          </cell>
          <cell r="C5" t="str">
            <v>PARTIAL</v>
          </cell>
        </row>
        <row r="6">
          <cell r="A6" t="str">
            <v>ADMINISTRATION (STAY IN BUSINESS)</v>
          </cell>
        </row>
      </sheetData>
      <sheetData sheetId="3" refreshError="1"/>
      <sheetData sheetId="4" refreshError="1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O"/>
      <sheetName val="M.OBRA"/>
      <sheetName val="PPTO"/>
      <sheetName val="AIU (2)"/>
      <sheetName val="APU BASICO"/>
      <sheetName val="INTERVENTORIA"/>
      <sheetName val="FACTOR MULTIPLICADOR"/>
      <sheetName val="1.1"/>
      <sheetName val="APU"/>
      <sheetName val="1.2"/>
      <sheetName val="1.3"/>
      <sheetName val="1.4"/>
      <sheetName val="1.3_2"/>
      <sheetName val="1.5"/>
      <sheetName val="1.6"/>
      <sheetName val="1.7"/>
      <sheetName val="2.1"/>
      <sheetName val="2.4"/>
      <sheetName val="2.7"/>
      <sheetName val="3.1"/>
      <sheetName val="3.2"/>
      <sheetName val="MEM CALC"/>
      <sheetName val="MATERIA"/>
      <sheetName val="MEM CALC 2"/>
      <sheetName val="Cortes y Llenos"/>
      <sheetName val="Pavimento"/>
      <sheetName val="LISTA DE PRECIOS"/>
      <sheetName val="Jul-Ago"/>
      <sheetName val="May-Jun"/>
      <sheetName val="Sep-Oc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>
        <row r="4">
          <cell r="A4" t="str">
            <v>ACERO</v>
          </cell>
        </row>
        <row r="5">
          <cell r="A5" t="str">
            <v>AGUA</v>
          </cell>
        </row>
        <row r="6">
          <cell r="A6" t="str">
            <v>ARENA LAVADA INCLUYE TRANSPORTE</v>
          </cell>
        </row>
        <row r="7">
          <cell r="A7" t="str">
            <v>CARROTANQUE</v>
          </cell>
        </row>
        <row r="8">
          <cell r="A8" t="str">
            <v>CEMENTO GRIS</v>
          </cell>
        </row>
        <row r="9">
          <cell r="A9" t="str">
            <v>EQUIPO DE SOLDADURA</v>
          </cell>
        </row>
        <row r="10">
          <cell r="A10" t="str">
            <v>GRASA</v>
          </cell>
        </row>
        <row r="11">
          <cell r="A11" t="str">
            <v>HERRAMIENTAS</v>
          </cell>
        </row>
        <row r="12">
          <cell r="A12" t="str">
            <v>MEZCLADORA</v>
          </cell>
        </row>
        <row r="13">
          <cell r="A13" t="str">
            <v>MOTONIVELADORA</v>
          </cell>
        </row>
        <row r="14">
          <cell r="A14" t="str">
            <v>SOLDADURA</v>
          </cell>
        </row>
        <row r="15">
          <cell r="A15" t="str">
            <v>TRITURADO DE 1/2" A  3/4" INCLUYE TRANSPORTE</v>
          </cell>
        </row>
        <row r="16">
          <cell r="A16" t="str">
            <v>VIBROCOMPACTADOR</v>
          </cell>
        </row>
        <row r="17">
          <cell r="A17" t="str">
            <v>VOLQUETA (6M3)</v>
          </cell>
        </row>
        <row r="18">
          <cell r="A18" t="str">
            <v>CARGADOR</v>
          </cell>
        </row>
        <row r="19">
          <cell r="A19" t="str">
            <v>ANTISOL ROJO</v>
          </cell>
        </row>
        <row r="20">
          <cell r="A20" t="str">
            <v>CORTADORA</v>
          </cell>
        </row>
        <row r="21">
          <cell r="A21" t="str">
            <v>HIDROLAVADORA</v>
          </cell>
        </row>
        <row r="22">
          <cell r="A22" t="str">
            <v>CORDON PARA JUNTAS</v>
          </cell>
        </row>
        <row r="23">
          <cell r="A23" t="str">
            <v>SELLANTE DE SILICONA</v>
          </cell>
        </row>
        <row r="24">
          <cell r="A24" t="str">
            <v>SUBBASE GRANULAR</v>
          </cell>
        </row>
        <row r="25">
          <cell r="A25" t="str">
            <v>ROTOMARTILLO - PERCUTOR</v>
          </cell>
        </row>
      </sheetData>
      <sheetData sheetId="27" refreshError="1"/>
      <sheetData sheetId="28" refreshError="1"/>
      <sheetData sheetId="29" refreshError="1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  <sheetName val="Hoja2"/>
      <sheetName val="LISTA DE PRECIOS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  <sheetData sheetId="4" refreshError="1"/>
      <sheetData sheetId="5" refreshError="1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CIOS"/>
    </sheetNames>
    <sheetDataSet>
      <sheetData sheetId="0">
        <row r="45">
          <cell r="B45">
            <v>1200</v>
          </cell>
        </row>
        <row r="90">
          <cell r="B90">
            <v>800</v>
          </cell>
        </row>
      </sheetData>
    </sheetDataSet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ex"/>
    </sheetNames>
    <sheetDataSet>
      <sheetData sheetId="0" refreshError="1"/>
    </sheetDataSet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MATRIZ PRESUP.obra PP127"/>
      <sheetName val="MATRIZ PRESUP.REDES PP127"/>
      <sheetName val="MATRIZ CANT. OBRA"/>
      <sheetName val="COSTOS OFICINA"/>
      <sheetName val="COSTOS CAMPAMENTO"/>
      <sheetName val="ANEXO GAST. OPERAC. AIU CONST,"/>
      <sheetName val="AIU CONSTRUCCION"/>
      <sheetName val="PMT PEATONALES"/>
      <sheetName val="AIU PMT NUEVO"/>
      <sheetName val="PPTO MANTENIMIENTO"/>
      <sheetName val="AIU mantenimto nuevo"/>
      <sheetName val="ANEXO GAST. OPERAC. AIU MANT,"/>
      <sheetName val="SOCIAL"/>
      <sheetName val="AIU social nuevo"/>
      <sheetName val="AMBIENTAL 308 RYS"/>
      <sheetName val="AIU ambiental corregido"/>
      <sheetName val="PPTO INTERVENTORIA "/>
      <sheetName val="PPTO PRECONSTRUCCION"/>
      <sheetName val="PPTO MANTENIMIENTO R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</sheetDataSet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  <sheetName val="ESTADO RED"/>
      <sheetName val="CARRETERAS"/>
      <sheetName val="GENERALIDADES "/>
      <sheetName val="Res-Accide-10"/>
      <sheetName val="INSUMOS"/>
      <sheetName val="A.P.U."/>
      <sheetName val="A.P.U. (2)"/>
      <sheetName val="RESUMEN VIAS"/>
      <sheetName val="COSTOS POR KM"/>
      <sheetName val="RESUMEN UNITARIOS"/>
      <sheetName val="COSTOS OFICINA"/>
      <sheetName val="Formatos"/>
      <sheetName val="PORTADA "/>
      <sheetName val="INDICE"/>
      <sheetName val="Materiales"/>
      <sheetName val="200.1"/>
      <sheetName val="200.2"/>
      <sheetName val="201.1"/>
      <sheetName val="201.2"/>
      <sheetName val="201.3"/>
      <sheetName val="201.4"/>
      <sheetName val="201.8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5"/>
      <sheetName val="201.6"/>
      <sheetName val="201.7"/>
      <sheetName val="201.9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23.1"/>
      <sheetName val="223.2"/>
      <sheetName val="223.3"/>
      <sheetName val="230.1"/>
      <sheetName val="231.1"/>
      <sheetName val="232.1"/>
      <sheetName val="233.1"/>
      <sheetName val="233.10"/>
      <sheetName val="234.1"/>
      <sheetName val="235.1"/>
      <sheetName val="235.10"/>
      <sheetName val="235.11"/>
      <sheetName val="236.1"/>
      <sheetName val="236.10"/>
      <sheetName val="236.11"/>
      <sheetName val="310.1"/>
      <sheetName val="311.1"/>
      <sheetName val="312.1"/>
      <sheetName val="312.2"/>
      <sheetName val="312.3"/>
      <sheetName val="312.4"/>
      <sheetName val="320.1"/>
      <sheetName val="320.2"/>
      <sheetName val="320.3"/>
      <sheetName val="320.4"/>
      <sheetName val="320.5"/>
      <sheetName val="320.6"/>
      <sheetName val="330.1"/>
      <sheetName val="330.2"/>
      <sheetName val="330.3"/>
      <sheetName val="330.4"/>
      <sheetName val="330.5"/>
      <sheetName val="330.6"/>
      <sheetName val="340.1"/>
      <sheetName val="340.2"/>
      <sheetName val="340.3"/>
      <sheetName val="350.1"/>
      <sheetName val="350.10"/>
      <sheetName val="350.11"/>
      <sheetName val="350.12"/>
      <sheetName val="350.13"/>
      <sheetName val="350.14"/>
      <sheetName val="350.2"/>
      <sheetName val="350.3"/>
      <sheetName val="350.4"/>
      <sheetName val="351.1"/>
      <sheetName val="351.10"/>
      <sheetName val="351.11"/>
      <sheetName val="351.12"/>
      <sheetName val="351.2"/>
      <sheetName val="410.1"/>
      <sheetName val="410.2"/>
      <sheetName val="410.3"/>
      <sheetName val="411.1"/>
      <sheetName val="411.2"/>
      <sheetName val="411.3"/>
      <sheetName val="411.4"/>
      <sheetName val="413.1"/>
      <sheetName val="413.2"/>
      <sheetName val="413.3"/>
      <sheetName val="414.1"/>
      <sheetName val="414.2"/>
      <sheetName val="414.3"/>
      <sheetName val="414.4"/>
      <sheetName val="414.5"/>
      <sheetName val="414.6"/>
      <sheetName val="415.1"/>
      <sheetName val="420.1"/>
      <sheetName val="420.2"/>
      <sheetName val="420.3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10"/>
      <sheetName val="450.11"/>
      <sheetName val="450.12"/>
      <sheetName val="450.2"/>
      <sheetName val="450.3"/>
      <sheetName val="450.4"/>
      <sheetName val="450.5"/>
      <sheetName val="450.6"/>
      <sheetName val="450.7"/>
      <sheetName val="450.8"/>
      <sheetName val="451.1"/>
      <sheetName val="451.2"/>
      <sheetName val="451.3"/>
      <sheetName val="451.4"/>
      <sheetName val="452.1"/>
      <sheetName val="452.2"/>
      <sheetName val="452.3"/>
      <sheetName val="452.4"/>
      <sheetName val="453.1"/>
      <sheetName val="460.1"/>
      <sheetName val="461.1"/>
      <sheetName val="461.2"/>
      <sheetName val="462.1"/>
      <sheetName val="462.2"/>
      <sheetName val="464.1"/>
      <sheetName val="465.1"/>
      <sheetName val="465.2"/>
      <sheetName val="466.1"/>
      <sheetName val="466.2"/>
      <sheetName val="500.1"/>
      <sheetName val="500.2"/>
      <sheetName val="501.1"/>
      <sheetName val="501.10"/>
      <sheetName val="501.20"/>
      <sheetName val="505.1"/>
      <sheetName val="510.1"/>
      <sheetName val="600.1.1"/>
      <sheetName val="600.2.1"/>
      <sheetName val="600.2.2"/>
      <sheetName val="600.2.3"/>
      <sheetName val="600.2.3P"/>
      <sheetName val="600.2.4"/>
      <sheetName val="610.1"/>
      <sheetName val="610.2"/>
      <sheetName val="610.3"/>
      <sheetName val="610.4"/>
      <sheetName val="610.5"/>
      <sheetName val="610.6"/>
      <sheetName val="610.7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7"/>
      <sheetName val="622.1"/>
      <sheetName val="622.2"/>
      <sheetName val="622.3"/>
      <sheetName val="622.4"/>
      <sheetName val="622.5"/>
      <sheetName val="623.1"/>
      <sheetName val="623.2"/>
      <sheetName val="630.1"/>
      <sheetName val="630.1P"/>
      <sheetName val="630.2"/>
      <sheetName val="630.3"/>
      <sheetName val="630.4"/>
      <sheetName val="632.1"/>
      <sheetName val="640.1"/>
      <sheetName val="640.2"/>
      <sheetName val="641.1"/>
      <sheetName val="641.2"/>
      <sheetName val="642.1"/>
      <sheetName val="642.2"/>
      <sheetName val="650.1"/>
      <sheetName val="650.2"/>
      <sheetName val="650.3"/>
      <sheetName val="650.4"/>
      <sheetName val="660.1"/>
      <sheetName val="661.1 "/>
      <sheetName val="662.1"/>
      <sheetName val="662.2"/>
      <sheetName val="663.1"/>
      <sheetName val="670.1"/>
      <sheetName val="670.2"/>
      <sheetName val="670.3"/>
      <sheetName val="670.4"/>
      <sheetName val="670.5"/>
      <sheetName val="671.1"/>
      <sheetName val="671.2"/>
      <sheetName val="671.3"/>
      <sheetName val="671.4"/>
      <sheetName val="672.1"/>
      <sheetName val="672.2"/>
      <sheetName val="672.3"/>
      <sheetName val="672.4"/>
      <sheetName val="673.1"/>
      <sheetName val="673.2"/>
      <sheetName val="673.3"/>
      <sheetName val="673.3 (2)"/>
      <sheetName val="674.1"/>
      <sheetName val="674.2"/>
      <sheetName val="680.1"/>
      <sheetName val="680.2"/>
      <sheetName val="680.3"/>
      <sheetName val="681.1"/>
      <sheetName val="681.2"/>
      <sheetName val="681.3"/>
      <sheetName val="681.4"/>
      <sheetName val="682.1"/>
      <sheetName val="682.2"/>
      <sheetName val="682.3"/>
      <sheetName val="682.4"/>
      <sheetName val="683.1"/>
      <sheetName val="683.2"/>
      <sheetName val="683.3"/>
      <sheetName val="683.4"/>
      <sheetName val="683.5"/>
      <sheetName val="690.1"/>
      <sheetName val="700.1"/>
      <sheetName val="700.2"/>
      <sheetName val="700.3"/>
      <sheetName val="COSTOS SEMANALES"/>
      <sheetName val="Prog.Inver (2)"/>
      <sheetName val="2_01_02(1)2"/>
      <sheetName val="2_01_02(2)2"/>
      <sheetName val="2_01_02(3)2"/>
      <sheetName val="2_01_03(1)2"/>
      <sheetName val="2_01_03(2)2"/>
      <sheetName val="2_01_03(3)2"/>
      <sheetName val="2_03_02(1)2"/>
      <sheetName val="2_03_02(2)2"/>
      <sheetName val="2_03_02(3)2"/>
      <sheetName val="2_03_03(1)2"/>
      <sheetName val="2_03_03(2)2"/>
      <sheetName val="2_03_03(3)2"/>
      <sheetName val="2_03_04(1)2"/>
      <sheetName val="2_03_04(2)2"/>
      <sheetName val="2_03_04(3)2"/>
      <sheetName val="2_03_05(1)2"/>
      <sheetName val="2_03_05(2)2"/>
      <sheetName val="2_03_05(3)2"/>
      <sheetName val="2_04_02(1)2"/>
      <sheetName val="2_04_02(2)2"/>
      <sheetName val="2_04_02(3)2"/>
      <sheetName val="2_04_03(1)2"/>
      <sheetName val="2_04_03(2)2"/>
      <sheetName val="2_04_03(3)2"/>
      <sheetName val="2_04_04(1)2"/>
      <sheetName val="2_04_04(2)2"/>
      <sheetName val="2_04_04(3)2"/>
      <sheetName val="1_05_01(1)2"/>
      <sheetName val="1_05_01(2)2"/>
      <sheetName val="1_05_01(3)2"/>
      <sheetName val="6_00_01(1)2"/>
      <sheetName val="6_00_01(2)2"/>
      <sheetName val="6_00_01(3)2"/>
      <sheetName val="6_00_02(1)2"/>
      <sheetName val="6_00_02(2)2"/>
      <sheetName val="6_00_02(3)2"/>
      <sheetName val="6_00_03(1)2"/>
      <sheetName val="6_00_03(2)2"/>
      <sheetName val="6_00_03(3)2"/>
      <sheetName val="6_00_04(1)2"/>
      <sheetName val="6_00_04(2)2"/>
      <sheetName val="6_00_04(3)2"/>
      <sheetName val="6_00_05(1)2"/>
      <sheetName val="6_00_05(2)2"/>
      <sheetName val="6_00_05(3)2"/>
      <sheetName val="6_02_01(1)2"/>
      <sheetName val="6_02_01(2)2"/>
      <sheetName val="6_02_01(3)2"/>
      <sheetName val="6_02_02(1)2"/>
      <sheetName val="6_02_02(2)2"/>
      <sheetName val="6_02_02(3)2"/>
      <sheetName val="6_02_03(1)2"/>
      <sheetName val="6_02_03(2)2"/>
      <sheetName val="6_02_03(3)2"/>
      <sheetName val="6_02_04(1)2"/>
      <sheetName val="6_02_04(2)2"/>
      <sheetName val="6_02_04(3)2"/>
      <sheetName val="6_02_05(1)2"/>
      <sheetName val="6_02_05(2)2"/>
      <sheetName val="6_02_05(3)2"/>
      <sheetName val="6_02_06(1)2"/>
      <sheetName val="6_02_06(2)2"/>
      <sheetName val="6_02_06(3)2"/>
      <sheetName val="6_02_07(1)2"/>
      <sheetName val="2_10_04(2)2"/>
      <sheetName val="2_10_04(3)2"/>
      <sheetName val="2_10_05(1)2"/>
      <sheetName val="2_10_05(2)2"/>
      <sheetName val="2_10_05(3)2"/>
      <sheetName val="2_10_06(1)2"/>
      <sheetName val="2_10_06(2)2"/>
      <sheetName val="2_10_06(3)2"/>
      <sheetName val="2_14_01(1)2"/>
      <sheetName val="2_14_01(2)2"/>
      <sheetName val="2_14_01(3)2"/>
      <sheetName val="2_14_02(1)2"/>
      <sheetName val="2_14_02(2)2"/>
      <sheetName val="2_14_02(3)2"/>
      <sheetName val="2_17_01(1)2"/>
      <sheetName val="2_17_01(2)2"/>
      <sheetName val="2_17_01(3)2"/>
      <sheetName val="2_17_02(1)2"/>
      <sheetName val="2_17_02(2)2"/>
      <sheetName val="2_17_02(3)2"/>
      <sheetName val="2_20_02(1)2"/>
      <sheetName val="2_20_02(2)2"/>
      <sheetName val="2_20_02(3)2"/>
      <sheetName val="2_21_01(1)2"/>
      <sheetName val="2_21_01(2)2"/>
      <sheetName val="2_21_01(3)2"/>
      <sheetName val="2_21_02(1)2"/>
      <sheetName val="2_21_02(2)2"/>
      <sheetName val="2_21_02(3)2"/>
      <sheetName val="2_21_03(1)2"/>
      <sheetName val="2_21_03(2)2"/>
      <sheetName val="2_21_03(3)2"/>
      <sheetName val="2_22_01(1)2"/>
      <sheetName val="2_22_01(2)2"/>
      <sheetName val="2_22_01(3)2"/>
      <sheetName val="2_23_01(1)2"/>
      <sheetName val="2_23_01(2)2"/>
      <sheetName val="2_23_01(3)2"/>
      <sheetName val="2_24_01(1)2"/>
      <sheetName val="2_24_01(2)2"/>
      <sheetName val="2_24_01(3)2"/>
      <sheetName val="2_25_01(1)2"/>
      <sheetName val="2_25_01(2)2"/>
      <sheetName val="2_25_01(3)2"/>
      <sheetName val="2_26_01(1)2"/>
      <sheetName val="2_26_01(2)2"/>
      <sheetName val="2_26_01(3)2"/>
      <sheetName val="3_01_01(1)2"/>
      <sheetName val="3_01_01(2)2"/>
      <sheetName val="3_01_01(3)2"/>
      <sheetName val="3_02_01(1)2"/>
      <sheetName val="3_02_01(2)2"/>
      <sheetName val="3_02_01(3)2"/>
      <sheetName val="3_03_02(1)2"/>
      <sheetName val="3_03_02(2)2"/>
      <sheetName val="3_03_02(3)2"/>
      <sheetName val="3_03_11(1)2"/>
      <sheetName val="3_03_11(2)2"/>
      <sheetName val="3_03_11(3)2"/>
      <sheetName val="3_08_05(1)2"/>
      <sheetName val="3_08_05(2)2"/>
      <sheetName val="3_08_05(3)2"/>
      <sheetName val="3_08_06(1)2"/>
      <sheetName val="3_08_06(2)2"/>
      <sheetName val="3_08_06(3)2"/>
      <sheetName val="4_01_01(1)2"/>
      <sheetName val="4_01_01(2)2"/>
      <sheetName val="4_01_01(3)2"/>
      <sheetName val="4_02_01(1)2"/>
      <sheetName val="4_02_01(2)2"/>
      <sheetName val="4_02_01(3)2"/>
      <sheetName val="4_03_01(1)2"/>
      <sheetName val="4_03_01(2)2"/>
      <sheetName val="4_03_01(3)2"/>
      <sheetName val="4_05_01(1)2"/>
      <sheetName val="4_05_01(2)2"/>
      <sheetName val="4_05_01(3)2"/>
      <sheetName val="1_01_01(1)2"/>
      <sheetName val="2_01_02(1)3"/>
      <sheetName val="2_01_02(2)3"/>
      <sheetName val="2_01_02(3)3"/>
      <sheetName val="2_01_03(1)3"/>
      <sheetName val="2_01_03(2)3"/>
      <sheetName val="2_01_03(3)3"/>
      <sheetName val="2_03_02(1)3"/>
      <sheetName val="2_03_02(2)3"/>
      <sheetName val="2_03_02(3)3"/>
      <sheetName val="2_03_03(1)3"/>
      <sheetName val="2_03_03(2)3"/>
      <sheetName val="2_03_03(3)3"/>
      <sheetName val="2_03_04(1)3"/>
      <sheetName val="2_03_04(2)3"/>
      <sheetName val="2_03_04(3)3"/>
      <sheetName val="2_03_05(1)3"/>
      <sheetName val="2_03_05(2)3"/>
      <sheetName val="2_03_05(3)3"/>
      <sheetName val="2_04_02(1)3"/>
      <sheetName val="2_04_02(2)3"/>
      <sheetName val="2_04_02(3)3"/>
      <sheetName val="2_04_03(1)3"/>
      <sheetName val="2_04_03(2)3"/>
      <sheetName val="2_04_03(3)3"/>
      <sheetName val="2_04_04(1)3"/>
      <sheetName val="2_04_04(2)3"/>
      <sheetName val="2_04_04(3)3"/>
      <sheetName val="1_05_01(1)3"/>
      <sheetName val="1_05_01(2)3"/>
      <sheetName val="1_05_01(3)3"/>
      <sheetName val="6_00_01(1)3"/>
      <sheetName val="6_00_01(2)3"/>
      <sheetName val="6_00_01(3)3"/>
      <sheetName val="6_00_02(1)3"/>
      <sheetName val="6_00_02(2)3"/>
      <sheetName val="6_00_02(3)3"/>
      <sheetName val="6_00_03(1)3"/>
      <sheetName val="6_00_03(2)3"/>
      <sheetName val="6_00_03(3)3"/>
      <sheetName val="6_00_04(1)3"/>
      <sheetName val="6_00_04(2)3"/>
      <sheetName val="6_00_04(3)3"/>
      <sheetName val="6_00_05(1)3"/>
      <sheetName val="6_00_05(2)3"/>
      <sheetName val="6_00_05(3)3"/>
      <sheetName val="6_02_01(1)3"/>
      <sheetName val="6_02_01(2)3"/>
      <sheetName val="6_02_01(3)3"/>
      <sheetName val="6_02_02(1)3"/>
      <sheetName val="6_02_02(2)3"/>
      <sheetName val="6_02_02(3)3"/>
      <sheetName val="6_02_03(1)3"/>
      <sheetName val="6_02_03(2)3"/>
      <sheetName val="6_02_03(3)3"/>
      <sheetName val="6_02_04(1)3"/>
      <sheetName val="6_02_04(2)3"/>
      <sheetName val="6_02_04(3)3"/>
      <sheetName val="6_02_05(1)3"/>
      <sheetName val="6_02_05(2)3"/>
      <sheetName val="6_02_05(3)3"/>
      <sheetName val="6_02_06(1)3"/>
      <sheetName val="6_02_06(2)3"/>
      <sheetName val="6_02_06(3)3"/>
      <sheetName val="6_02_07(1)3"/>
      <sheetName val="2_10_04(2)3"/>
      <sheetName val="2_10_04(3)3"/>
      <sheetName val="2_10_05(1)3"/>
      <sheetName val="2_10_05(2)3"/>
      <sheetName val="2_10_05(3)3"/>
      <sheetName val="2_10_06(1)3"/>
      <sheetName val="2_10_06(2)3"/>
      <sheetName val="2_10_06(3)3"/>
      <sheetName val="2_14_01(1)3"/>
      <sheetName val="2_14_01(2)3"/>
      <sheetName val="2_14_01(3)3"/>
      <sheetName val="2_14_02(1)3"/>
      <sheetName val="2_14_02(2)3"/>
      <sheetName val="2_14_02(3)3"/>
      <sheetName val="2_17_01(1)3"/>
      <sheetName val="2_17_01(2)3"/>
      <sheetName val="2_17_01(3)3"/>
      <sheetName val="2_17_02(1)3"/>
      <sheetName val="2_17_02(2)3"/>
      <sheetName val="2_17_02(3)3"/>
      <sheetName val="2_20_02(1)3"/>
      <sheetName val="2_20_02(2)3"/>
      <sheetName val="2_20_02(3)3"/>
      <sheetName val="2_21_01(1)3"/>
      <sheetName val="2_21_01(2)3"/>
      <sheetName val="2_21_01(3)3"/>
      <sheetName val="2_21_02(1)3"/>
      <sheetName val="2_21_02(2)3"/>
      <sheetName val="2_21_02(3)3"/>
      <sheetName val="2_21_03(1)3"/>
      <sheetName val="2_21_03(2)3"/>
      <sheetName val="2_21_03(3)3"/>
      <sheetName val="2_22_01(1)3"/>
      <sheetName val="2_22_01(2)3"/>
      <sheetName val="2_22_01(3)3"/>
      <sheetName val="2_23_01(1)3"/>
      <sheetName val="2_23_01(2)3"/>
      <sheetName val="2_23_01(3)3"/>
      <sheetName val="2_24_01(1)3"/>
      <sheetName val="2_24_01(2)3"/>
      <sheetName val="2_24_01(3)3"/>
      <sheetName val="2_25_01(1)3"/>
      <sheetName val="2_25_01(2)3"/>
      <sheetName val="2_25_01(3)3"/>
      <sheetName val="2_26_01(1)3"/>
      <sheetName val="2_26_01(2)3"/>
      <sheetName val="2_26_01(3)3"/>
      <sheetName val="3_01_01(1)3"/>
      <sheetName val="3_01_01(2)3"/>
      <sheetName val="3_01_01(3)3"/>
      <sheetName val="3_02_01(1)3"/>
      <sheetName val="3_02_01(2)3"/>
      <sheetName val="3_02_01(3)3"/>
      <sheetName val="3_03_02(1)3"/>
      <sheetName val="3_03_02(2)3"/>
      <sheetName val="3_03_02(3)3"/>
      <sheetName val="3_03_11(1)3"/>
      <sheetName val="3_03_11(2)3"/>
      <sheetName val="3_03_11(3)3"/>
      <sheetName val="3_08_05(1)3"/>
      <sheetName val="3_08_05(2)3"/>
      <sheetName val="3_08_05(3)3"/>
      <sheetName val="3_08_06(1)3"/>
      <sheetName val="3_08_06(2)3"/>
      <sheetName val="3_08_06(3)3"/>
      <sheetName val="4_01_01(1)3"/>
      <sheetName val="4_01_01(2)3"/>
      <sheetName val="4_01_01(3)3"/>
      <sheetName val="4_02_01(1)3"/>
      <sheetName val="4_02_01(2)3"/>
      <sheetName val="4_02_01(3)3"/>
      <sheetName val="4_03_01(1)3"/>
      <sheetName val="4_03_01(2)3"/>
      <sheetName val="4_03_01(3)3"/>
      <sheetName val="4_05_01(1)3"/>
      <sheetName val="4_05_01(2)3"/>
      <sheetName val="4_05_01(3)3"/>
      <sheetName val="1_01_01(1)3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 refreshError="1"/>
      <sheetData sheetId="727" refreshError="1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</sheetDataSet>
  </externalBook>
</externalLink>
</file>

<file path=xl/externalLinks/externalLink1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endar"/>
      <sheetName val="WS CLEAN"/>
      <sheetName val="RICS NUEVA HOJA DIARIA"/>
      <sheetName val="HOJA DIARIA NUEVA"/>
      <sheetName val="Index"/>
      <sheetName val="Hoja3"/>
      <sheetName val="Materiales"/>
      <sheetName val="Otros"/>
    </sheetNames>
    <sheetDataSet>
      <sheetData sheetId="0">
        <row r="1">
          <cell r="A1">
            <v>1</v>
          </cell>
        </row>
      </sheetData>
      <sheetData sheetId="1"/>
      <sheetData sheetId="2" refreshError="1">
        <row r="1">
          <cell r="A1">
            <v>1</v>
          </cell>
          <cell r="B1">
            <v>2</v>
          </cell>
          <cell r="C1">
            <v>3</v>
          </cell>
          <cell r="D1">
            <v>4</v>
          </cell>
          <cell r="E1">
            <v>5</v>
          </cell>
          <cell r="F1">
            <v>6</v>
          </cell>
          <cell r="G1">
            <v>7</v>
          </cell>
          <cell r="H1">
            <v>8</v>
          </cell>
          <cell r="I1">
            <v>9</v>
          </cell>
          <cell r="J1">
            <v>10</v>
          </cell>
          <cell r="K1">
            <v>11</v>
          </cell>
          <cell r="L1">
            <v>12</v>
          </cell>
          <cell r="M1">
            <v>13</v>
          </cell>
          <cell r="N1">
            <v>14</v>
          </cell>
          <cell r="O1">
            <v>15</v>
          </cell>
          <cell r="P1">
            <v>16</v>
          </cell>
          <cell r="Q1">
            <v>17</v>
          </cell>
          <cell r="R1">
            <v>18</v>
          </cell>
          <cell r="S1">
            <v>19</v>
          </cell>
          <cell r="T1">
            <v>20</v>
          </cell>
          <cell r="U1">
            <v>21</v>
          </cell>
          <cell r="V1">
            <v>22</v>
          </cell>
          <cell r="W1">
            <v>23</v>
          </cell>
          <cell r="X1">
            <v>24</v>
          </cell>
          <cell r="Y1">
            <v>25</v>
          </cell>
        </row>
        <row r="2">
          <cell r="U2" t="str">
            <v>REUTERS</v>
          </cell>
          <cell r="V2" t="str">
            <v>REUTERS</v>
          </cell>
        </row>
        <row r="3">
          <cell r="B3" t="str">
            <v>PROPANO</v>
          </cell>
          <cell r="C3" t="str">
            <v>BUTANO</v>
          </cell>
          <cell r="D3" t="str">
            <v>UNL87</v>
          </cell>
          <cell r="E3" t="str">
            <v>UNL93</v>
          </cell>
          <cell r="F3" t="str">
            <v>WS</v>
          </cell>
          <cell r="G3" t="str">
            <v>NAFTA</v>
          </cell>
          <cell r="H3" t="str">
            <v>JET54</v>
          </cell>
          <cell r="I3" t="str">
            <v>DIESEL</v>
          </cell>
          <cell r="J3" t="str">
            <v xml:space="preserve">FUEL OIL </v>
          </cell>
          <cell r="K3" t="str">
            <v>Cusiana</v>
          </cell>
          <cell r="L3" t="str">
            <v>WTI mes1</v>
          </cell>
          <cell r="M3" t="str">
            <v>WTI mes1</v>
          </cell>
          <cell r="N3" t="str">
            <v>CAÑO</v>
          </cell>
          <cell r="O3" t="str">
            <v>Dated</v>
          </cell>
          <cell r="P3" t="str">
            <v>WTI 2nd</v>
          </cell>
          <cell r="Q3" t="str">
            <v>Vasconia</v>
          </cell>
          <cell r="R3" t="str">
            <v>No. 2 USGC</v>
          </cell>
          <cell r="S3" t="str">
            <v>No.6 1% S</v>
          </cell>
          <cell r="T3" t="str">
            <v xml:space="preserve">No.6 3%S </v>
          </cell>
          <cell r="U3" t="str">
            <v>FLETE 70 DWT</v>
          </cell>
          <cell r="V3" t="str">
            <v>FLETE 50 DWT</v>
          </cell>
          <cell r="W3" t="str">
            <v xml:space="preserve">NO.6  0.3% S </v>
          </cell>
          <cell r="X3" t="str">
            <v>UNL87</v>
          </cell>
          <cell r="Y3" t="str">
            <v>UNL93</v>
          </cell>
        </row>
        <row r="4">
          <cell r="B4" t="str">
            <v>Mt.Belvieu</v>
          </cell>
          <cell r="C4" t="str">
            <v>Mt.Belvieu</v>
          </cell>
          <cell r="D4" t="str">
            <v>USGC</v>
          </cell>
          <cell r="E4" t="str">
            <v>USGC</v>
          </cell>
          <cell r="F4" t="str">
            <v>CLEAN</v>
          </cell>
          <cell r="G4" t="str">
            <v>USGC</v>
          </cell>
          <cell r="H4" t="str">
            <v>USGC</v>
          </cell>
          <cell r="I4" t="str">
            <v>USGC</v>
          </cell>
          <cell r="J4" t="str">
            <v xml:space="preserve"> NY 1%S</v>
          </cell>
          <cell r="L4" t="str">
            <v>Cushing</v>
          </cell>
          <cell r="M4" t="str">
            <v xml:space="preserve"> NYMEX</v>
          </cell>
          <cell r="N4" t="str">
            <v>LIMON</v>
          </cell>
          <cell r="O4" t="str">
            <v>Brent</v>
          </cell>
          <cell r="P4" t="str">
            <v>Month</v>
          </cell>
          <cell r="R4" t="str">
            <v>LS</v>
          </cell>
          <cell r="S4" t="str">
            <v>USGC</v>
          </cell>
          <cell r="T4" t="str">
            <v>USGC</v>
          </cell>
          <cell r="U4" t="str">
            <v>USGC</v>
          </cell>
          <cell r="V4" t="str">
            <v>USAC</v>
          </cell>
          <cell r="W4" t="str">
            <v>NY</v>
          </cell>
          <cell r="X4" t="str">
            <v>9 RVP USGC</v>
          </cell>
          <cell r="Y4" t="str">
            <v>9 RVP USGC</v>
          </cell>
        </row>
        <row r="5">
          <cell r="B5" t="str">
            <v>PMAAY00</v>
          </cell>
          <cell r="C5" t="str">
            <v>PMAAI00</v>
          </cell>
          <cell r="D5" t="str">
            <v>PGACU00</v>
          </cell>
          <cell r="E5" t="str">
            <v>PGAIX00</v>
          </cell>
          <cell r="F5" t="str">
            <v>PFACC10</v>
          </cell>
          <cell r="G5" t="str">
            <v>PAAAC00</v>
          </cell>
          <cell r="H5" t="str">
            <v>PJABM00</v>
          </cell>
          <cell r="I5" t="str">
            <v>POAEE00</v>
          </cell>
          <cell r="J5" t="str">
            <v>PUAAO00</v>
          </cell>
          <cell r="K5" t="str">
            <v>PCAGL00</v>
          </cell>
          <cell r="L5" t="str">
            <v>PCACG00</v>
          </cell>
          <cell r="M5" t="str">
            <v>CLc1</v>
          </cell>
          <cell r="N5" t="str">
            <v>PCADM00</v>
          </cell>
          <cell r="O5" t="str">
            <v>PCAAS00</v>
          </cell>
          <cell r="P5" t="str">
            <v>PCACH00</v>
          </cell>
          <cell r="Q5" t="str">
            <v>PCAGI00</v>
          </cell>
          <cell r="R5" t="str">
            <v>POAES00</v>
          </cell>
          <cell r="S5" t="str">
            <v>PUAAI00</v>
          </cell>
          <cell r="T5" t="str">
            <v>PUAFZ00</v>
          </cell>
          <cell r="U5" t="str">
            <v>DFRT-CAR-US-FO</v>
          </cell>
          <cell r="V5" t="str">
            <v>DFRT-CAR-US</v>
          </cell>
          <cell r="W5" t="str">
            <v>PUAAE00</v>
          </cell>
          <cell r="X5" t="str">
            <v>PGAAC00</v>
          </cell>
          <cell r="Y5" t="str">
            <v>PGAJF00</v>
          </cell>
        </row>
        <row r="6">
          <cell r="A6" t="str">
            <v>Time stamp</v>
          </cell>
          <cell r="B6" t="str">
            <v>CLOSE</v>
          </cell>
          <cell r="C6" t="str">
            <v>CLOSE</v>
          </cell>
          <cell r="D6" t="str">
            <v>CLOSE</v>
          </cell>
          <cell r="E6" t="str">
            <v>CLOSE</v>
          </cell>
          <cell r="F6" t="str">
            <v>CLOSE</v>
          </cell>
          <cell r="G6" t="str">
            <v>CLOSE</v>
          </cell>
          <cell r="H6" t="str">
            <v>CLOSE</v>
          </cell>
          <cell r="I6" t="str">
            <v>CLOSE</v>
          </cell>
          <cell r="J6" t="str">
            <v>CLOSE</v>
          </cell>
          <cell r="K6" t="str">
            <v>CLOSE</v>
          </cell>
          <cell r="L6" t="str">
            <v>CLOSE</v>
          </cell>
          <cell r="M6" t="str">
            <v>CLOSE</v>
          </cell>
          <cell r="N6" t="str">
            <v>CLOSE</v>
          </cell>
          <cell r="O6" t="str">
            <v>CLOSE</v>
          </cell>
          <cell r="P6" t="str">
            <v>CLOSE</v>
          </cell>
          <cell r="Q6" t="str">
            <v>CLOSE</v>
          </cell>
          <cell r="R6" t="str">
            <v>CLOSE</v>
          </cell>
          <cell r="S6" t="str">
            <v>CLOSE</v>
          </cell>
          <cell r="T6" t="str">
            <v>CLOSE</v>
          </cell>
          <cell r="U6" t="str">
            <v>CLOSE</v>
          </cell>
          <cell r="V6" t="str">
            <v>CLOSE</v>
          </cell>
          <cell r="W6" t="str">
            <v>CLOSE</v>
          </cell>
          <cell r="X6" t="str">
            <v>CLOSE</v>
          </cell>
          <cell r="Y6" t="str">
            <v>CLOSE</v>
          </cell>
        </row>
        <row r="7">
          <cell r="A7">
            <v>37642</v>
          </cell>
          <cell r="B7">
            <v>59.625</v>
          </cell>
          <cell r="C7">
            <v>76.75</v>
          </cell>
          <cell r="D7">
            <v>87.625</v>
          </cell>
          <cell r="E7">
            <v>92</v>
          </cell>
          <cell r="F7">
            <v>245</v>
          </cell>
          <cell r="G7">
            <v>88.125</v>
          </cell>
          <cell r="H7">
            <v>87.724999999999895</v>
          </cell>
          <cell r="I7">
            <v>87.4</v>
          </cell>
          <cell r="J7">
            <v>32.274999999999999</v>
          </cell>
          <cell r="K7">
            <v>34.185000000000002</v>
          </cell>
          <cell r="L7">
            <v>34.31</v>
          </cell>
          <cell r="M7">
            <v>34.61</v>
          </cell>
          <cell r="N7">
            <v>31.635000000000002</v>
          </cell>
          <cell r="O7">
            <v>31.54</v>
          </cell>
          <cell r="P7">
            <v>32.96</v>
          </cell>
          <cell r="Q7">
            <v>31.234999999999999</v>
          </cell>
          <cell r="R7">
            <v>87.5</v>
          </cell>
          <cell r="S7">
            <v>31.75</v>
          </cell>
          <cell r="T7">
            <v>31.25</v>
          </cell>
          <cell r="U7">
            <v>105</v>
          </cell>
          <cell r="V7">
            <v>181.5</v>
          </cell>
          <cell r="W7">
            <v>38.375</v>
          </cell>
        </row>
        <row r="8">
          <cell r="A8">
            <v>37917</v>
          </cell>
          <cell r="B8">
            <v>55.25</v>
          </cell>
          <cell r="C8">
            <v>71.5</v>
          </cell>
          <cell r="D8">
            <v>82.2</v>
          </cell>
          <cell r="E8">
            <v>88.2</v>
          </cell>
          <cell r="F8">
            <v>240</v>
          </cell>
          <cell r="G8">
            <v>80.2</v>
          </cell>
          <cell r="H8">
            <v>82.849999999999895</v>
          </cell>
          <cell r="I8">
            <v>80.349999999999895</v>
          </cell>
          <cell r="J8">
            <v>25.824999999999999</v>
          </cell>
          <cell r="K8">
            <v>30.385000000000002</v>
          </cell>
          <cell r="L8">
            <v>30.13</v>
          </cell>
          <cell r="M8">
            <v>30.3</v>
          </cell>
          <cell r="N8">
            <v>28.085000000000001</v>
          </cell>
          <cell r="O8">
            <v>29.45</v>
          </cell>
          <cell r="P8">
            <v>30.31</v>
          </cell>
          <cell r="Q8">
            <v>27.385000000000002</v>
          </cell>
          <cell r="R8">
            <v>81.75</v>
          </cell>
          <cell r="S8">
            <v>28.625</v>
          </cell>
          <cell r="T8">
            <v>23.9</v>
          </cell>
          <cell r="U8">
            <v>155</v>
          </cell>
          <cell r="V8">
            <v>350</v>
          </cell>
          <cell r="W8">
            <v>30.375</v>
          </cell>
          <cell r="X8">
            <v>90.15</v>
          </cell>
          <cell r="Y8">
            <v>102.9</v>
          </cell>
        </row>
        <row r="9">
          <cell r="A9">
            <v>37916</v>
          </cell>
          <cell r="B9">
            <v>55</v>
          </cell>
          <cell r="C9">
            <v>71.125</v>
          </cell>
          <cell r="D9">
            <v>79.400000000000006</v>
          </cell>
          <cell r="E9">
            <v>85.4</v>
          </cell>
          <cell r="F9">
            <v>240</v>
          </cell>
          <cell r="G9">
            <v>79.400000000000006</v>
          </cell>
          <cell r="H9">
            <v>81.599999999999895</v>
          </cell>
          <cell r="I9">
            <v>79.099999999999895</v>
          </cell>
          <cell r="J9">
            <v>25.625</v>
          </cell>
          <cell r="K9">
            <v>29.965</v>
          </cell>
          <cell r="L9">
            <v>29.704999999999998</v>
          </cell>
          <cell r="M9">
            <v>29.92</v>
          </cell>
          <cell r="N9">
            <v>27.69</v>
          </cell>
          <cell r="O9">
            <v>29.395</v>
          </cell>
          <cell r="P9">
            <v>29.89</v>
          </cell>
          <cell r="Q9">
            <v>26.965</v>
          </cell>
          <cell r="R9">
            <v>80.5</v>
          </cell>
          <cell r="S9">
            <v>28.5</v>
          </cell>
          <cell r="T9">
            <v>23.875</v>
          </cell>
          <cell r="U9">
            <v>155</v>
          </cell>
          <cell r="V9">
            <v>375</v>
          </cell>
          <cell r="W9">
            <v>30.375</v>
          </cell>
          <cell r="X9">
            <v>91.15</v>
          </cell>
          <cell r="Y9">
            <v>102.15</v>
          </cell>
        </row>
        <row r="10">
          <cell r="A10">
            <v>37915</v>
          </cell>
          <cell r="B10">
            <v>55.125</v>
          </cell>
          <cell r="C10">
            <v>71</v>
          </cell>
          <cell r="D10">
            <v>82.775000000000006</v>
          </cell>
          <cell r="E10">
            <v>89.525000000000006</v>
          </cell>
          <cell r="F10">
            <v>240</v>
          </cell>
          <cell r="G10">
            <v>82.775000000000006</v>
          </cell>
          <cell r="H10">
            <v>82.674999999999997</v>
          </cell>
          <cell r="I10">
            <v>79.875</v>
          </cell>
          <cell r="J10">
            <v>25.625</v>
          </cell>
          <cell r="K10">
            <v>30.454999999999998</v>
          </cell>
          <cell r="L10">
            <v>30.08</v>
          </cell>
          <cell r="M10">
            <v>30.18</v>
          </cell>
          <cell r="N10">
            <v>28.105</v>
          </cell>
          <cell r="O10">
            <v>29.684999999999999</v>
          </cell>
          <cell r="P10">
            <v>30.28</v>
          </cell>
          <cell r="Q10">
            <v>27.655000000000001</v>
          </cell>
          <cell r="R10">
            <v>81.424999999999997</v>
          </cell>
          <cell r="S10">
            <v>28.5</v>
          </cell>
          <cell r="T10">
            <v>24.625</v>
          </cell>
          <cell r="U10">
            <v>170</v>
          </cell>
          <cell r="V10">
            <v>360</v>
          </cell>
          <cell r="W10">
            <v>30.5</v>
          </cell>
          <cell r="X10">
            <v>90.724999999999895</v>
          </cell>
          <cell r="Y10">
            <v>100.72499999999999</v>
          </cell>
        </row>
        <row r="11">
          <cell r="A11">
            <v>37914</v>
          </cell>
          <cell r="B11">
            <v>54.875</v>
          </cell>
          <cell r="C11">
            <v>70.25</v>
          </cell>
          <cell r="D11">
            <v>83.5</v>
          </cell>
          <cell r="E11">
            <v>91</v>
          </cell>
          <cell r="F11">
            <v>240</v>
          </cell>
          <cell r="G11">
            <v>83.5</v>
          </cell>
          <cell r="H11">
            <v>82.3</v>
          </cell>
          <cell r="I11">
            <v>79.5</v>
          </cell>
          <cell r="J11">
            <v>25.625</v>
          </cell>
          <cell r="K11">
            <v>30.55</v>
          </cell>
          <cell r="L11">
            <v>30.324999999999999</v>
          </cell>
          <cell r="M11">
            <v>30.35</v>
          </cell>
          <cell r="N11">
            <v>28.3</v>
          </cell>
          <cell r="O11">
            <v>29.785</v>
          </cell>
          <cell r="P11">
            <v>30.375</v>
          </cell>
          <cell r="Q11">
            <v>27.85</v>
          </cell>
          <cell r="R11">
            <v>81.075000000000003</v>
          </cell>
          <cell r="S11">
            <v>28.5</v>
          </cell>
          <cell r="T11">
            <v>24.75</v>
          </cell>
          <cell r="U11">
            <v>215</v>
          </cell>
          <cell r="V11">
            <v>365</v>
          </cell>
          <cell r="W11">
            <v>30.5</v>
          </cell>
          <cell r="X11">
            <v>87.349999999999895</v>
          </cell>
          <cell r="Y11">
            <v>99.349999999999895</v>
          </cell>
        </row>
        <row r="12">
          <cell r="A12">
            <v>37911</v>
          </cell>
          <cell r="B12">
            <v>55.875</v>
          </cell>
          <cell r="C12">
            <v>71.125</v>
          </cell>
          <cell r="D12">
            <v>82.95</v>
          </cell>
          <cell r="E12">
            <v>90.2</v>
          </cell>
          <cell r="F12">
            <v>240</v>
          </cell>
          <cell r="G12">
            <v>82.95</v>
          </cell>
          <cell r="H12">
            <v>83.075000000000003</v>
          </cell>
          <cell r="I12">
            <v>80.349999999999895</v>
          </cell>
          <cell r="J12">
            <v>25.95</v>
          </cell>
          <cell r="K12">
            <v>30.835000000000001</v>
          </cell>
          <cell r="L12">
            <v>30.63</v>
          </cell>
          <cell r="M12">
            <v>30.68</v>
          </cell>
          <cell r="N12">
            <v>28.585000000000001</v>
          </cell>
          <cell r="O12">
            <v>29.704999999999998</v>
          </cell>
          <cell r="P12">
            <v>30.66</v>
          </cell>
          <cell r="Q12">
            <v>28.135000000000002</v>
          </cell>
          <cell r="R12">
            <v>82.075000000000003</v>
          </cell>
          <cell r="S12">
            <v>28.5</v>
          </cell>
          <cell r="T12">
            <v>24.75</v>
          </cell>
          <cell r="U12">
            <v>245</v>
          </cell>
          <cell r="V12">
            <v>365</v>
          </cell>
          <cell r="W12">
            <v>30.625</v>
          </cell>
          <cell r="X12">
            <v>84.45</v>
          </cell>
          <cell r="Y12">
            <v>93.45</v>
          </cell>
        </row>
        <row r="13">
          <cell r="A13">
            <v>37910</v>
          </cell>
          <cell r="B13">
            <v>57.625</v>
          </cell>
          <cell r="C13">
            <v>72.625</v>
          </cell>
          <cell r="D13">
            <v>85.474999999999895</v>
          </cell>
          <cell r="E13">
            <v>92.974999999999895</v>
          </cell>
          <cell r="F13">
            <v>240</v>
          </cell>
          <cell r="G13">
            <v>83.474999999999895</v>
          </cell>
          <cell r="H13">
            <v>86.125</v>
          </cell>
          <cell r="I13">
            <v>83.5</v>
          </cell>
          <cell r="J13">
            <v>26.975000000000001</v>
          </cell>
          <cell r="K13">
            <v>31.695</v>
          </cell>
          <cell r="L13">
            <v>31.45</v>
          </cell>
          <cell r="M13">
            <v>31.54</v>
          </cell>
          <cell r="N13">
            <v>29.445</v>
          </cell>
          <cell r="O13">
            <v>31.094999999999999</v>
          </cell>
          <cell r="P13">
            <v>31.52</v>
          </cell>
          <cell r="Q13">
            <v>29.045000000000002</v>
          </cell>
          <cell r="R13">
            <v>85.125</v>
          </cell>
          <cell r="S13">
            <v>28.5</v>
          </cell>
          <cell r="T13">
            <v>25.5</v>
          </cell>
          <cell r="U13">
            <v>280</v>
          </cell>
          <cell r="V13">
            <v>365</v>
          </cell>
          <cell r="W13">
            <v>30.975000000000001</v>
          </cell>
          <cell r="X13">
            <v>83.599999999999895</v>
          </cell>
          <cell r="Y13">
            <v>92.599999999999895</v>
          </cell>
        </row>
        <row r="14">
          <cell r="A14">
            <v>37909</v>
          </cell>
          <cell r="B14">
            <v>57.75</v>
          </cell>
          <cell r="C14">
            <v>72</v>
          </cell>
          <cell r="D14">
            <v>86.775000000000006</v>
          </cell>
          <cell r="E14">
            <v>95.025000000000006</v>
          </cell>
          <cell r="F14">
            <v>240</v>
          </cell>
          <cell r="G14">
            <v>84.775000000000006</v>
          </cell>
          <cell r="H14">
            <v>86.775000000000006</v>
          </cell>
          <cell r="I14">
            <v>84.25</v>
          </cell>
          <cell r="J14">
            <v>27.324999999999999</v>
          </cell>
          <cell r="K14">
            <v>31.914999999999999</v>
          </cell>
          <cell r="L14">
            <v>31.73</v>
          </cell>
          <cell r="M14">
            <v>31.77</v>
          </cell>
          <cell r="N14">
            <v>29.715</v>
          </cell>
          <cell r="O14">
            <v>31.225000000000001</v>
          </cell>
          <cell r="P14">
            <v>31.79</v>
          </cell>
          <cell r="Q14">
            <v>29.265000000000001</v>
          </cell>
          <cell r="R14">
            <v>85.825000000000003</v>
          </cell>
          <cell r="S14">
            <v>28.125</v>
          </cell>
          <cell r="T14">
            <v>25.75</v>
          </cell>
          <cell r="U14">
            <v>302</v>
          </cell>
          <cell r="V14">
            <v>390</v>
          </cell>
          <cell r="W14">
            <v>31.125</v>
          </cell>
          <cell r="X14">
            <v>82.224999999999895</v>
          </cell>
          <cell r="Y14">
            <v>91.224999999999895</v>
          </cell>
        </row>
        <row r="15">
          <cell r="A15">
            <v>37908</v>
          </cell>
          <cell r="B15">
            <v>57.75</v>
          </cell>
          <cell r="C15">
            <v>72.125</v>
          </cell>
          <cell r="D15">
            <v>88.325000000000003</v>
          </cell>
          <cell r="E15">
            <v>96.575000000000003</v>
          </cell>
          <cell r="F15">
            <v>240</v>
          </cell>
          <cell r="G15">
            <v>86.325000000000003</v>
          </cell>
          <cell r="H15">
            <v>87.099999999999895</v>
          </cell>
          <cell r="I15">
            <v>84.575000000000003</v>
          </cell>
          <cell r="J15">
            <v>27.475000000000001</v>
          </cell>
          <cell r="K15">
            <v>31.925000000000001</v>
          </cell>
          <cell r="L15">
            <v>31.75</v>
          </cell>
          <cell r="M15">
            <v>31.82</v>
          </cell>
          <cell r="N15">
            <v>29.725000000000001</v>
          </cell>
          <cell r="O15">
            <v>31.53</v>
          </cell>
          <cell r="P15">
            <v>31.8</v>
          </cell>
          <cell r="Q15">
            <v>29.274999999999999</v>
          </cell>
          <cell r="R15">
            <v>86.375</v>
          </cell>
          <cell r="S15">
            <v>28.125</v>
          </cell>
          <cell r="T15">
            <v>25.75</v>
          </cell>
          <cell r="U15">
            <v>325</v>
          </cell>
          <cell r="V15">
            <v>390</v>
          </cell>
          <cell r="W15">
            <v>31.125</v>
          </cell>
          <cell r="X15">
            <v>84</v>
          </cell>
          <cell r="Y15">
            <v>93</v>
          </cell>
        </row>
        <row r="16">
          <cell r="A16">
            <v>37907</v>
          </cell>
          <cell r="B16">
            <v>57.875</v>
          </cell>
          <cell r="C16">
            <v>72.25</v>
          </cell>
          <cell r="D16">
            <v>87.7</v>
          </cell>
          <cell r="E16">
            <v>95.95</v>
          </cell>
          <cell r="F16">
            <v>240</v>
          </cell>
          <cell r="G16">
            <v>83.7</v>
          </cell>
          <cell r="H16">
            <v>87.099999999999895</v>
          </cell>
          <cell r="I16">
            <v>84.45</v>
          </cell>
          <cell r="J16">
            <v>27.475000000000001</v>
          </cell>
          <cell r="K16">
            <v>32.145000000000003</v>
          </cell>
          <cell r="L16">
            <v>31.91</v>
          </cell>
          <cell r="M16">
            <v>31.95</v>
          </cell>
          <cell r="N16">
            <v>29.795000000000002</v>
          </cell>
          <cell r="O16">
            <v>31.234999999999999</v>
          </cell>
          <cell r="P16">
            <v>32.020000000000003</v>
          </cell>
          <cell r="Q16">
            <v>29.495000000000001</v>
          </cell>
          <cell r="R16">
            <v>86.424999999999997</v>
          </cell>
          <cell r="S16">
            <v>28.125</v>
          </cell>
          <cell r="T16">
            <v>25.625</v>
          </cell>
          <cell r="U16">
            <v>340</v>
          </cell>
          <cell r="V16">
            <v>390</v>
          </cell>
          <cell r="W16">
            <v>30.875</v>
          </cell>
          <cell r="X16">
            <v>93.174999999999997</v>
          </cell>
          <cell r="Y16">
            <v>102.175</v>
          </cell>
        </row>
        <row r="17">
          <cell r="A17">
            <v>37904</v>
          </cell>
          <cell r="B17">
            <v>58.625</v>
          </cell>
          <cell r="C17">
            <v>73.75</v>
          </cell>
          <cell r="D17">
            <v>89.55</v>
          </cell>
          <cell r="E17">
            <v>97.8</v>
          </cell>
          <cell r="F17">
            <v>235</v>
          </cell>
          <cell r="G17">
            <v>87.55</v>
          </cell>
          <cell r="H17">
            <v>88.025000000000006</v>
          </cell>
          <cell r="I17">
            <v>85.4</v>
          </cell>
          <cell r="J17">
            <v>27.375</v>
          </cell>
          <cell r="K17">
            <v>31.95</v>
          </cell>
          <cell r="L17">
            <v>32.045000000000002</v>
          </cell>
          <cell r="M17">
            <v>31.97</v>
          </cell>
          <cell r="N17">
            <v>29.8</v>
          </cell>
          <cell r="O17">
            <v>32.090000000000003</v>
          </cell>
          <cell r="P17">
            <v>32.024999999999999</v>
          </cell>
          <cell r="Q17">
            <v>29.45</v>
          </cell>
          <cell r="R17">
            <v>87.45</v>
          </cell>
          <cell r="S17">
            <v>28.125</v>
          </cell>
          <cell r="T17">
            <v>26</v>
          </cell>
          <cell r="U17">
            <v>340</v>
          </cell>
          <cell r="V17">
            <v>400</v>
          </cell>
          <cell r="W17">
            <v>30.375</v>
          </cell>
          <cell r="X17">
            <v>91.424999999999997</v>
          </cell>
          <cell r="Y17">
            <v>99.424999999999997</v>
          </cell>
        </row>
        <row r="18">
          <cell r="A18">
            <v>37903</v>
          </cell>
          <cell r="B18">
            <v>58</v>
          </cell>
          <cell r="C18">
            <v>72.125</v>
          </cell>
          <cell r="D18">
            <v>89.65</v>
          </cell>
          <cell r="E18">
            <v>98.275000000000006</v>
          </cell>
          <cell r="F18">
            <v>235</v>
          </cell>
          <cell r="G18">
            <v>86.65</v>
          </cell>
          <cell r="H18">
            <v>85.525000000000006</v>
          </cell>
          <cell r="I18">
            <v>82.525000000000006</v>
          </cell>
          <cell r="J18">
            <v>26.25</v>
          </cell>
          <cell r="K18">
            <v>30.934999999999999</v>
          </cell>
          <cell r="L18">
            <v>31.01</v>
          </cell>
          <cell r="M18">
            <v>31.01</v>
          </cell>
          <cell r="N18">
            <v>28.835000000000001</v>
          </cell>
          <cell r="O18">
            <v>30.36</v>
          </cell>
          <cell r="P18">
            <v>31.06</v>
          </cell>
          <cell r="Q18">
            <v>28.434999999999999</v>
          </cell>
          <cell r="R18">
            <v>84.599999999999895</v>
          </cell>
          <cell r="S18">
            <v>26.875</v>
          </cell>
          <cell r="T18">
            <v>24.75</v>
          </cell>
          <cell r="U18">
            <v>365</v>
          </cell>
          <cell r="V18">
            <v>400</v>
          </cell>
          <cell r="W18">
            <v>30.125</v>
          </cell>
          <cell r="X18">
            <v>89.825000000000003</v>
          </cell>
          <cell r="Y18">
            <v>97.825000000000003</v>
          </cell>
        </row>
        <row r="19">
          <cell r="A19">
            <v>37902</v>
          </cell>
          <cell r="B19">
            <v>56.75</v>
          </cell>
          <cell r="C19">
            <v>68.625</v>
          </cell>
          <cell r="D19">
            <v>83.849999999999895</v>
          </cell>
          <cell r="E19">
            <v>91.724999999999895</v>
          </cell>
          <cell r="F19">
            <v>235</v>
          </cell>
          <cell r="G19">
            <v>81.849999999999895</v>
          </cell>
          <cell r="H19">
            <v>81.325000000000003</v>
          </cell>
          <cell r="I19">
            <v>78.5</v>
          </cell>
          <cell r="J19">
            <v>25.75</v>
          </cell>
          <cell r="K19">
            <v>29.68</v>
          </cell>
          <cell r="L19">
            <v>29.77</v>
          </cell>
          <cell r="M19">
            <v>29.81</v>
          </cell>
          <cell r="N19">
            <v>27.63</v>
          </cell>
          <cell r="O19">
            <v>29.18</v>
          </cell>
          <cell r="P19">
            <v>29.855</v>
          </cell>
          <cell r="Q19">
            <v>27.13</v>
          </cell>
          <cell r="R19">
            <v>80.7</v>
          </cell>
          <cell r="S19">
            <v>26.375</v>
          </cell>
          <cell r="T19">
            <v>23.875</v>
          </cell>
          <cell r="U19">
            <v>380</v>
          </cell>
          <cell r="V19">
            <v>400</v>
          </cell>
          <cell r="W19">
            <v>29.375</v>
          </cell>
          <cell r="X19">
            <v>94.375</v>
          </cell>
          <cell r="Y19">
            <v>102.875</v>
          </cell>
        </row>
        <row r="20">
          <cell r="A20">
            <v>37901</v>
          </cell>
          <cell r="B20">
            <v>54.75</v>
          </cell>
          <cell r="C20">
            <v>67.25</v>
          </cell>
          <cell r="D20">
            <v>84.724999999999895</v>
          </cell>
          <cell r="E20">
            <v>91.474999999999895</v>
          </cell>
          <cell r="F20">
            <v>235</v>
          </cell>
          <cell r="G20">
            <v>79.724999999999895</v>
          </cell>
          <cell r="H20">
            <v>82.025000000000006</v>
          </cell>
          <cell r="I20">
            <v>79.3</v>
          </cell>
          <cell r="J20">
            <v>25.75</v>
          </cell>
          <cell r="K20">
            <v>30.15</v>
          </cell>
          <cell r="L20">
            <v>30.37</v>
          </cell>
          <cell r="M20">
            <v>30.41</v>
          </cell>
          <cell r="N20">
            <v>28.1</v>
          </cell>
          <cell r="O20">
            <v>29.545000000000002</v>
          </cell>
          <cell r="P20">
            <v>30.324999999999999</v>
          </cell>
          <cell r="Q20">
            <v>27.6</v>
          </cell>
          <cell r="R20">
            <v>81</v>
          </cell>
          <cell r="S20">
            <v>26.375</v>
          </cell>
          <cell r="T20">
            <v>24.15</v>
          </cell>
          <cell r="U20">
            <v>385</v>
          </cell>
          <cell r="V20">
            <v>400</v>
          </cell>
          <cell r="W20">
            <v>29.375</v>
          </cell>
          <cell r="X20">
            <v>100.22499999999999</v>
          </cell>
          <cell r="Y20">
            <v>108.22499999999999</v>
          </cell>
        </row>
        <row r="21">
          <cell r="A21">
            <v>37900</v>
          </cell>
          <cell r="B21">
            <v>54.375</v>
          </cell>
          <cell r="C21">
            <v>66.125</v>
          </cell>
          <cell r="D21">
            <v>87.625</v>
          </cell>
          <cell r="E21">
            <v>95.625</v>
          </cell>
          <cell r="F21">
            <v>235</v>
          </cell>
          <cell r="G21">
            <v>82.625</v>
          </cell>
          <cell r="H21">
            <v>81.75</v>
          </cell>
          <cell r="I21">
            <v>78.75</v>
          </cell>
          <cell r="J21">
            <v>25.75</v>
          </cell>
          <cell r="K21">
            <v>30.094999999999999</v>
          </cell>
          <cell r="L21">
            <v>30.405000000000001</v>
          </cell>
          <cell r="M21">
            <v>30.47</v>
          </cell>
          <cell r="N21">
            <v>28.03</v>
          </cell>
          <cell r="O21">
            <v>29.4</v>
          </cell>
          <cell r="P21">
            <v>30.204999999999998</v>
          </cell>
          <cell r="Q21">
            <v>27.43</v>
          </cell>
          <cell r="R21">
            <v>81.075000000000003</v>
          </cell>
          <cell r="S21">
            <v>26.375</v>
          </cell>
          <cell r="T21">
            <v>24.55</v>
          </cell>
          <cell r="U21">
            <v>385</v>
          </cell>
          <cell r="V21">
            <v>380</v>
          </cell>
          <cell r="W21">
            <v>29.375</v>
          </cell>
          <cell r="X21">
            <v>106.625</v>
          </cell>
          <cell r="Y21">
            <v>116.125</v>
          </cell>
        </row>
        <row r="22">
          <cell r="A22">
            <v>37897</v>
          </cell>
          <cell r="B22">
            <v>53.25</v>
          </cell>
          <cell r="C22">
            <v>65.125</v>
          </cell>
          <cell r="D22">
            <v>88.349999999999895</v>
          </cell>
          <cell r="E22">
            <v>96.599999999999895</v>
          </cell>
          <cell r="F22">
            <v>240</v>
          </cell>
          <cell r="G22">
            <v>84.349999999999895</v>
          </cell>
          <cell r="H22">
            <v>81.924999999999997</v>
          </cell>
          <cell r="I22">
            <v>79.400000000000006</v>
          </cell>
          <cell r="J22">
            <v>25.7</v>
          </cell>
          <cell r="K22">
            <v>29.664999999999999</v>
          </cell>
          <cell r="L22">
            <v>30.34</v>
          </cell>
          <cell r="M22">
            <v>30.4</v>
          </cell>
          <cell r="N22">
            <v>27.815000000000001</v>
          </cell>
          <cell r="O22">
            <v>29.26</v>
          </cell>
          <cell r="P22">
            <v>30.04</v>
          </cell>
          <cell r="Q22">
            <v>27.215</v>
          </cell>
          <cell r="R22">
            <v>81.349999999999895</v>
          </cell>
          <cell r="S22">
            <v>26.375</v>
          </cell>
          <cell r="T22">
            <v>24.55</v>
          </cell>
          <cell r="U22">
            <v>390</v>
          </cell>
          <cell r="V22">
            <v>355</v>
          </cell>
          <cell r="W22">
            <v>28.875</v>
          </cell>
          <cell r="X22">
            <v>109.825</v>
          </cell>
          <cell r="Y22">
            <v>118.325</v>
          </cell>
        </row>
        <row r="23">
          <cell r="A23">
            <v>37896</v>
          </cell>
          <cell r="B23">
            <v>53.125</v>
          </cell>
          <cell r="C23">
            <v>64.25</v>
          </cell>
          <cell r="D23">
            <v>81.8</v>
          </cell>
          <cell r="E23">
            <v>90.55</v>
          </cell>
          <cell r="F23">
            <v>247</v>
          </cell>
          <cell r="G23">
            <v>77.825000000000003</v>
          </cell>
          <cell r="H23">
            <v>80.7</v>
          </cell>
          <cell r="I23">
            <v>78.349999999999895</v>
          </cell>
          <cell r="J23">
            <v>24.75</v>
          </cell>
          <cell r="K23">
            <v>29.114999999999998</v>
          </cell>
          <cell r="L23">
            <v>29.78</v>
          </cell>
          <cell r="M23">
            <v>29.84</v>
          </cell>
          <cell r="N23">
            <v>27.065000000000001</v>
          </cell>
          <cell r="O23">
            <v>28.925000000000001</v>
          </cell>
          <cell r="P23">
            <v>29.49</v>
          </cell>
          <cell r="Q23">
            <v>26.465</v>
          </cell>
          <cell r="R23">
            <v>80.224999999999895</v>
          </cell>
          <cell r="S23">
            <v>25.875</v>
          </cell>
          <cell r="T23">
            <v>24.125</v>
          </cell>
          <cell r="U23">
            <v>390</v>
          </cell>
          <cell r="V23">
            <v>355</v>
          </cell>
          <cell r="W23">
            <v>28.375</v>
          </cell>
          <cell r="X23">
            <v>102.35</v>
          </cell>
          <cell r="Y23">
            <v>110.35</v>
          </cell>
        </row>
        <row r="24">
          <cell r="A24">
            <v>37895</v>
          </cell>
          <cell r="B24">
            <v>52.25</v>
          </cell>
          <cell r="C24">
            <v>63</v>
          </cell>
          <cell r="D24">
            <v>79</v>
          </cell>
          <cell r="E24">
            <v>88</v>
          </cell>
          <cell r="F24">
            <v>247</v>
          </cell>
          <cell r="G24">
            <v>73.75</v>
          </cell>
          <cell r="H24">
            <v>79.7</v>
          </cell>
          <cell r="I24">
            <v>77.275000000000006</v>
          </cell>
          <cell r="J24">
            <v>24.35</v>
          </cell>
          <cell r="K24">
            <v>28.785</v>
          </cell>
          <cell r="L24">
            <v>29.41</v>
          </cell>
          <cell r="M24">
            <v>29.39</v>
          </cell>
          <cell r="N24">
            <v>26.734999999999999</v>
          </cell>
          <cell r="O24">
            <v>28.24</v>
          </cell>
          <cell r="P24">
            <v>29.16</v>
          </cell>
          <cell r="Q24">
            <v>26.135000000000002</v>
          </cell>
          <cell r="R24">
            <v>79.05</v>
          </cell>
          <cell r="S24">
            <v>25.625</v>
          </cell>
          <cell r="T24">
            <v>23.6</v>
          </cell>
          <cell r="U24">
            <v>395</v>
          </cell>
          <cell r="V24">
            <v>365</v>
          </cell>
          <cell r="W24">
            <v>27.75</v>
          </cell>
          <cell r="X24">
            <v>105.25</v>
          </cell>
          <cell r="Y24">
            <v>112.25</v>
          </cell>
        </row>
        <row r="25">
          <cell r="A25">
            <v>37894</v>
          </cell>
          <cell r="B25">
            <v>52</v>
          </cell>
          <cell r="C25">
            <v>63</v>
          </cell>
          <cell r="D25">
            <v>78.349999999999895</v>
          </cell>
          <cell r="E25">
            <v>86.775000000000006</v>
          </cell>
          <cell r="F25">
            <v>247</v>
          </cell>
          <cell r="G25">
            <v>74.349999999999895</v>
          </cell>
          <cell r="H25">
            <v>78.3</v>
          </cell>
          <cell r="I25">
            <v>75.875</v>
          </cell>
          <cell r="J25">
            <v>24.35</v>
          </cell>
          <cell r="K25">
            <v>28.39</v>
          </cell>
          <cell r="L25">
            <v>29.105</v>
          </cell>
          <cell r="M25">
            <v>29.2</v>
          </cell>
          <cell r="N25">
            <v>26.39</v>
          </cell>
          <cell r="O25">
            <v>28.175000000000001</v>
          </cell>
          <cell r="P25">
            <v>28.815000000000001</v>
          </cell>
          <cell r="Q25">
            <v>25.79</v>
          </cell>
          <cell r="R25">
            <v>77.724999999999895</v>
          </cell>
          <cell r="S25">
            <v>25.25</v>
          </cell>
          <cell r="T25">
            <v>23.75</v>
          </cell>
          <cell r="U25">
            <v>395</v>
          </cell>
          <cell r="V25">
            <v>365</v>
          </cell>
          <cell r="W25">
            <v>27.75</v>
          </cell>
          <cell r="X25">
            <v>104.175</v>
          </cell>
          <cell r="Y25">
            <v>110.55</v>
          </cell>
        </row>
        <row r="26">
          <cell r="A26">
            <v>37893</v>
          </cell>
          <cell r="B26">
            <v>51.75</v>
          </cell>
          <cell r="C26">
            <v>62.1875</v>
          </cell>
          <cell r="D26">
            <v>75.150000000000006</v>
          </cell>
          <cell r="E26">
            <v>83.65</v>
          </cell>
          <cell r="F26">
            <v>247</v>
          </cell>
          <cell r="G26">
            <v>69.150000000000006</v>
          </cell>
          <cell r="H26">
            <v>75.5</v>
          </cell>
          <cell r="I26">
            <v>73.150000000000006</v>
          </cell>
          <cell r="J26">
            <v>24.05</v>
          </cell>
          <cell r="K26">
            <v>27.66</v>
          </cell>
          <cell r="L26">
            <v>28.35</v>
          </cell>
          <cell r="M26">
            <v>28.4</v>
          </cell>
          <cell r="N26">
            <v>25.66</v>
          </cell>
          <cell r="O26">
            <v>27.495000000000001</v>
          </cell>
          <cell r="P26">
            <v>28.085000000000001</v>
          </cell>
          <cell r="Q26">
            <v>25.06</v>
          </cell>
          <cell r="R26">
            <v>75.05</v>
          </cell>
          <cell r="S26">
            <v>24.125</v>
          </cell>
          <cell r="T26">
            <v>22.925000000000001</v>
          </cell>
          <cell r="U26">
            <v>395</v>
          </cell>
          <cell r="V26">
            <v>365</v>
          </cell>
          <cell r="W26">
            <v>27.75</v>
          </cell>
          <cell r="X26">
            <v>104.45</v>
          </cell>
          <cell r="Y26">
            <v>112.45</v>
          </cell>
        </row>
        <row r="27">
          <cell r="A27">
            <v>37890</v>
          </cell>
          <cell r="B27">
            <v>50.75</v>
          </cell>
          <cell r="C27">
            <v>62</v>
          </cell>
          <cell r="D27">
            <v>76.099999999999895</v>
          </cell>
          <cell r="E27">
            <v>83.849999999999895</v>
          </cell>
          <cell r="F27">
            <v>247</v>
          </cell>
          <cell r="G27">
            <v>70.099999999999895</v>
          </cell>
          <cell r="H27">
            <v>74.474999999999895</v>
          </cell>
          <cell r="I27">
            <v>72.224999999999895</v>
          </cell>
          <cell r="J27">
            <v>24.15</v>
          </cell>
          <cell r="K27">
            <v>27.414999999999999</v>
          </cell>
          <cell r="L27">
            <v>28.19</v>
          </cell>
          <cell r="M27">
            <v>28.16</v>
          </cell>
          <cell r="N27">
            <v>25.515000000000001</v>
          </cell>
          <cell r="O27">
            <v>27.094999999999999</v>
          </cell>
          <cell r="P27">
            <v>27.94</v>
          </cell>
          <cell r="Q27">
            <v>24.914999999999999</v>
          </cell>
          <cell r="R27">
            <v>73.974999999999895</v>
          </cell>
          <cell r="S27">
            <v>23.625</v>
          </cell>
          <cell r="T27">
            <v>22.675000000000001</v>
          </cell>
          <cell r="U27">
            <v>390</v>
          </cell>
          <cell r="V27">
            <v>355</v>
          </cell>
          <cell r="W27">
            <v>27.875</v>
          </cell>
          <cell r="X27">
            <v>100.9</v>
          </cell>
          <cell r="Y27">
            <v>106.9</v>
          </cell>
        </row>
        <row r="28">
          <cell r="A28">
            <v>37889</v>
          </cell>
          <cell r="B28">
            <v>51.125</v>
          </cell>
          <cell r="C28">
            <v>62</v>
          </cell>
          <cell r="D28">
            <v>75.2</v>
          </cell>
          <cell r="E28">
            <v>82.95</v>
          </cell>
          <cell r="F28">
            <v>247</v>
          </cell>
          <cell r="G28">
            <v>69.2</v>
          </cell>
          <cell r="H28">
            <v>74.125</v>
          </cell>
          <cell r="I28">
            <v>72.125</v>
          </cell>
          <cell r="J28">
            <v>24.324999999999999</v>
          </cell>
          <cell r="K28">
            <v>27.734999999999999</v>
          </cell>
          <cell r="L28">
            <v>28.13</v>
          </cell>
          <cell r="M28">
            <v>28.29</v>
          </cell>
          <cell r="N28">
            <v>25.835000000000001</v>
          </cell>
          <cell r="O28">
            <v>27.265000000000001</v>
          </cell>
          <cell r="P28">
            <v>28.26</v>
          </cell>
          <cell r="Q28">
            <v>25.234999999999999</v>
          </cell>
          <cell r="R28">
            <v>73.7</v>
          </cell>
          <cell r="S28">
            <v>23.85</v>
          </cell>
          <cell r="T28">
            <v>22.875</v>
          </cell>
          <cell r="U28">
            <v>390</v>
          </cell>
          <cell r="V28">
            <v>355</v>
          </cell>
          <cell r="W28">
            <v>28.125</v>
          </cell>
          <cell r="X28">
            <v>98.474999999999895</v>
          </cell>
          <cell r="Y28">
            <v>104.47499999999999</v>
          </cell>
        </row>
        <row r="29">
          <cell r="A29">
            <v>37888</v>
          </cell>
          <cell r="B29">
            <v>51</v>
          </cell>
          <cell r="C29">
            <v>61.5</v>
          </cell>
          <cell r="D29">
            <v>75.474999999999895</v>
          </cell>
          <cell r="E29">
            <v>83.599999999999895</v>
          </cell>
          <cell r="F29">
            <v>245</v>
          </cell>
          <cell r="G29">
            <v>69.474999999999895</v>
          </cell>
          <cell r="H29">
            <v>74.8</v>
          </cell>
          <cell r="I29">
            <v>72.174999999999997</v>
          </cell>
          <cell r="J29">
            <v>24.475000000000001</v>
          </cell>
          <cell r="K29">
            <v>27.684999999999999</v>
          </cell>
          <cell r="L29">
            <v>28.02</v>
          </cell>
          <cell r="M29">
            <v>28.24</v>
          </cell>
          <cell r="N29">
            <v>25.734999999999999</v>
          </cell>
          <cell r="O29">
            <v>26.965</v>
          </cell>
          <cell r="P29">
            <v>28.16</v>
          </cell>
          <cell r="Q29">
            <v>25.085000000000001</v>
          </cell>
          <cell r="R29">
            <v>73.924999999999997</v>
          </cell>
          <cell r="S29">
            <v>24</v>
          </cell>
          <cell r="T29">
            <v>22.774999999999999</v>
          </cell>
          <cell r="U29">
            <v>390</v>
          </cell>
          <cell r="V29">
            <v>355</v>
          </cell>
          <cell r="W29">
            <v>28.125</v>
          </cell>
          <cell r="X29">
            <v>95.8</v>
          </cell>
          <cell r="Y29">
            <v>101.3</v>
          </cell>
        </row>
        <row r="30">
          <cell r="A30">
            <v>37887</v>
          </cell>
          <cell r="B30">
            <v>50</v>
          </cell>
          <cell r="C30">
            <v>60.25</v>
          </cell>
          <cell r="D30">
            <v>72.7</v>
          </cell>
          <cell r="E30">
            <v>79.7</v>
          </cell>
          <cell r="F30">
            <v>245</v>
          </cell>
          <cell r="G30">
            <v>66.7</v>
          </cell>
          <cell r="H30">
            <v>71.325000000000003</v>
          </cell>
          <cell r="I30">
            <v>68.825000000000003</v>
          </cell>
          <cell r="J30">
            <v>24</v>
          </cell>
          <cell r="K30">
            <v>26.635000000000002</v>
          </cell>
          <cell r="L30">
            <v>26.94</v>
          </cell>
          <cell r="M30">
            <v>27.13</v>
          </cell>
          <cell r="N30">
            <v>24.684999999999999</v>
          </cell>
          <cell r="O30">
            <v>26.08</v>
          </cell>
          <cell r="P30">
            <v>27.11</v>
          </cell>
          <cell r="Q30">
            <v>23.984999999999999</v>
          </cell>
          <cell r="R30">
            <v>70.5</v>
          </cell>
          <cell r="S30">
            <v>23.25</v>
          </cell>
          <cell r="T30">
            <v>21.9</v>
          </cell>
          <cell r="U30">
            <v>340</v>
          </cell>
          <cell r="V30">
            <v>305</v>
          </cell>
          <cell r="W30">
            <v>27.625</v>
          </cell>
          <cell r="X30">
            <v>92.825000000000003</v>
          </cell>
          <cell r="Y30">
            <v>98.375</v>
          </cell>
        </row>
        <row r="31">
          <cell r="A31">
            <v>37886</v>
          </cell>
          <cell r="B31">
            <v>50.125</v>
          </cell>
          <cell r="C31">
            <v>60.25</v>
          </cell>
          <cell r="D31">
            <v>74.875</v>
          </cell>
          <cell r="E31">
            <v>82.25</v>
          </cell>
          <cell r="F31">
            <v>245</v>
          </cell>
          <cell r="G31">
            <v>68.625</v>
          </cell>
          <cell r="H31">
            <v>70.625</v>
          </cell>
          <cell r="I31">
            <v>67.825000000000003</v>
          </cell>
          <cell r="J31">
            <v>23.774999999999999</v>
          </cell>
          <cell r="K31">
            <v>26.625</v>
          </cell>
          <cell r="L31">
            <v>26.93</v>
          </cell>
          <cell r="M31">
            <v>26.96</v>
          </cell>
          <cell r="N31">
            <v>24.725000000000001</v>
          </cell>
          <cell r="O31">
            <v>25.73</v>
          </cell>
          <cell r="P31">
            <v>27.15</v>
          </cell>
          <cell r="Q31">
            <v>24.125</v>
          </cell>
          <cell r="R31">
            <v>69.25</v>
          </cell>
          <cell r="S31">
            <v>23.5</v>
          </cell>
          <cell r="T31">
            <v>21.5</v>
          </cell>
          <cell r="U31">
            <v>340</v>
          </cell>
          <cell r="V31">
            <v>300</v>
          </cell>
          <cell r="W31">
            <v>27.125</v>
          </cell>
          <cell r="X31">
            <v>93.875</v>
          </cell>
          <cell r="Y31">
            <v>99.424999999999997</v>
          </cell>
        </row>
        <row r="32">
          <cell r="A32">
            <v>37883</v>
          </cell>
          <cell r="B32">
            <v>50.5</v>
          </cell>
          <cell r="C32">
            <v>59.75</v>
          </cell>
          <cell r="D32">
            <v>74.575000000000003</v>
          </cell>
          <cell r="E32">
            <v>81.45</v>
          </cell>
          <cell r="F32">
            <v>245</v>
          </cell>
          <cell r="G32">
            <v>67.575000000000003</v>
          </cell>
          <cell r="H32">
            <v>70.575000000000003</v>
          </cell>
          <cell r="I32">
            <v>67.400000000000006</v>
          </cell>
          <cell r="J32">
            <v>23.725000000000001</v>
          </cell>
          <cell r="K32">
            <v>26.545000000000002</v>
          </cell>
          <cell r="L32">
            <v>26.94</v>
          </cell>
          <cell r="M32">
            <v>27.03</v>
          </cell>
          <cell r="N32">
            <v>24.645</v>
          </cell>
          <cell r="O32">
            <v>25.28</v>
          </cell>
          <cell r="P32">
            <v>27.07</v>
          </cell>
          <cell r="Q32">
            <v>24.045000000000002</v>
          </cell>
          <cell r="R32">
            <v>69.099999999999895</v>
          </cell>
          <cell r="S32">
            <v>23.5</v>
          </cell>
          <cell r="T32">
            <v>21.125</v>
          </cell>
          <cell r="U32">
            <v>310</v>
          </cell>
          <cell r="V32">
            <v>300</v>
          </cell>
          <cell r="W32">
            <v>27.125</v>
          </cell>
          <cell r="X32">
            <v>97.099999999999895</v>
          </cell>
          <cell r="Y32">
            <v>102.65</v>
          </cell>
        </row>
        <row r="33">
          <cell r="A33">
            <v>37882</v>
          </cell>
          <cell r="B33">
            <v>50.5</v>
          </cell>
          <cell r="C33">
            <v>60.125</v>
          </cell>
          <cell r="D33">
            <v>76.400000000000006</v>
          </cell>
          <cell r="E33">
            <v>83.65</v>
          </cell>
          <cell r="F33">
            <v>240</v>
          </cell>
          <cell r="G33">
            <v>69.400000000000006</v>
          </cell>
          <cell r="H33">
            <v>70.599999999999895</v>
          </cell>
          <cell r="I33">
            <v>67.974999999999895</v>
          </cell>
          <cell r="J33">
            <v>24.024999999999999</v>
          </cell>
          <cell r="K33">
            <v>26.565000000000001</v>
          </cell>
          <cell r="L33">
            <v>27.13</v>
          </cell>
          <cell r="M33">
            <v>27.17</v>
          </cell>
          <cell r="N33">
            <v>24.765000000000001</v>
          </cell>
          <cell r="O33">
            <v>25.63</v>
          </cell>
          <cell r="P33">
            <v>27.19</v>
          </cell>
          <cell r="Q33">
            <v>24.164999999999999</v>
          </cell>
          <cell r="R33">
            <v>69.825000000000003</v>
          </cell>
          <cell r="S33">
            <v>23.5</v>
          </cell>
          <cell r="T33">
            <v>21.125</v>
          </cell>
          <cell r="U33">
            <v>310</v>
          </cell>
          <cell r="V33">
            <v>280</v>
          </cell>
          <cell r="W33">
            <v>27.875</v>
          </cell>
          <cell r="X33">
            <v>95.7</v>
          </cell>
          <cell r="Y33">
            <v>102.45</v>
          </cell>
        </row>
        <row r="34">
          <cell r="A34">
            <v>37881</v>
          </cell>
          <cell r="B34">
            <v>51.125</v>
          </cell>
          <cell r="C34">
            <v>60.375</v>
          </cell>
          <cell r="D34">
            <v>76.25</v>
          </cell>
          <cell r="E34">
            <v>83.5</v>
          </cell>
          <cell r="F34">
            <v>240</v>
          </cell>
          <cell r="G34">
            <v>70.25</v>
          </cell>
          <cell r="H34">
            <v>70.7</v>
          </cell>
          <cell r="I34">
            <v>68.349999999999895</v>
          </cell>
          <cell r="J34">
            <v>24.024999999999999</v>
          </cell>
          <cell r="K34">
            <v>26.465</v>
          </cell>
          <cell r="L34">
            <v>26.98</v>
          </cell>
          <cell r="M34">
            <v>27.03</v>
          </cell>
          <cell r="N34">
            <v>24.664999999999999</v>
          </cell>
          <cell r="O34">
            <v>25.954999999999998</v>
          </cell>
          <cell r="P34">
            <v>27.09</v>
          </cell>
          <cell r="Q34">
            <v>24.065000000000001</v>
          </cell>
          <cell r="R34">
            <v>70.2</v>
          </cell>
          <cell r="S34">
            <v>23.5</v>
          </cell>
          <cell r="T34">
            <v>21.2</v>
          </cell>
          <cell r="U34">
            <v>300</v>
          </cell>
          <cell r="V34">
            <v>280</v>
          </cell>
          <cell r="W34">
            <v>27.875</v>
          </cell>
          <cell r="X34">
            <v>96.4</v>
          </cell>
          <cell r="Y34">
            <v>102.65</v>
          </cell>
        </row>
        <row r="35">
          <cell r="A35">
            <v>37880</v>
          </cell>
          <cell r="B35">
            <v>52</v>
          </cell>
          <cell r="C35">
            <v>61.25</v>
          </cell>
          <cell r="D35">
            <v>82.95</v>
          </cell>
          <cell r="E35">
            <v>91.45</v>
          </cell>
          <cell r="F35">
            <v>255</v>
          </cell>
          <cell r="G35">
            <v>75.95</v>
          </cell>
          <cell r="H35">
            <v>72.974999999999895</v>
          </cell>
          <cell r="I35">
            <v>70.75</v>
          </cell>
          <cell r="J35">
            <v>24.024999999999999</v>
          </cell>
          <cell r="K35">
            <v>27.08</v>
          </cell>
          <cell r="L35">
            <v>27.56</v>
          </cell>
          <cell r="M35">
            <v>27.56</v>
          </cell>
          <cell r="N35">
            <v>25.28</v>
          </cell>
          <cell r="O35">
            <v>26.195</v>
          </cell>
          <cell r="P35">
            <v>27.704999999999998</v>
          </cell>
          <cell r="Q35">
            <v>24.68</v>
          </cell>
          <cell r="R35">
            <v>72.5</v>
          </cell>
          <cell r="S35">
            <v>24</v>
          </cell>
          <cell r="T35">
            <v>21.7</v>
          </cell>
          <cell r="U35">
            <v>310</v>
          </cell>
          <cell r="V35">
            <v>285</v>
          </cell>
          <cell r="W35">
            <v>27.875</v>
          </cell>
          <cell r="X35">
            <v>93.9</v>
          </cell>
          <cell r="Y35">
            <v>99.775000000000006</v>
          </cell>
        </row>
        <row r="36">
          <cell r="A36">
            <v>37879</v>
          </cell>
          <cell r="B36">
            <v>52.5</v>
          </cell>
          <cell r="C36">
            <v>61.625</v>
          </cell>
          <cell r="D36">
            <v>88.075000000000003</v>
          </cell>
          <cell r="E36">
            <v>100.575</v>
          </cell>
          <cell r="F36">
            <v>265</v>
          </cell>
          <cell r="G36">
            <v>80.575000000000003</v>
          </cell>
          <cell r="H36">
            <v>74</v>
          </cell>
          <cell r="I36">
            <v>71.825000000000003</v>
          </cell>
          <cell r="J36">
            <v>24.324999999999999</v>
          </cell>
          <cell r="K36">
            <v>27.565000000000001</v>
          </cell>
          <cell r="L36">
            <v>28.1</v>
          </cell>
          <cell r="M36">
            <v>28.14</v>
          </cell>
          <cell r="N36">
            <v>25.765000000000001</v>
          </cell>
          <cell r="O36">
            <v>26.68</v>
          </cell>
          <cell r="P36">
            <v>28.19</v>
          </cell>
          <cell r="Q36">
            <v>25.164999999999999</v>
          </cell>
          <cell r="R36">
            <v>73.900000000000006</v>
          </cell>
          <cell r="S36">
            <v>25</v>
          </cell>
          <cell r="T36">
            <v>22.074999999999999</v>
          </cell>
          <cell r="U36">
            <v>310</v>
          </cell>
          <cell r="V36">
            <v>285</v>
          </cell>
          <cell r="W36">
            <v>28.125</v>
          </cell>
          <cell r="X36">
            <v>93.849999999999895</v>
          </cell>
          <cell r="Y36">
            <v>99.349999999999895</v>
          </cell>
        </row>
        <row r="37">
          <cell r="A37">
            <v>37876</v>
          </cell>
          <cell r="B37">
            <v>52.875</v>
          </cell>
          <cell r="C37">
            <v>61.5</v>
          </cell>
          <cell r="D37">
            <v>86.75</v>
          </cell>
          <cell r="E37">
            <v>99.75</v>
          </cell>
          <cell r="F37">
            <v>270</v>
          </cell>
          <cell r="G37">
            <v>79.75</v>
          </cell>
          <cell r="H37">
            <v>74.150000000000006</v>
          </cell>
          <cell r="I37">
            <v>71.8</v>
          </cell>
          <cell r="J37">
            <v>24.875</v>
          </cell>
          <cell r="K37">
            <v>27.63</v>
          </cell>
          <cell r="L37">
            <v>28.13</v>
          </cell>
          <cell r="M37">
            <v>28.27</v>
          </cell>
          <cell r="N37">
            <v>25.83</v>
          </cell>
          <cell r="O37">
            <v>26.7</v>
          </cell>
          <cell r="P37">
            <v>28.254999999999999</v>
          </cell>
          <cell r="Q37">
            <v>25.23</v>
          </cell>
          <cell r="R37">
            <v>74.150000000000006</v>
          </cell>
          <cell r="S37">
            <v>25.5</v>
          </cell>
          <cell r="T37">
            <v>21.65</v>
          </cell>
          <cell r="U37">
            <v>310</v>
          </cell>
          <cell r="V37">
            <v>285</v>
          </cell>
          <cell r="W37">
            <v>28.375</v>
          </cell>
          <cell r="X37">
            <v>87.55</v>
          </cell>
          <cell r="Y37">
            <v>93.05</v>
          </cell>
        </row>
        <row r="41">
          <cell r="B41" t="str">
            <v>Para sacar diferenciales</v>
          </cell>
        </row>
        <row r="42">
          <cell r="B42" t="str">
            <v>Para sacar diferenciales</v>
          </cell>
        </row>
      </sheetData>
      <sheetData sheetId="3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 Jagua Equipment"/>
      <sheetName val="Material Assumptions"/>
      <sheetName val="consumo horario"/>
      <sheetName val="Equipment Hours TODOS"/>
      <sheetName val="Equipment Hours CMU"/>
      <sheetName val="MineEquipmentFUEL"/>
      <sheetName val="Equipment Hours CDJ"/>
      <sheetName val="Equipment Hours CET"/>
      <sheetName val="MineEquipmentFUEL (2)"/>
      <sheetName val="MineEquipmentFUEL (3)"/>
      <sheetName val="RICS NUEVA HOJA DIARIA"/>
      <sheetName val="Mine Hour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1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JNL JUNE"/>
      <sheetName val="MMH WORKINGS"/>
      <sheetName val="MMJV B-S"/>
      <sheetName val="June00"/>
      <sheetName val="May00"/>
      <sheetName val="MMH"/>
      <sheetName val="Sheet6"/>
      <sheetName val="Sheet3"/>
      <sheetName val="Sheet4"/>
      <sheetName val="Sheet5"/>
      <sheetName val="Sheet7"/>
      <sheetName val="Sheet8"/>
      <sheetName val="Sheet9"/>
      <sheetName val="Sheet10"/>
      <sheetName val="Equipment Hours TODOS"/>
    </sheetNames>
    <sheetDataSet>
      <sheetData sheetId="0" refreshError="1"/>
      <sheetData sheetId="1" refreshError="1">
        <row r="3">
          <cell r="A3" t="str">
            <v>JVBS1015</v>
          </cell>
        </row>
        <row r="4">
          <cell r="A4" t="str">
            <v>JVBS1077</v>
          </cell>
        </row>
        <row r="5">
          <cell r="A5" t="str">
            <v>JVBS1079</v>
          </cell>
        </row>
        <row r="6">
          <cell r="A6" t="str">
            <v>JVBS1080</v>
          </cell>
        </row>
        <row r="7">
          <cell r="A7" t="str">
            <v>JVBS1122</v>
          </cell>
        </row>
        <row r="8">
          <cell r="A8" t="str">
            <v>JVBS1227</v>
          </cell>
        </row>
        <row r="9">
          <cell r="A9" t="str">
            <v>JVBS1140</v>
          </cell>
        </row>
        <row r="10">
          <cell r="A10" t="str">
            <v>JVBS1145</v>
          </cell>
        </row>
        <row r="11">
          <cell r="A11" t="str">
            <v>JVBS1205</v>
          </cell>
        </row>
        <row r="12">
          <cell r="A12" t="str">
            <v>JVBS1207</v>
          </cell>
        </row>
        <row r="13">
          <cell r="A13" t="str">
            <v>JVBS1208</v>
          </cell>
        </row>
        <row r="14">
          <cell r="A14" t="str">
            <v>JVBS1209</v>
          </cell>
        </row>
        <row r="15">
          <cell r="A15" t="str">
            <v>JVBS1210</v>
          </cell>
        </row>
        <row r="16">
          <cell r="A16" t="str">
            <v>JVBS1211</v>
          </cell>
        </row>
        <row r="17">
          <cell r="A17" t="str">
            <v>JVBS1213</v>
          </cell>
        </row>
        <row r="18">
          <cell r="A18" t="str">
            <v>JVBS1214</v>
          </cell>
        </row>
        <row r="19">
          <cell r="A19" t="str">
            <v>JVBS1215</v>
          </cell>
        </row>
        <row r="20">
          <cell r="A20" t="str">
            <v>JVBS1216</v>
          </cell>
        </row>
        <row r="21">
          <cell r="A21" t="str">
            <v>JVBS1230</v>
          </cell>
        </row>
        <row r="22">
          <cell r="A22" t="str">
            <v>JVBS1231</v>
          </cell>
        </row>
        <row r="23">
          <cell r="A23" t="str">
            <v>JVBS1232</v>
          </cell>
        </row>
        <row r="24">
          <cell r="A24" t="str">
            <v>JVBS1234</v>
          </cell>
        </row>
        <row r="25">
          <cell r="A25" t="str">
            <v>JVBS1235</v>
          </cell>
        </row>
        <row r="26">
          <cell r="A26" t="str">
            <v>JVBS1236</v>
          </cell>
        </row>
        <row r="27">
          <cell r="A27" t="str">
            <v>JVBS1237</v>
          </cell>
        </row>
        <row r="28">
          <cell r="A28" t="str">
            <v>JVBS1238</v>
          </cell>
        </row>
        <row r="29">
          <cell r="A29" t="str">
            <v>JVBS1240</v>
          </cell>
        </row>
        <row r="30">
          <cell r="A30" t="str">
            <v>JVBS1242</v>
          </cell>
        </row>
        <row r="31">
          <cell r="A31" t="str">
            <v>JVBS1243</v>
          </cell>
        </row>
        <row r="32">
          <cell r="A32" t="str">
            <v>JVBS1244</v>
          </cell>
        </row>
        <row r="33">
          <cell r="A33" t="str">
            <v>JVBS1245</v>
          </cell>
        </row>
        <row r="34">
          <cell r="A34" t="str">
            <v>JVBS1246</v>
          </cell>
        </row>
        <row r="35">
          <cell r="A35" t="str">
            <v>JVBS1247</v>
          </cell>
        </row>
        <row r="36">
          <cell r="A36" t="str">
            <v>JVBS1248</v>
          </cell>
        </row>
        <row r="37">
          <cell r="A37" t="str">
            <v>JVBS1249</v>
          </cell>
        </row>
        <row r="38">
          <cell r="A38" t="str">
            <v>JVBS1250</v>
          </cell>
        </row>
        <row r="39">
          <cell r="A39" t="str">
            <v>JVBS1251</v>
          </cell>
        </row>
        <row r="40">
          <cell r="A40" t="str">
            <v>JVBS1254</v>
          </cell>
        </row>
        <row r="41">
          <cell r="A41" t="str">
            <v>JVBS1255</v>
          </cell>
        </row>
        <row r="42">
          <cell r="A42" t="str">
            <v>JVBS1256</v>
          </cell>
        </row>
        <row r="43">
          <cell r="A43" t="str">
            <v>JVBS1257</v>
          </cell>
        </row>
        <row r="44">
          <cell r="A44" t="str">
            <v>JVBS1260</v>
          </cell>
        </row>
        <row r="45">
          <cell r="A45" t="str">
            <v>JVBS1261</v>
          </cell>
        </row>
        <row r="46">
          <cell r="A46" t="str">
            <v>JVBS1263</v>
          </cell>
        </row>
        <row r="47">
          <cell r="A47" t="str">
            <v>JVBS1264</v>
          </cell>
        </row>
        <row r="48">
          <cell r="A48" t="str">
            <v>JVBS1265</v>
          </cell>
        </row>
        <row r="49">
          <cell r="A49" t="str">
            <v>JVBS1266</v>
          </cell>
        </row>
        <row r="50">
          <cell r="A50" t="str">
            <v>JVBS1267</v>
          </cell>
        </row>
        <row r="51">
          <cell r="A51" t="str">
            <v>JVBS1269</v>
          </cell>
        </row>
        <row r="52">
          <cell r="A52" t="str">
            <v>JVBS1270</v>
          </cell>
        </row>
        <row r="53">
          <cell r="A53" t="str">
            <v>JVBS1271</v>
          </cell>
        </row>
        <row r="54">
          <cell r="A54" t="str">
            <v>JVBS1276</v>
          </cell>
        </row>
        <row r="55">
          <cell r="A55" t="str">
            <v>JVBS1277</v>
          </cell>
        </row>
        <row r="56">
          <cell r="A56" t="str">
            <v>JVBS1278</v>
          </cell>
        </row>
        <row r="57">
          <cell r="A57" t="str">
            <v>JVBS1279</v>
          </cell>
        </row>
        <row r="58">
          <cell r="A58" t="str">
            <v>JVBS1281</v>
          </cell>
        </row>
        <row r="59">
          <cell r="A59" t="str">
            <v>JVBS1283</v>
          </cell>
        </row>
        <row r="60">
          <cell r="A60" t="str">
            <v>JVBS1285</v>
          </cell>
        </row>
        <row r="61">
          <cell r="A61" t="str">
            <v>JVBS1286</v>
          </cell>
        </row>
        <row r="62">
          <cell r="A62" t="str">
            <v>JVBS1287</v>
          </cell>
        </row>
        <row r="63">
          <cell r="A63" t="str">
            <v>JVBS1290</v>
          </cell>
        </row>
        <row r="64">
          <cell r="A64" t="str">
            <v>JVBS1291</v>
          </cell>
        </row>
        <row r="65">
          <cell r="A65" t="str">
            <v>JVBS1292</v>
          </cell>
        </row>
        <row r="66">
          <cell r="A66" t="str">
            <v>JVBS1293</v>
          </cell>
        </row>
        <row r="67">
          <cell r="A67" t="str">
            <v>JVBS1294</v>
          </cell>
        </row>
        <row r="68">
          <cell r="A68" t="str">
            <v>JVBS1325</v>
          </cell>
        </row>
        <row r="69">
          <cell r="A69" t="str">
            <v>JVBS1330</v>
          </cell>
        </row>
        <row r="70">
          <cell r="A70" t="str">
            <v>JVBS1340</v>
          </cell>
        </row>
        <row r="71">
          <cell r="A71" t="str">
            <v>JVBS1345</v>
          </cell>
        </row>
        <row r="72">
          <cell r="A72" t="str">
            <v>JVBS1350</v>
          </cell>
        </row>
        <row r="73">
          <cell r="A73" t="str">
            <v>JVBS1360</v>
          </cell>
        </row>
        <row r="74">
          <cell r="A74" t="str">
            <v>JVBS1360</v>
          </cell>
        </row>
        <row r="75">
          <cell r="A75" t="str">
            <v>JVBS1361</v>
          </cell>
        </row>
        <row r="76">
          <cell r="A76" t="str">
            <v>JVBS1370</v>
          </cell>
        </row>
        <row r="77">
          <cell r="A77" t="str">
            <v>JVBS1371</v>
          </cell>
        </row>
        <row r="78">
          <cell r="A78" t="str">
            <v>JVBS1372</v>
          </cell>
        </row>
        <row r="79">
          <cell r="A79" t="str">
            <v>JVBS1405</v>
          </cell>
        </row>
        <row r="80">
          <cell r="A80" t="str">
            <v>JVBS1415</v>
          </cell>
        </row>
        <row r="81">
          <cell r="A81" t="str">
            <v>JVBS1420</v>
          </cell>
        </row>
        <row r="82">
          <cell r="A82" t="str">
            <v>JVBS1425</v>
          </cell>
        </row>
        <row r="83">
          <cell r="A83" t="str">
            <v>JVBS1430</v>
          </cell>
        </row>
        <row r="84">
          <cell r="A84" t="str">
            <v>JVBS1435</v>
          </cell>
        </row>
        <row r="85">
          <cell r="A85" t="str">
            <v>JVBS1440</v>
          </cell>
        </row>
        <row r="86">
          <cell r="A86" t="str">
            <v>JVBS1450</v>
          </cell>
        </row>
        <row r="87">
          <cell r="A87" t="str">
            <v>JVBS1460</v>
          </cell>
        </row>
        <row r="88">
          <cell r="A88" t="str">
            <v>JVBS1463</v>
          </cell>
        </row>
        <row r="89">
          <cell r="A89" t="str">
            <v>JVBS1464</v>
          </cell>
        </row>
        <row r="90">
          <cell r="A90" t="str">
            <v>JVBS1465</v>
          </cell>
        </row>
        <row r="91">
          <cell r="A91" t="str">
            <v>JVBS1466</v>
          </cell>
        </row>
        <row r="92">
          <cell r="A92" t="str">
            <v>JVBS1476</v>
          </cell>
        </row>
        <row r="93">
          <cell r="A93" t="str">
            <v>JVBS1480</v>
          </cell>
        </row>
        <row r="94">
          <cell r="A94" t="str">
            <v>JVBS1490</v>
          </cell>
        </row>
        <row r="95">
          <cell r="A95" t="str">
            <v>JVBS1505</v>
          </cell>
        </row>
        <row r="96">
          <cell r="A96" t="str">
            <v>JVBS1510</v>
          </cell>
        </row>
        <row r="97">
          <cell r="A97" t="str">
            <v>JVBS1520</v>
          </cell>
        </row>
        <row r="98">
          <cell r="A98" t="str">
            <v>JVBS1570</v>
          </cell>
        </row>
        <row r="99">
          <cell r="A99" t="str">
            <v>JVBS1575</v>
          </cell>
        </row>
        <row r="100">
          <cell r="A100" t="str">
            <v>JVBS1600</v>
          </cell>
        </row>
        <row r="101">
          <cell r="A101" t="str">
            <v>JVBS1601</v>
          </cell>
        </row>
        <row r="102">
          <cell r="A102" t="str">
            <v>JVBS1605</v>
          </cell>
        </row>
        <row r="103">
          <cell r="A103" t="str">
            <v>JVBS1610</v>
          </cell>
        </row>
        <row r="104">
          <cell r="A104" t="str">
            <v>JVBS1615</v>
          </cell>
        </row>
        <row r="105">
          <cell r="A105" t="str">
            <v>JVBS1620</v>
          </cell>
        </row>
        <row r="106">
          <cell r="A106" t="str">
            <v>JVBS1622</v>
          </cell>
        </row>
        <row r="107">
          <cell r="A107" t="str">
            <v>JVBS1640</v>
          </cell>
        </row>
        <row r="108">
          <cell r="A108" t="str">
            <v>JVBS1641</v>
          </cell>
        </row>
        <row r="109">
          <cell r="A109" t="str">
            <v>JVBS1650</v>
          </cell>
        </row>
        <row r="110">
          <cell r="A110" t="str">
            <v>JVBS1651</v>
          </cell>
        </row>
        <row r="111">
          <cell r="A111" t="str">
            <v>JVBS1655</v>
          </cell>
        </row>
        <row r="112">
          <cell r="A112" t="str">
            <v>JVBS1656</v>
          </cell>
        </row>
        <row r="113">
          <cell r="A113" t="str">
            <v>JVBS1660</v>
          </cell>
        </row>
        <row r="114">
          <cell r="A114" t="str">
            <v>JVBS1670</v>
          </cell>
        </row>
        <row r="115">
          <cell r="A115" t="str">
            <v>JVBS1671</v>
          </cell>
        </row>
        <row r="116">
          <cell r="A116" t="str">
            <v>JVBS1675</v>
          </cell>
        </row>
        <row r="117">
          <cell r="A117" t="str">
            <v>JVBS1690</v>
          </cell>
        </row>
        <row r="118">
          <cell r="A118" t="str">
            <v>JVBS1800</v>
          </cell>
        </row>
        <row r="119">
          <cell r="A119" t="str">
            <v>JVBS1810</v>
          </cell>
        </row>
        <row r="120">
          <cell r="A120" t="str">
            <v>JVBS1811</v>
          </cell>
        </row>
        <row r="121">
          <cell r="A121" t="str">
            <v>JVBS1820</v>
          </cell>
        </row>
        <row r="122">
          <cell r="A122" t="str">
            <v>JVBS1825</v>
          </cell>
        </row>
        <row r="123">
          <cell r="A123" t="str">
            <v>JVBS1903</v>
          </cell>
        </row>
        <row r="124">
          <cell r="A124" t="str">
            <v>JVBS1904</v>
          </cell>
        </row>
        <row r="125">
          <cell r="A125" t="str">
            <v>JVBS1905</v>
          </cell>
        </row>
        <row r="126">
          <cell r="A126" t="str">
            <v>JVBS1906</v>
          </cell>
        </row>
        <row r="127">
          <cell r="A127" t="str">
            <v>JVBS1909</v>
          </cell>
        </row>
        <row r="128">
          <cell r="A128" t="str">
            <v>JVBS1910</v>
          </cell>
        </row>
        <row r="129">
          <cell r="A129" t="str">
            <v>JVBS1913</v>
          </cell>
        </row>
        <row r="130">
          <cell r="A130" t="str">
            <v>JVBS1916</v>
          </cell>
        </row>
        <row r="131">
          <cell r="A131" t="str">
            <v>JVBS1918</v>
          </cell>
        </row>
        <row r="132">
          <cell r="A132" t="str">
            <v>JVBS1919</v>
          </cell>
        </row>
        <row r="133">
          <cell r="A133" t="str">
            <v>JVBS1920</v>
          </cell>
        </row>
        <row r="134">
          <cell r="A134" t="str">
            <v>JVBS1923</v>
          </cell>
        </row>
        <row r="135">
          <cell r="A135" t="str">
            <v>JVBS1925</v>
          </cell>
        </row>
        <row r="136">
          <cell r="A136" t="str">
            <v>JVBS1928</v>
          </cell>
        </row>
        <row r="137">
          <cell r="A137" t="str">
            <v>JVBS1929</v>
          </cell>
        </row>
        <row r="138">
          <cell r="A138" t="str">
            <v>JVBS1930</v>
          </cell>
        </row>
        <row r="139">
          <cell r="A139" t="str">
            <v>JVBS1933</v>
          </cell>
        </row>
        <row r="140">
          <cell r="A140" t="str">
            <v>JVBS1934</v>
          </cell>
        </row>
        <row r="141">
          <cell r="A141" t="str">
            <v>JVBS1935</v>
          </cell>
        </row>
        <row r="142">
          <cell r="A142" t="str">
            <v>JVBS1939</v>
          </cell>
        </row>
        <row r="143">
          <cell r="A143" t="str">
            <v>JVBS1942</v>
          </cell>
        </row>
        <row r="144">
          <cell r="A144" t="str">
            <v>JVBS1943</v>
          </cell>
        </row>
        <row r="145">
          <cell r="A145" t="str">
            <v>JVBS1945</v>
          </cell>
        </row>
        <row r="146">
          <cell r="A146" t="str">
            <v>JVBS1947</v>
          </cell>
        </row>
        <row r="147">
          <cell r="A147" t="str">
            <v>JVBS1948</v>
          </cell>
        </row>
        <row r="148">
          <cell r="A148" t="str">
            <v>JVBS1949</v>
          </cell>
        </row>
        <row r="149">
          <cell r="A149" t="str">
            <v>JVBS1950</v>
          </cell>
        </row>
        <row r="150">
          <cell r="A150" t="str">
            <v>JVBS1951</v>
          </cell>
        </row>
        <row r="151">
          <cell r="A151" t="str">
            <v>JVBS1952</v>
          </cell>
        </row>
        <row r="152">
          <cell r="A152" t="str">
            <v>JVBS1954</v>
          </cell>
        </row>
        <row r="153">
          <cell r="A153" t="str">
            <v>JVBS1955</v>
          </cell>
        </row>
        <row r="154">
          <cell r="A154" t="str">
            <v>JVBS1957</v>
          </cell>
        </row>
        <row r="155">
          <cell r="A155" t="str">
            <v>JVBS1958</v>
          </cell>
        </row>
        <row r="156">
          <cell r="A156" t="str">
            <v>JVBS1959</v>
          </cell>
        </row>
        <row r="157">
          <cell r="A157" t="str">
            <v>JVBS1963</v>
          </cell>
        </row>
        <row r="158">
          <cell r="A158" t="str">
            <v>JVBS1969</v>
          </cell>
        </row>
        <row r="159">
          <cell r="A159" t="str">
            <v>JVBS1976</v>
          </cell>
        </row>
        <row r="160">
          <cell r="A160" t="str">
            <v>JVBS1999</v>
          </cell>
        </row>
        <row r="161">
          <cell r="A161" t="str">
            <v>JVBS2119</v>
          </cell>
        </row>
        <row r="162">
          <cell r="A162" t="str">
            <v>JVBS2210</v>
          </cell>
        </row>
        <row r="163">
          <cell r="A163" t="str">
            <v>JVBS2215</v>
          </cell>
        </row>
        <row r="164">
          <cell r="A164" t="str">
            <v>JVBS2505</v>
          </cell>
        </row>
        <row r="165">
          <cell r="A165" t="str">
            <v>JVBS2510</v>
          </cell>
        </row>
        <row r="166">
          <cell r="A166" t="str">
            <v>JVBS2550</v>
          </cell>
        </row>
        <row r="167">
          <cell r="A167" t="str">
            <v>JVBS2612</v>
          </cell>
        </row>
        <row r="168">
          <cell r="A168" t="str">
            <v>JVBS2614</v>
          </cell>
        </row>
        <row r="169">
          <cell r="A169" t="str">
            <v>JVBS2615</v>
          </cell>
        </row>
        <row r="170">
          <cell r="A170" t="str">
            <v>JVBS2620</v>
          </cell>
        </row>
        <row r="171">
          <cell r="A171" t="str">
            <v>JVBS2625</v>
          </cell>
        </row>
        <row r="172">
          <cell r="A172" t="str">
            <v>JVBS2630</v>
          </cell>
        </row>
        <row r="173">
          <cell r="A173" t="str">
            <v>JVBS2639</v>
          </cell>
        </row>
        <row r="174">
          <cell r="A174" t="str">
            <v>JVBS2650</v>
          </cell>
        </row>
        <row r="175">
          <cell r="A175" t="str">
            <v>JVBS2651</v>
          </cell>
        </row>
        <row r="176">
          <cell r="A176" t="str">
            <v>JVBS2652</v>
          </cell>
        </row>
        <row r="177">
          <cell r="A177" t="str">
            <v>JVBS2653</v>
          </cell>
        </row>
        <row r="178">
          <cell r="A178" t="str">
            <v>JVBS2654</v>
          </cell>
        </row>
        <row r="179">
          <cell r="A179" t="str">
            <v>JVBS2655</v>
          </cell>
        </row>
        <row r="180">
          <cell r="A180" t="str">
            <v>JVBS2656</v>
          </cell>
        </row>
        <row r="181">
          <cell r="A181" t="str">
            <v>JVBS2658</v>
          </cell>
        </row>
        <row r="182">
          <cell r="A182" t="str">
            <v>JVBS2660</v>
          </cell>
        </row>
        <row r="183">
          <cell r="A183" t="str">
            <v>JVBS2661</v>
          </cell>
        </row>
        <row r="184">
          <cell r="A184" t="str">
            <v>JVBS2662</v>
          </cell>
        </row>
        <row r="185">
          <cell r="A185" t="str">
            <v>JVBS2663</v>
          </cell>
        </row>
        <row r="186">
          <cell r="A186" t="str">
            <v>JVBS2665</v>
          </cell>
        </row>
        <row r="187">
          <cell r="A187" t="str">
            <v>JVBS2666</v>
          </cell>
        </row>
        <row r="188">
          <cell r="A188" t="str">
            <v>JVBS2668</v>
          </cell>
        </row>
        <row r="189">
          <cell r="A189" t="str">
            <v>JVBS2669</v>
          </cell>
        </row>
        <row r="190">
          <cell r="A190" t="str">
            <v>JVBS2670</v>
          </cell>
        </row>
        <row r="191">
          <cell r="A191" t="str">
            <v>JVBS2689</v>
          </cell>
        </row>
        <row r="192">
          <cell r="A192" t="str">
            <v>JVBS2699</v>
          </cell>
        </row>
        <row r="193">
          <cell r="A193" t="str">
            <v>JVBS2703</v>
          </cell>
        </row>
        <row r="194">
          <cell r="A194" t="str">
            <v>JVBS2704</v>
          </cell>
        </row>
        <row r="195">
          <cell r="A195" t="str">
            <v>JVBS2705</v>
          </cell>
        </row>
        <row r="196">
          <cell r="A196" t="str">
            <v>JVBS2707</v>
          </cell>
        </row>
        <row r="197">
          <cell r="A197" t="str">
            <v>JVBS2708</v>
          </cell>
        </row>
        <row r="198">
          <cell r="A198" t="str">
            <v>JVBS2714</v>
          </cell>
        </row>
        <row r="199">
          <cell r="A199" t="str">
            <v>JVBS2716</v>
          </cell>
        </row>
        <row r="200">
          <cell r="A200" t="str">
            <v>JVBS2733</v>
          </cell>
        </row>
        <row r="201">
          <cell r="A201" t="str">
            <v>JVBS2735</v>
          </cell>
        </row>
        <row r="202">
          <cell r="A202" t="str">
            <v>JVBS2738</v>
          </cell>
        </row>
        <row r="203">
          <cell r="A203" t="str">
            <v>JVBS2740</v>
          </cell>
        </row>
        <row r="204">
          <cell r="A204" t="str">
            <v>JVBS2775</v>
          </cell>
        </row>
        <row r="205">
          <cell r="A205" t="str">
            <v>JVBS2795</v>
          </cell>
        </row>
        <row r="206">
          <cell r="A206" t="str">
            <v>JVBS3105</v>
          </cell>
        </row>
        <row r="207">
          <cell r="A207" t="str">
            <v>JVBS3106</v>
          </cell>
        </row>
        <row r="208">
          <cell r="A208" t="str">
            <v>JVBS3121</v>
          </cell>
        </row>
        <row r="209">
          <cell r="A209" t="str">
            <v>JVBS3130</v>
          </cell>
        </row>
        <row r="210">
          <cell r="A210" t="str">
            <v>JVBS3135</v>
          </cell>
        </row>
        <row r="211">
          <cell r="A211" t="str">
            <v>JVBS3136</v>
          </cell>
        </row>
        <row r="212">
          <cell r="A212" t="str">
            <v>JVBS3137</v>
          </cell>
        </row>
        <row r="213">
          <cell r="A213" t="str">
            <v>JVBS3138</v>
          </cell>
        </row>
        <row r="214">
          <cell r="A214" t="str">
            <v>JVBS3146</v>
          </cell>
        </row>
        <row r="215">
          <cell r="A215" t="str">
            <v>JVBS3150</v>
          </cell>
        </row>
        <row r="216">
          <cell r="A216" t="str">
            <v>JVBS3155</v>
          </cell>
        </row>
        <row r="217">
          <cell r="A217" t="str">
            <v>JVBS3160</v>
          </cell>
        </row>
        <row r="218">
          <cell r="A218" t="str">
            <v>JVBS3161</v>
          </cell>
        </row>
        <row r="219">
          <cell r="A219" t="str">
            <v>JVBS3165</v>
          </cell>
        </row>
        <row r="220">
          <cell r="A220" t="str">
            <v>JVBS3170</v>
          </cell>
        </row>
        <row r="221">
          <cell r="A221" t="str">
            <v>JVBS3172</v>
          </cell>
        </row>
        <row r="222">
          <cell r="A222" t="str">
            <v>JVBS3175</v>
          </cell>
        </row>
        <row r="223">
          <cell r="A223" t="str">
            <v>JVBS3180</v>
          </cell>
        </row>
        <row r="224">
          <cell r="A224" t="str">
            <v>JVBS3305</v>
          </cell>
        </row>
        <row r="225">
          <cell r="A225" t="str">
            <v>JVBS3420</v>
          </cell>
        </row>
        <row r="226">
          <cell r="A226" t="str">
            <v>JVBS3421</v>
          </cell>
        </row>
        <row r="227">
          <cell r="A227" t="str">
            <v>JVBS3435</v>
          </cell>
        </row>
        <row r="228">
          <cell r="A228" t="str">
            <v>JVBS3500</v>
          </cell>
        </row>
        <row r="229">
          <cell r="A229" t="str">
            <v>JVBS3501</v>
          </cell>
        </row>
        <row r="230">
          <cell r="A230" t="str">
            <v>JVBS3502</v>
          </cell>
        </row>
        <row r="231">
          <cell r="A231" t="str">
            <v>JVBS3505</v>
          </cell>
        </row>
        <row r="232">
          <cell r="A232" t="str">
            <v>JVBS3510</v>
          </cell>
        </row>
        <row r="233">
          <cell r="A233" t="str">
            <v>JVBS3515</v>
          </cell>
        </row>
        <row r="234">
          <cell r="A234" t="str">
            <v>JVBS3520</v>
          </cell>
        </row>
        <row r="235">
          <cell r="A235" t="str">
            <v>JVBS3530</v>
          </cell>
        </row>
        <row r="236">
          <cell r="A236" t="str">
            <v>JVBS3536</v>
          </cell>
        </row>
        <row r="237">
          <cell r="A237" t="str">
            <v>JVBS3550</v>
          </cell>
        </row>
        <row r="238">
          <cell r="A238" t="str">
            <v>JVBS3555</v>
          </cell>
        </row>
        <row r="239">
          <cell r="A239" t="str">
            <v>JVBS3560</v>
          </cell>
        </row>
        <row r="240">
          <cell r="A240" t="str">
            <v>JVBS3570</v>
          </cell>
        </row>
        <row r="241">
          <cell r="A241" t="str">
            <v>JVBS3575</v>
          </cell>
        </row>
        <row r="242">
          <cell r="A242" t="str">
            <v>JVBS4205</v>
          </cell>
        </row>
        <row r="243">
          <cell r="A243" t="str">
            <v>JVBS5866</v>
          </cell>
        </row>
        <row r="244">
          <cell r="A244" t="str">
            <v>JVBS2119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st Ledger 30-6-99"/>
      <sheetName val="Murrin Murrin Project Break Up"/>
      <sheetName val="MMH F-S"/>
      <sheetName val="MMH 30-06-00"/>
      <sheetName val="Cost Ledger"/>
      <sheetName val="MMH F-S Cash Flow"/>
      <sheetName val="MMH Disc"/>
      <sheetName val="MMH Cheat Sheet 30-06-00"/>
      <sheetName val="MMH WORKINGS"/>
    </sheetNames>
    <sheetDataSet>
      <sheetData sheetId="0"/>
      <sheetData sheetId="1"/>
      <sheetData sheetId="2"/>
      <sheetData sheetId="3"/>
      <sheetData sheetId="4" refreshError="1"/>
      <sheetData sheetId="5"/>
      <sheetData sheetId="6"/>
      <sheetData sheetId="7"/>
      <sheetData sheetId="8" refreshError="1"/>
    </sheetDataSet>
  </externalBook>
</externalLink>
</file>

<file path=xl/externalLinks/externalLink1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ANTA CECILIA"/>
      <sheetName val="Hoja1"/>
      <sheetName val="Hoja2"/>
      <sheetName val="municipios"/>
    </sheetNames>
    <sheetDataSet>
      <sheetData sheetId="0">
        <row r="1">
          <cell r="A1" t="str">
            <v>NIC</v>
          </cell>
        </row>
      </sheetData>
      <sheetData sheetId="1" refreshError="1">
        <row r="1">
          <cell r="A1" t="str">
            <v>NIC</v>
          </cell>
          <cell r="B1" t="str">
            <v>nis_rad</v>
          </cell>
          <cell r="C1" t="str">
            <v>nif</v>
          </cell>
          <cell r="D1" t="str">
            <v>Nombre</v>
          </cell>
          <cell r="E1" t="str">
            <v>Direccion</v>
          </cell>
        </row>
        <row r="2">
          <cell r="A2">
            <v>5049491</v>
          </cell>
          <cell r="B2">
            <v>5050796</v>
          </cell>
          <cell r="C2">
            <v>25083541</v>
          </cell>
          <cell r="D2" t="str">
            <v>JOSE ANTONIO GARCIA</v>
          </cell>
          <cell r="E2" t="str">
            <v>CL 43A 28 19</v>
          </cell>
        </row>
        <row r="3">
          <cell r="A3">
            <v>5053012</v>
          </cell>
          <cell r="B3">
            <v>5057838</v>
          </cell>
          <cell r="C3">
            <v>25077017</v>
          </cell>
          <cell r="D3" t="str">
            <v>ADA REBECA RICO RIVAS</v>
          </cell>
          <cell r="E3" t="str">
            <v>CL 44A 27A 44</v>
          </cell>
        </row>
        <row r="4">
          <cell r="A4">
            <v>5053189</v>
          </cell>
          <cell r="B4">
            <v>5058192</v>
          </cell>
          <cell r="C4">
            <v>25083490</v>
          </cell>
          <cell r="D4" t="str">
            <v>JAKELINE SALAZAR</v>
          </cell>
          <cell r="E4" t="str">
            <v>CR 28 40 5</v>
          </cell>
        </row>
        <row r="5">
          <cell r="A5">
            <v>5056788</v>
          </cell>
          <cell r="B5">
            <v>5065390</v>
          </cell>
          <cell r="C5">
            <v>25076960</v>
          </cell>
          <cell r="D5" t="str">
            <v>MAIRA OCHOA</v>
          </cell>
          <cell r="E5" t="str">
            <v>CL 40 27 115</v>
          </cell>
        </row>
        <row r="6">
          <cell r="A6">
            <v>5056789</v>
          </cell>
          <cell r="B6">
            <v>5065392</v>
          </cell>
          <cell r="C6">
            <v>25083524</v>
          </cell>
          <cell r="D6" t="str">
            <v>RAFAEL ALVAREZ</v>
          </cell>
          <cell r="E6" t="str">
            <v>DG 41 44 8</v>
          </cell>
        </row>
        <row r="7">
          <cell r="A7">
            <v>5056790</v>
          </cell>
          <cell r="B7">
            <v>5065394</v>
          </cell>
          <cell r="C7">
            <v>25077038</v>
          </cell>
          <cell r="D7" t="str">
            <v>JULIO TAMARA</v>
          </cell>
          <cell r="E7" t="str">
            <v>CL 45 27A 25</v>
          </cell>
        </row>
        <row r="8">
          <cell r="A8">
            <v>5056804</v>
          </cell>
          <cell r="B8">
            <v>5065422</v>
          </cell>
          <cell r="C8">
            <v>25083628</v>
          </cell>
          <cell r="D8" t="str">
            <v>MANUEL MENDOZA M</v>
          </cell>
          <cell r="E8" t="str">
            <v>CL 45A 28A 39</v>
          </cell>
        </row>
        <row r="9">
          <cell r="A9">
            <v>5056805</v>
          </cell>
          <cell r="B9">
            <v>5065424</v>
          </cell>
          <cell r="C9">
            <v>25083627</v>
          </cell>
          <cell r="D9" t="str">
            <v>ANA LUZ ESTRADA</v>
          </cell>
          <cell r="E9" t="str">
            <v>CL 45A 28A 30</v>
          </cell>
        </row>
        <row r="10">
          <cell r="A10">
            <v>5057041</v>
          </cell>
          <cell r="B10">
            <v>5065896</v>
          </cell>
          <cell r="C10">
            <v>25083573</v>
          </cell>
          <cell r="D10" t="str">
            <v>EUCLIDES VARGAS</v>
          </cell>
          <cell r="E10" t="str">
            <v>CL 44A 28A 30</v>
          </cell>
        </row>
        <row r="11">
          <cell r="A11">
            <v>5057513</v>
          </cell>
          <cell r="B11">
            <v>5066840</v>
          </cell>
          <cell r="C11">
            <v>25076913</v>
          </cell>
          <cell r="D11" t="str">
            <v>MIGUEL MARTINEZ</v>
          </cell>
          <cell r="E11" t="str">
            <v>CR 27 45 22</v>
          </cell>
        </row>
        <row r="12">
          <cell r="A12">
            <v>5057515</v>
          </cell>
          <cell r="B12">
            <v>5066844</v>
          </cell>
          <cell r="C12">
            <v>25076914</v>
          </cell>
          <cell r="D12" t="str">
            <v>VICTOR SIERRA MARTINEZ</v>
          </cell>
          <cell r="E12" t="str">
            <v>CR 27 45 80</v>
          </cell>
        </row>
        <row r="13">
          <cell r="A13">
            <v>5057679</v>
          </cell>
          <cell r="B13">
            <v>5067172</v>
          </cell>
          <cell r="C13">
            <v>25083590</v>
          </cell>
          <cell r="D13" t="str">
            <v>JUAN PABLO MARTINEZ</v>
          </cell>
          <cell r="E13" t="str">
            <v>CL 45 28A 59</v>
          </cell>
        </row>
        <row r="14">
          <cell r="A14">
            <v>5058046</v>
          </cell>
          <cell r="B14">
            <v>5067906</v>
          </cell>
          <cell r="C14">
            <v>25077018</v>
          </cell>
          <cell r="D14" t="str">
            <v>NIRIS VERGARA MARTINEZ</v>
          </cell>
          <cell r="E14" t="str">
            <v>CL 44A 27A 36</v>
          </cell>
        </row>
        <row r="15">
          <cell r="A15">
            <v>5061625</v>
          </cell>
          <cell r="B15">
            <v>5075064</v>
          </cell>
          <cell r="C15">
            <v>25112986</v>
          </cell>
          <cell r="D15" t="str">
            <v>HERNANDO ARROYO CONTRERAS</v>
          </cell>
          <cell r="E15" t="str">
            <v>CL SIN NOMENCLATURA 38 9</v>
          </cell>
        </row>
        <row r="16">
          <cell r="A16">
            <v>5062285</v>
          </cell>
          <cell r="B16">
            <v>5076384</v>
          </cell>
          <cell r="C16">
            <v>25083503</v>
          </cell>
          <cell r="D16" t="str">
            <v>ISABEL ANAYA</v>
          </cell>
          <cell r="E16" t="str">
            <v>CR 28 43 31</v>
          </cell>
        </row>
        <row r="17">
          <cell r="A17">
            <v>5062346</v>
          </cell>
          <cell r="B17">
            <v>5076506</v>
          </cell>
          <cell r="C17">
            <v>25083578</v>
          </cell>
          <cell r="D17" t="str">
            <v>ETILVIA ROMERO</v>
          </cell>
          <cell r="E17" t="str">
            <v>CL 45 28 28</v>
          </cell>
        </row>
        <row r="18">
          <cell r="A18">
            <v>5096789</v>
          </cell>
          <cell r="B18">
            <v>5145392</v>
          </cell>
          <cell r="C18">
            <v>25079366</v>
          </cell>
          <cell r="D18" t="str">
            <v>OSWLADO SIERRA</v>
          </cell>
          <cell r="E18" t="str">
            <v>CR 22 16A 33</v>
          </cell>
        </row>
        <row r="19">
          <cell r="A19">
            <v>5098304</v>
          </cell>
          <cell r="B19">
            <v>5148422</v>
          </cell>
          <cell r="C19">
            <v>25056767</v>
          </cell>
          <cell r="D19" t="str">
            <v>JUAN CONDE</v>
          </cell>
          <cell r="E19" t="str">
            <v>CR 28 39A 27</v>
          </cell>
        </row>
        <row r="20">
          <cell r="A20">
            <v>5098321</v>
          </cell>
          <cell r="B20">
            <v>5148456</v>
          </cell>
          <cell r="C20">
            <v>25056957</v>
          </cell>
          <cell r="D20" t="str">
            <v>ENITH VERGARA</v>
          </cell>
          <cell r="E20" t="str">
            <v>CL 40 28 53</v>
          </cell>
        </row>
        <row r="21">
          <cell r="A21">
            <v>5098322</v>
          </cell>
          <cell r="B21">
            <v>5148458</v>
          </cell>
          <cell r="C21">
            <v>25056972</v>
          </cell>
          <cell r="D21" t="str">
            <v>ESTHER VERGARA</v>
          </cell>
          <cell r="E21" t="str">
            <v>CL 40 28B 33</v>
          </cell>
        </row>
        <row r="22">
          <cell r="A22">
            <v>5098323</v>
          </cell>
          <cell r="B22">
            <v>5148460</v>
          </cell>
          <cell r="C22">
            <v>25056971</v>
          </cell>
          <cell r="D22" t="str">
            <v>REMIGIO CAMARGO</v>
          </cell>
          <cell r="E22" t="str">
            <v>CL 40 28B 21</v>
          </cell>
        </row>
        <row r="23">
          <cell r="A23">
            <v>5098324</v>
          </cell>
          <cell r="B23">
            <v>5148462</v>
          </cell>
          <cell r="C23">
            <v>25076959</v>
          </cell>
          <cell r="D23" t="str">
            <v>MARIA DE LA ROSA</v>
          </cell>
          <cell r="E23" t="str">
            <v>CL 40 27 105</v>
          </cell>
        </row>
        <row r="24">
          <cell r="A24">
            <v>5098325</v>
          </cell>
          <cell r="B24">
            <v>5148464</v>
          </cell>
          <cell r="C24">
            <v>25076956</v>
          </cell>
          <cell r="D24" t="str">
            <v>HUMBERTO CORENA</v>
          </cell>
          <cell r="E24" t="str">
            <v>CL 40 27 81</v>
          </cell>
        </row>
        <row r="25">
          <cell r="A25">
            <v>5098326</v>
          </cell>
          <cell r="B25">
            <v>5148466</v>
          </cell>
          <cell r="C25">
            <v>25076954</v>
          </cell>
          <cell r="D25" t="str">
            <v>JUAN GARRIDO</v>
          </cell>
          <cell r="E25" t="str">
            <v>CL 40 27 65</v>
          </cell>
        </row>
        <row r="26">
          <cell r="A26">
            <v>5098328</v>
          </cell>
          <cell r="B26">
            <v>5148470</v>
          </cell>
          <cell r="C26">
            <v>25076950</v>
          </cell>
          <cell r="D26" t="str">
            <v>LUIS DE LA PUENTE</v>
          </cell>
          <cell r="E26" t="str">
            <v>CL 40 27 35</v>
          </cell>
        </row>
        <row r="27">
          <cell r="A27">
            <v>5098329</v>
          </cell>
          <cell r="B27">
            <v>5148472</v>
          </cell>
          <cell r="C27">
            <v>25076948</v>
          </cell>
          <cell r="D27" t="str">
            <v>LUIS ARTURO MERLANO</v>
          </cell>
          <cell r="E27" t="str">
            <v>CL 40 27 25</v>
          </cell>
        </row>
        <row r="28">
          <cell r="A28">
            <v>5098331</v>
          </cell>
          <cell r="B28">
            <v>5148476</v>
          </cell>
          <cell r="C28">
            <v>25076958</v>
          </cell>
          <cell r="D28" t="str">
            <v>ELY BARRIOS</v>
          </cell>
          <cell r="E28" t="str">
            <v>CL 40 27 5</v>
          </cell>
        </row>
        <row r="29">
          <cell r="A29">
            <v>5098333</v>
          </cell>
          <cell r="B29">
            <v>5148480</v>
          </cell>
          <cell r="C29">
            <v>25076947</v>
          </cell>
          <cell r="D29" t="str">
            <v>WILLIAM PATERNINA</v>
          </cell>
          <cell r="E29" t="str">
            <v>CL 40 27 22</v>
          </cell>
        </row>
        <row r="30">
          <cell r="A30">
            <v>5098334</v>
          </cell>
          <cell r="B30">
            <v>5148482</v>
          </cell>
          <cell r="C30">
            <v>25076949</v>
          </cell>
          <cell r="D30" t="str">
            <v>HECTOR MARTELO</v>
          </cell>
          <cell r="E30" t="str">
            <v>CL 40 27 34</v>
          </cell>
        </row>
        <row r="31">
          <cell r="A31">
            <v>5098335</v>
          </cell>
          <cell r="B31">
            <v>5148484</v>
          </cell>
          <cell r="C31">
            <v>25076952</v>
          </cell>
          <cell r="D31" t="str">
            <v>ANGELA CASTILLO</v>
          </cell>
          <cell r="E31" t="str">
            <v>CL 40 27 54</v>
          </cell>
        </row>
        <row r="32">
          <cell r="A32">
            <v>5098336</v>
          </cell>
          <cell r="B32">
            <v>5148486</v>
          </cell>
          <cell r="C32">
            <v>25076953</v>
          </cell>
          <cell r="D32" t="str">
            <v>FANNY VELEZ MATIAS</v>
          </cell>
          <cell r="E32" t="str">
            <v>CL 40 27 64</v>
          </cell>
        </row>
        <row r="33">
          <cell r="A33">
            <v>5098337</v>
          </cell>
          <cell r="B33">
            <v>5148488</v>
          </cell>
          <cell r="C33">
            <v>25076955</v>
          </cell>
          <cell r="D33" t="str">
            <v>DILIA BELTRAN</v>
          </cell>
          <cell r="E33" t="str">
            <v>CL 40 27 74</v>
          </cell>
        </row>
        <row r="34">
          <cell r="A34">
            <v>5098338</v>
          </cell>
          <cell r="B34">
            <v>5148490</v>
          </cell>
          <cell r="C34">
            <v>25076957</v>
          </cell>
          <cell r="D34" t="str">
            <v>RUTH CH DE JARAVA</v>
          </cell>
          <cell r="E34" t="str">
            <v>CL 40 27 88</v>
          </cell>
        </row>
        <row r="35">
          <cell r="A35">
            <v>5098339</v>
          </cell>
          <cell r="B35">
            <v>5148492</v>
          </cell>
          <cell r="C35">
            <v>25076932</v>
          </cell>
          <cell r="D35" t="str">
            <v>EDUARDO SUAREZ</v>
          </cell>
          <cell r="E35" t="str">
            <v>CR 28 49 20</v>
          </cell>
        </row>
        <row r="36">
          <cell r="A36">
            <v>5098341</v>
          </cell>
          <cell r="B36">
            <v>5148496</v>
          </cell>
          <cell r="C36">
            <v>25083502</v>
          </cell>
          <cell r="D36" t="str">
            <v>EDUARDO PERALTA</v>
          </cell>
          <cell r="E36" t="str">
            <v>CR 28 40 31</v>
          </cell>
        </row>
        <row r="37">
          <cell r="A37">
            <v>5098342</v>
          </cell>
          <cell r="B37">
            <v>5148498</v>
          </cell>
          <cell r="C37">
            <v>25083492</v>
          </cell>
          <cell r="D37" t="str">
            <v>MIGUEL PERALTA</v>
          </cell>
          <cell r="E37" t="str">
            <v>CR 28 40 25</v>
          </cell>
        </row>
        <row r="38">
          <cell r="A38">
            <v>5098343</v>
          </cell>
          <cell r="B38">
            <v>5148500</v>
          </cell>
          <cell r="C38">
            <v>25083491</v>
          </cell>
          <cell r="D38" t="str">
            <v>ROGER BARRERA A</v>
          </cell>
          <cell r="E38" t="str">
            <v>CR 28 40 19</v>
          </cell>
        </row>
        <row r="39">
          <cell r="A39">
            <v>5098344</v>
          </cell>
          <cell r="B39">
            <v>5148502</v>
          </cell>
          <cell r="C39">
            <v>25083515</v>
          </cell>
          <cell r="D39" t="str">
            <v>DAVID JARABA</v>
          </cell>
          <cell r="E39" t="str">
            <v>CL 40 28 16</v>
          </cell>
        </row>
        <row r="40">
          <cell r="A40">
            <v>5098345</v>
          </cell>
          <cell r="B40">
            <v>5148504</v>
          </cell>
          <cell r="C40">
            <v>25083516</v>
          </cell>
          <cell r="D40" t="str">
            <v>JAIRO TAMARA BELTRAN</v>
          </cell>
          <cell r="E40" t="str">
            <v>CL 40 28 24</v>
          </cell>
        </row>
        <row r="41">
          <cell r="A41">
            <v>5098346</v>
          </cell>
          <cell r="B41">
            <v>5148506</v>
          </cell>
          <cell r="C41">
            <v>25083517</v>
          </cell>
          <cell r="D41" t="str">
            <v>EUSEBIO CHAVEZ</v>
          </cell>
          <cell r="E41" t="str">
            <v>CL 40 28 42</v>
          </cell>
        </row>
        <row r="42">
          <cell r="A42">
            <v>5098347</v>
          </cell>
          <cell r="B42">
            <v>5148508</v>
          </cell>
          <cell r="C42">
            <v>25083530</v>
          </cell>
          <cell r="D42" t="str">
            <v>MIRIAM MONTES</v>
          </cell>
          <cell r="E42" t="str">
            <v>CL 43 28 7</v>
          </cell>
        </row>
        <row r="43">
          <cell r="A43">
            <v>5098348</v>
          </cell>
          <cell r="B43">
            <v>5148510</v>
          </cell>
          <cell r="C43">
            <v>25083533</v>
          </cell>
          <cell r="D43" t="str">
            <v>JUDITH TAMARA</v>
          </cell>
          <cell r="E43" t="str">
            <v>CL 43 28 37</v>
          </cell>
        </row>
        <row r="44">
          <cell r="A44">
            <v>5098349</v>
          </cell>
          <cell r="B44">
            <v>5148512</v>
          </cell>
          <cell r="C44">
            <v>25083528</v>
          </cell>
          <cell r="D44" t="str">
            <v>DIGNA MARTINEZ</v>
          </cell>
          <cell r="E44" t="str">
            <v>CL 43 28 73</v>
          </cell>
        </row>
        <row r="45">
          <cell r="A45">
            <v>5098350</v>
          </cell>
          <cell r="B45">
            <v>5148514</v>
          </cell>
          <cell r="C45">
            <v>25083535</v>
          </cell>
          <cell r="D45" t="str">
            <v>SIMON GENES</v>
          </cell>
          <cell r="E45" t="str">
            <v>CL 43 28 57</v>
          </cell>
        </row>
        <row r="46">
          <cell r="A46">
            <v>5098353</v>
          </cell>
          <cell r="B46">
            <v>5148520</v>
          </cell>
          <cell r="C46">
            <v>25083525</v>
          </cell>
          <cell r="D46" t="str">
            <v>MANUEL OZUNA</v>
          </cell>
          <cell r="E46" t="str">
            <v>CL 43 28 23</v>
          </cell>
        </row>
        <row r="47">
          <cell r="A47">
            <v>5098354</v>
          </cell>
          <cell r="B47">
            <v>5148522</v>
          </cell>
          <cell r="C47">
            <v>25076925</v>
          </cell>
          <cell r="D47" t="str">
            <v>RUGERO DOMINGUEZ</v>
          </cell>
          <cell r="E47" t="str">
            <v>CR 28 40 34</v>
          </cell>
        </row>
        <row r="48">
          <cell r="A48">
            <v>5098355</v>
          </cell>
          <cell r="B48">
            <v>5148524</v>
          </cell>
          <cell r="C48">
            <v>25076970</v>
          </cell>
          <cell r="D48" t="str">
            <v>ULISES AGUA</v>
          </cell>
          <cell r="E48" t="str">
            <v>CL 43 27 97</v>
          </cell>
        </row>
        <row r="49">
          <cell r="A49">
            <v>5098366</v>
          </cell>
          <cell r="B49">
            <v>5148546</v>
          </cell>
          <cell r="C49">
            <v>25076971</v>
          </cell>
          <cell r="D49" t="str">
            <v>LEOCADIO RODRIGUEZ</v>
          </cell>
          <cell r="E49" t="str">
            <v>CL 43 27A 18</v>
          </cell>
        </row>
        <row r="50">
          <cell r="A50">
            <v>5098367</v>
          </cell>
          <cell r="B50">
            <v>5148548</v>
          </cell>
          <cell r="C50">
            <v>25076972</v>
          </cell>
          <cell r="D50" t="str">
            <v>NIDIAN BARBOSA P</v>
          </cell>
          <cell r="E50" t="str">
            <v>CL 43 27A 28</v>
          </cell>
        </row>
        <row r="51">
          <cell r="A51">
            <v>5098370</v>
          </cell>
          <cell r="B51">
            <v>5148554</v>
          </cell>
          <cell r="C51">
            <v>25083532</v>
          </cell>
          <cell r="D51" t="str">
            <v>AMELIA MARTINEZ</v>
          </cell>
          <cell r="E51" t="str">
            <v>CL 43 28 20</v>
          </cell>
        </row>
        <row r="52">
          <cell r="A52">
            <v>5098372</v>
          </cell>
          <cell r="B52">
            <v>5148558</v>
          </cell>
          <cell r="C52">
            <v>25083526</v>
          </cell>
          <cell r="D52" t="str">
            <v>CESAR VEGA BARRERA</v>
          </cell>
          <cell r="E52" t="str">
            <v>CL 43 28 34</v>
          </cell>
        </row>
        <row r="53">
          <cell r="A53">
            <v>5098373</v>
          </cell>
          <cell r="B53">
            <v>5148560</v>
          </cell>
          <cell r="C53">
            <v>25083527</v>
          </cell>
          <cell r="D53" t="str">
            <v>GEORGINA VILLALBA</v>
          </cell>
          <cell r="E53" t="str">
            <v>CL 43 28 44</v>
          </cell>
        </row>
        <row r="54">
          <cell r="A54">
            <v>5098375</v>
          </cell>
          <cell r="B54">
            <v>5148564</v>
          </cell>
          <cell r="C54">
            <v>25083549</v>
          </cell>
          <cell r="D54" t="str">
            <v>CUSTODIO CASTILLO</v>
          </cell>
          <cell r="E54" t="str">
            <v>CL 43A 28 85</v>
          </cell>
        </row>
        <row r="55">
          <cell r="A55">
            <v>5098376</v>
          </cell>
          <cell r="B55">
            <v>5148566</v>
          </cell>
          <cell r="C55">
            <v>25083544</v>
          </cell>
          <cell r="D55" t="str">
            <v>ANTOLIN DIAZ</v>
          </cell>
          <cell r="E55" t="str">
            <v>CL 43A 28 65</v>
          </cell>
        </row>
        <row r="56">
          <cell r="A56">
            <v>5098377</v>
          </cell>
          <cell r="B56">
            <v>5148568</v>
          </cell>
          <cell r="C56">
            <v>25083543</v>
          </cell>
          <cell r="D56" t="str">
            <v>MARY L PATERNINA</v>
          </cell>
          <cell r="E56" t="str">
            <v>CL 43A 28 55</v>
          </cell>
        </row>
        <row r="57">
          <cell r="A57">
            <v>5098378</v>
          </cell>
          <cell r="B57">
            <v>5148570</v>
          </cell>
          <cell r="C57">
            <v>25083542</v>
          </cell>
          <cell r="D57" t="str">
            <v>EDITH DE VERGARA</v>
          </cell>
          <cell r="E57" t="str">
            <v>CL 43A 28 39</v>
          </cell>
        </row>
        <row r="58">
          <cell r="A58">
            <v>5098379</v>
          </cell>
          <cell r="B58">
            <v>5148572</v>
          </cell>
          <cell r="C58">
            <v>25083539</v>
          </cell>
          <cell r="D58" t="str">
            <v>OTILIO PATERNINA</v>
          </cell>
          <cell r="E58" t="str">
            <v>CL 43A 28 11</v>
          </cell>
        </row>
        <row r="59">
          <cell r="A59">
            <v>5098380</v>
          </cell>
          <cell r="B59">
            <v>5148574</v>
          </cell>
          <cell r="C59">
            <v>25076933</v>
          </cell>
          <cell r="D59" t="str">
            <v>CARLOS E BARBOZA</v>
          </cell>
          <cell r="E59" t="str">
            <v>CR 28 43 22</v>
          </cell>
        </row>
        <row r="60">
          <cell r="A60">
            <v>5098383</v>
          </cell>
          <cell r="B60">
            <v>5148580</v>
          </cell>
          <cell r="C60">
            <v>25076984</v>
          </cell>
          <cell r="D60" t="str">
            <v>ARGEMIRO APARICIO</v>
          </cell>
          <cell r="E60" t="str">
            <v>CL 43A 27A 33</v>
          </cell>
        </row>
        <row r="61">
          <cell r="A61">
            <v>5098384</v>
          </cell>
          <cell r="B61">
            <v>5148582</v>
          </cell>
          <cell r="C61">
            <v>25076985</v>
          </cell>
          <cell r="D61" t="str">
            <v>SIMONA BERTEL</v>
          </cell>
          <cell r="E61" t="str">
            <v>CL 43A 27A 13</v>
          </cell>
        </row>
        <row r="62">
          <cell r="A62">
            <v>5098385</v>
          </cell>
          <cell r="B62">
            <v>5148584</v>
          </cell>
          <cell r="C62">
            <v>25076983</v>
          </cell>
          <cell r="D62" t="str">
            <v>MARIA DEL R FRANCO</v>
          </cell>
          <cell r="E62" t="str">
            <v>CL 43A 27A 3</v>
          </cell>
        </row>
        <row r="63">
          <cell r="A63">
            <v>5098386</v>
          </cell>
          <cell r="B63">
            <v>5148586</v>
          </cell>
          <cell r="C63">
            <v>25076982</v>
          </cell>
          <cell r="D63" t="str">
            <v>ENRIQUE FLOREZ</v>
          </cell>
          <cell r="E63" t="str">
            <v>CL 43A 27 51</v>
          </cell>
        </row>
        <row r="64">
          <cell r="A64">
            <v>5098391</v>
          </cell>
          <cell r="B64">
            <v>5148596</v>
          </cell>
          <cell r="C64">
            <v>25076979</v>
          </cell>
          <cell r="D64" t="str">
            <v>NANCY C VDA DE MESTRA</v>
          </cell>
          <cell r="E64" t="str">
            <v>CL 43A 27 34</v>
          </cell>
        </row>
        <row r="65">
          <cell r="A65">
            <v>5098393</v>
          </cell>
          <cell r="B65">
            <v>5148600</v>
          </cell>
          <cell r="C65">
            <v>25076915</v>
          </cell>
          <cell r="D65" t="str">
            <v>COLEGIO SIMANY</v>
          </cell>
          <cell r="E65" t="str">
            <v>CR 27A 43A 10</v>
          </cell>
        </row>
        <row r="66">
          <cell r="A66">
            <v>5098394</v>
          </cell>
          <cell r="B66">
            <v>5148602</v>
          </cell>
          <cell r="C66">
            <v>25083494</v>
          </cell>
          <cell r="D66" t="str">
            <v>ANA ALSATE GUZMAN</v>
          </cell>
          <cell r="E66" t="str">
            <v>CR 28 43A 5</v>
          </cell>
        </row>
        <row r="67">
          <cell r="A67">
            <v>5098395</v>
          </cell>
          <cell r="B67">
            <v>5148604</v>
          </cell>
          <cell r="C67">
            <v>25083540</v>
          </cell>
          <cell r="D67" t="str">
            <v>BEATRIZ CONTRERAS</v>
          </cell>
          <cell r="E67" t="str">
            <v>CL 43A 28 18</v>
          </cell>
        </row>
        <row r="68">
          <cell r="A68">
            <v>5098396</v>
          </cell>
          <cell r="B68">
            <v>5148606</v>
          </cell>
          <cell r="C68">
            <v>25083547</v>
          </cell>
          <cell r="D68" t="str">
            <v>ROSA BENITEZ</v>
          </cell>
          <cell r="E68" t="str">
            <v>CL 43A 28 50</v>
          </cell>
        </row>
        <row r="69">
          <cell r="A69">
            <v>5098397</v>
          </cell>
          <cell r="B69">
            <v>5148608</v>
          </cell>
          <cell r="C69">
            <v>25083548</v>
          </cell>
          <cell r="D69" t="str">
            <v>VIRGINIA CAMARGO</v>
          </cell>
          <cell r="E69" t="str">
            <v>CL 43A 28 62</v>
          </cell>
        </row>
        <row r="70">
          <cell r="A70">
            <v>5098398</v>
          </cell>
          <cell r="B70">
            <v>5148610</v>
          </cell>
          <cell r="C70">
            <v>25083545</v>
          </cell>
          <cell r="D70" t="str">
            <v>EVANGELISTA PACHECO</v>
          </cell>
          <cell r="E70" t="str">
            <v>CL 43A 28 72</v>
          </cell>
        </row>
        <row r="71">
          <cell r="A71">
            <v>5098401</v>
          </cell>
          <cell r="B71">
            <v>5148616</v>
          </cell>
          <cell r="C71">
            <v>25083518</v>
          </cell>
          <cell r="D71" t="str">
            <v>ONELIA POLANCO C</v>
          </cell>
          <cell r="E71" t="str">
            <v>DG 41 28A 36</v>
          </cell>
        </row>
        <row r="72">
          <cell r="A72">
            <v>5098402</v>
          </cell>
          <cell r="B72">
            <v>5148618</v>
          </cell>
          <cell r="C72">
            <v>25083561</v>
          </cell>
          <cell r="D72" t="str">
            <v>JOSE MARIA VALDES</v>
          </cell>
          <cell r="E72" t="str">
            <v>CL 44 28 95</v>
          </cell>
        </row>
        <row r="73">
          <cell r="A73">
            <v>5098404</v>
          </cell>
          <cell r="B73">
            <v>5148622</v>
          </cell>
          <cell r="C73">
            <v>25083560</v>
          </cell>
          <cell r="D73" t="str">
            <v>FRANCISCO GARCES</v>
          </cell>
          <cell r="E73" t="str">
            <v>CL 44 28 67</v>
          </cell>
        </row>
        <row r="74">
          <cell r="A74">
            <v>5098405</v>
          </cell>
          <cell r="B74">
            <v>5148624</v>
          </cell>
          <cell r="C74">
            <v>25083555</v>
          </cell>
          <cell r="D74" t="str">
            <v>ALEJANDRO RUIZ P</v>
          </cell>
          <cell r="E74" t="str">
            <v>CL 44 28 51</v>
          </cell>
        </row>
        <row r="75">
          <cell r="A75">
            <v>5098406</v>
          </cell>
          <cell r="B75">
            <v>5148626</v>
          </cell>
          <cell r="C75">
            <v>25083553</v>
          </cell>
          <cell r="D75" t="str">
            <v>OBANDO SIERRA LARA</v>
          </cell>
          <cell r="E75" t="str">
            <v>CL 44 28 45</v>
          </cell>
        </row>
        <row r="76">
          <cell r="A76">
            <v>5098407</v>
          </cell>
          <cell r="B76">
            <v>5148628</v>
          </cell>
          <cell r="C76">
            <v>25083559</v>
          </cell>
          <cell r="D76" t="str">
            <v>ARMIDA NISPERUZA</v>
          </cell>
          <cell r="E76" t="str">
            <v>CL 44 28 33</v>
          </cell>
        </row>
        <row r="77">
          <cell r="A77">
            <v>5098408</v>
          </cell>
          <cell r="B77">
            <v>5148630</v>
          </cell>
          <cell r="C77">
            <v>25083550</v>
          </cell>
          <cell r="D77" t="str">
            <v>CRISTOBAL ACOSTA</v>
          </cell>
          <cell r="E77" t="str">
            <v>CL 44 28 15</v>
          </cell>
        </row>
        <row r="78">
          <cell r="A78">
            <v>5098411</v>
          </cell>
          <cell r="B78">
            <v>5148636</v>
          </cell>
          <cell r="C78">
            <v>25076990</v>
          </cell>
          <cell r="D78" t="str">
            <v>PLUTARCO DIAZ</v>
          </cell>
          <cell r="E78" t="str">
            <v>CL 44 27 21</v>
          </cell>
        </row>
        <row r="79">
          <cell r="A79">
            <v>5098412</v>
          </cell>
          <cell r="B79">
            <v>5148638</v>
          </cell>
          <cell r="C79">
            <v>25076991</v>
          </cell>
          <cell r="D79" t="str">
            <v>LACIDES SALCEDO</v>
          </cell>
          <cell r="E79" t="str">
            <v>CL 44 27 24</v>
          </cell>
        </row>
        <row r="80">
          <cell r="A80">
            <v>5098413</v>
          </cell>
          <cell r="B80">
            <v>5148640</v>
          </cell>
          <cell r="C80">
            <v>25076916</v>
          </cell>
          <cell r="D80" t="str">
            <v>ELVIA OSORIO RICARDO</v>
          </cell>
          <cell r="E80" t="str">
            <v>CR 27A 44 4</v>
          </cell>
        </row>
        <row r="81">
          <cell r="A81">
            <v>5098414</v>
          </cell>
          <cell r="B81">
            <v>5148642</v>
          </cell>
          <cell r="C81">
            <v>25112989</v>
          </cell>
          <cell r="D81" t="str">
            <v>ALVARO BARRERA</v>
          </cell>
          <cell r="E81" t="str">
            <v>CL SIN NOMENCLATURA 44 5</v>
          </cell>
        </row>
        <row r="82">
          <cell r="A82">
            <v>5098415</v>
          </cell>
          <cell r="B82">
            <v>5148644</v>
          </cell>
          <cell r="C82">
            <v>25076992</v>
          </cell>
          <cell r="D82" t="str">
            <v>FRANCISCO DIAZ</v>
          </cell>
          <cell r="E82" t="str">
            <v>CL 44 27A 4</v>
          </cell>
        </row>
        <row r="83">
          <cell r="A83">
            <v>5098416</v>
          </cell>
          <cell r="B83">
            <v>5148646</v>
          </cell>
          <cell r="C83">
            <v>25076993</v>
          </cell>
          <cell r="D83" t="str">
            <v>JULIO FLOREZ</v>
          </cell>
          <cell r="E83" t="str">
            <v>CL 44 27A 18</v>
          </cell>
        </row>
        <row r="84">
          <cell r="A84">
            <v>5098417</v>
          </cell>
          <cell r="B84">
            <v>5148648</v>
          </cell>
          <cell r="C84">
            <v>25076994</v>
          </cell>
          <cell r="D84" t="str">
            <v>CALIXTA LOZANO</v>
          </cell>
          <cell r="E84" t="str">
            <v>CL 44 27A 34</v>
          </cell>
        </row>
        <row r="85">
          <cell r="A85">
            <v>5098418</v>
          </cell>
          <cell r="B85">
            <v>5148650</v>
          </cell>
          <cell r="C85">
            <v>25076995</v>
          </cell>
          <cell r="D85" t="str">
            <v>URBANO SUAREZ</v>
          </cell>
          <cell r="E85" t="str">
            <v>CL 44 27A 58</v>
          </cell>
        </row>
        <row r="86">
          <cell r="A86">
            <v>5098419</v>
          </cell>
          <cell r="B86">
            <v>5148652</v>
          </cell>
          <cell r="C86">
            <v>25076928</v>
          </cell>
          <cell r="D86" t="str">
            <v>OVIDIO LOZANO</v>
          </cell>
          <cell r="E86" t="str">
            <v>CR 28 44 24</v>
          </cell>
        </row>
        <row r="87">
          <cell r="A87">
            <v>5098421</v>
          </cell>
          <cell r="B87">
            <v>5148656</v>
          </cell>
          <cell r="C87">
            <v>25083504</v>
          </cell>
          <cell r="D87" t="str">
            <v>ALICIA DEL S BARRERA L</v>
          </cell>
          <cell r="E87" t="str">
            <v>CR 28 44 6</v>
          </cell>
        </row>
        <row r="88">
          <cell r="A88">
            <v>5098423</v>
          </cell>
          <cell r="B88">
            <v>5148660</v>
          </cell>
          <cell r="C88">
            <v>25083552</v>
          </cell>
          <cell r="D88" t="str">
            <v>JORGE AGAMEZ</v>
          </cell>
          <cell r="E88" t="str">
            <v>CL 44 28 34</v>
          </cell>
        </row>
        <row r="89">
          <cell r="A89">
            <v>5098423</v>
          </cell>
          <cell r="B89">
            <v>5148660</v>
          </cell>
          <cell r="C89">
            <v>25083552</v>
          </cell>
          <cell r="D89" t="str">
            <v>JORGE AGAMEZ</v>
          </cell>
          <cell r="E89" t="str">
            <v>CL 44 28 34</v>
          </cell>
        </row>
        <row r="90">
          <cell r="A90">
            <v>5098424</v>
          </cell>
          <cell r="B90">
            <v>5148662</v>
          </cell>
          <cell r="C90">
            <v>25083554</v>
          </cell>
          <cell r="D90" t="str">
            <v>JOSE MONTES</v>
          </cell>
          <cell r="E90" t="str">
            <v>CL 44 28 46</v>
          </cell>
        </row>
        <row r="91">
          <cell r="A91">
            <v>5098425</v>
          </cell>
          <cell r="B91">
            <v>5148664</v>
          </cell>
          <cell r="C91">
            <v>25083556</v>
          </cell>
          <cell r="D91" t="str">
            <v>JULIAN GORDON</v>
          </cell>
          <cell r="E91" t="str">
            <v>CL 44 28 56</v>
          </cell>
        </row>
        <row r="92">
          <cell r="A92">
            <v>5098426</v>
          </cell>
          <cell r="B92">
            <v>5148666</v>
          </cell>
          <cell r="C92">
            <v>25083557</v>
          </cell>
          <cell r="D92" t="str">
            <v>GLADYS LEIVA</v>
          </cell>
          <cell r="E92" t="str">
            <v>CL 44 28 66</v>
          </cell>
        </row>
        <row r="93">
          <cell r="A93">
            <v>5098427</v>
          </cell>
          <cell r="B93">
            <v>5148668</v>
          </cell>
          <cell r="C93">
            <v>25083506</v>
          </cell>
          <cell r="D93" t="str">
            <v>GABRIEL TAPIAS</v>
          </cell>
          <cell r="E93" t="str">
            <v>CR 28B 44 4</v>
          </cell>
        </row>
        <row r="94">
          <cell r="A94">
            <v>5098428</v>
          </cell>
          <cell r="B94">
            <v>5148670</v>
          </cell>
          <cell r="C94">
            <v>25083562</v>
          </cell>
          <cell r="D94" t="str">
            <v>JULIO VILORIA</v>
          </cell>
          <cell r="E94" t="str">
            <v>CL 44 28A 14</v>
          </cell>
        </row>
        <row r="95">
          <cell r="A95">
            <v>5098429</v>
          </cell>
          <cell r="B95">
            <v>5148672</v>
          </cell>
          <cell r="C95">
            <v>25083507</v>
          </cell>
          <cell r="D95" t="str">
            <v>RUBY ARROYO</v>
          </cell>
          <cell r="E95" t="str">
            <v>CR 28B 44 18</v>
          </cell>
        </row>
        <row r="96">
          <cell r="A96">
            <v>5098432</v>
          </cell>
          <cell r="B96">
            <v>5148678</v>
          </cell>
          <cell r="C96">
            <v>25083513</v>
          </cell>
          <cell r="D96" t="str">
            <v>CARLOS ACOSTA</v>
          </cell>
          <cell r="E96" t="str">
            <v>CR 28B 44 49</v>
          </cell>
        </row>
        <row r="97">
          <cell r="A97">
            <v>5098433</v>
          </cell>
          <cell r="B97">
            <v>5148680</v>
          </cell>
          <cell r="C97">
            <v>25083512</v>
          </cell>
          <cell r="D97" t="str">
            <v>BERNARDINO CONTRERAS</v>
          </cell>
          <cell r="E97" t="str">
            <v>CR 28B 44 31</v>
          </cell>
        </row>
        <row r="98">
          <cell r="A98">
            <v>5098434</v>
          </cell>
          <cell r="B98">
            <v>5148682</v>
          </cell>
          <cell r="C98">
            <v>25083510</v>
          </cell>
          <cell r="D98" t="str">
            <v>ELSA CARABALLO</v>
          </cell>
          <cell r="E98" t="str">
            <v>CR 28B 44 17</v>
          </cell>
        </row>
        <row r="99">
          <cell r="A99">
            <v>5098435</v>
          </cell>
          <cell r="B99">
            <v>5148684</v>
          </cell>
          <cell r="C99">
            <v>25083509</v>
          </cell>
          <cell r="D99" t="str">
            <v>LUISA ALVAREZ</v>
          </cell>
          <cell r="E99" t="str">
            <v>CR 28B 44 5</v>
          </cell>
        </row>
        <row r="100">
          <cell r="A100">
            <v>5098436</v>
          </cell>
          <cell r="B100">
            <v>5148686</v>
          </cell>
          <cell r="C100">
            <v>25083571</v>
          </cell>
          <cell r="D100" t="str">
            <v>ALVARO MEJIA</v>
          </cell>
          <cell r="E100" t="str">
            <v>CL 44A 28A 17</v>
          </cell>
        </row>
        <row r="101">
          <cell r="A101">
            <v>5098437</v>
          </cell>
          <cell r="B101">
            <v>5148688</v>
          </cell>
          <cell r="C101">
            <v>25083576</v>
          </cell>
          <cell r="D101" t="str">
            <v>ANA VARGAS T</v>
          </cell>
          <cell r="E101" t="str">
            <v>CL 44A 28A 32</v>
          </cell>
        </row>
        <row r="102">
          <cell r="A102">
            <v>5098438</v>
          </cell>
          <cell r="B102">
            <v>5148690</v>
          </cell>
          <cell r="C102">
            <v>25083569</v>
          </cell>
          <cell r="D102" t="str">
            <v>ALEJANDRO D GONZALEZ</v>
          </cell>
          <cell r="E102" t="str">
            <v>CL 44A 28 49</v>
          </cell>
        </row>
        <row r="103">
          <cell r="A103">
            <v>5098439</v>
          </cell>
          <cell r="B103">
            <v>5148692</v>
          </cell>
          <cell r="C103">
            <v>25083568</v>
          </cell>
          <cell r="D103" t="str">
            <v>ANGEL GONZALEZ</v>
          </cell>
          <cell r="E103" t="str">
            <v>CL 44A 28 33</v>
          </cell>
        </row>
        <row r="104">
          <cell r="A104">
            <v>5098440</v>
          </cell>
          <cell r="B104">
            <v>5148694</v>
          </cell>
          <cell r="C104">
            <v>25083566</v>
          </cell>
          <cell r="D104" t="str">
            <v>MALVINA PEREZ DE LAGAR</v>
          </cell>
          <cell r="E104" t="str">
            <v>CL 44A 28 23</v>
          </cell>
        </row>
        <row r="105">
          <cell r="A105">
            <v>5098442</v>
          </cell>
          <cell r="B105">
            <v>5148698</v>
          </cell>
          <cell r="C105">
            <v>25076929</v>
          </cell>
          <cell r="D105" t="str">
            <v>LUZ ORTEGA DE B</v>
          </cell>
          <cell r="E105" t="str">
            <v>CR 28 44 34</v>
          </cell>
        </row>
        <row r="106">
          <cell r="A106">
            <v>5098443</v>
          </cell>
          <cell r="B106">
            <v>5148700</v>
          </cell>
          <cell r="C106">
            <v>25077016</v>
          </cell>
          <cell r="D106" t="str">
            <v>ILUMINADO GARRIDO</v>
          </cell>
          <cell r="E106" t="str">
            <v>CL 44A 27A 35</v>
          </cell>
        </row>
        <row r="107">
          <cell r="A107">
            <v>5098444</v>
          </cell>
          <cell r="B107">
            <v>5148702</v>
          </cell>
          <cell r="C107">
            <v>25077013</v>
          </cell>
          <cell r="D107" t="str">
            <v>ELIZABETH A DE SIERRA</v>
          </cell>
          <cell r="E107" t="str">
            <v>CL 44A 27A 15</v>
          </cell>
        </row>
        <row r="108">
          <cell r="A108">
            <v>5098446</v>
          </cell>
          <cell r="B108">
            <v>5148706</v>
          </cell>
          <cell r="C108">
            <v>25077009</v>
          </cell>
          <cell r="D108" t="str">
            <v>CECILIO MEJIA G</v>
          </cell>
          <cell r="E108" t="str">
            <v>CL 44A 27 41</v>
          </cell>
        </row>
        <row r="109">
          <cell r="A109">
            <v>5098447</v>
          </cell>
          <cell r="B109">
            <v>5148708</v>
          </cell>
          <cell r="C109">
            <v>25077007</v>
          </cell>
          <cell r="D109" t="str">
            <v>UBEL MEJIA</v>
          </cell>
          <cell r="E109" t="str">
            <v>CL 44A 27 21</v>
          </cell>
        </row>
        <row r="110">
          <cell r="A110">
            <v>5098448</v>
          </cell>
          <cell r="B110">
            <v>5148710</v>
          </cell>
          <cell r="C110">
            <v>25077005</v>
          </cell>
          <cell r="D110" t="str">
            <v>HILARIA SALAZAR</v>
          </cell>
          <cell r="E110" t="str">
            <v>CL 44A 27 13</v>
          </cell>
        </row>
        <row r="111">
          <cell r="A111">
            <v>5098449</v>
          </cell>
          <cell r="B111">
            <v>5148712</v>
          </cell>
          <cell r="C111">
            <v>25077004</v>
          </cell>
          <cell r="D111" t="str">
            <v>PASCUAL ARROYO</v>
          </cell>
          <cell r="E111" t="str">
            <v>CL 44A 27 12</v>
          </cell>
        </row>
        <row r="112">
          <cell r="A112">
            <v>5098450</v>
          </cell>
          <cell r="B112">
            <v>5148714</v>
          </cell>
          <cell r="C112">
            <v>25077006</v>
          </cell>
          <cell r="D112" t="str">
            <v>FRANCISCO ECHEVERRIA</v>
          </cell>
          <cell r="E112" t="str">
            <v>CL 44A 27 20</v>
          </cell>
        </row>
        <row r="113">
          <cell r="A113">
            <v>5098452</v>
          </cell>
          <cell r="B113">
            <v>5148718</v>
          </cell>
          <cell r="C113">
            <v>25076926</v>
          </cell>
          <cell r="D113" t="str">
            <v>CELEDONIO SILVA</v>
          </cell>
          <cell r="E113" t="str">
            <v>CR 28 44 10</v>
          </cell>
        </row>
        <row r="114">
          <cell r="A114">
            <v>5098453</v>
          </cell>
          <cell r="B114">
            <v>5148720</v>
          </cell>
          <cell r="C114">
            <v>25077008</v>
          </cell>
          <cell r="D114" t="str">
            <v>CRISTOBAL GENEZ M</v>
          </cell>
          <cell r="E114" t="str">
            <v>CL 44A 27 36</v>
          </cell>
        </row>
        <row r="115">
          <cell r="A115">
            <v>5098454</v>
          </cell>
          <cell r="B115">
            <v>5148722</v>
          </cell>
          <cell r="C115">
            <v>25077011</v>
          </cell>
          <cell r="D115" t="str">
            <v>MANUEL BERTEL</v>
          </cell>
          <cell r="E115" t="str">
            <v>CL 44A 27 56</v>
          </cell>
        </row>
        <row r="116">
          <cell r="A116">
            <v>5098455</v>
          </cell>
          <cell r="B116">
            <v>5148724</v>
          </cell>
          <cell r="C116">
            <v>25077012</v>
          </cell>
          <cell r="D116" t="str">
            <v>MARIA TORRES</v>
          </cell>
          <cell r="E116" t="str">
            <v>CL 44A 27A 4</v>
          </cell>
        </row>
        <row r="117">
          <cell r="A117">
            <v>5098456</v>
          </cell>
          <cell r="B117">
            <v>5148726</v>
          </cell>
          <cell r="C117">
            <v>25077014</v>
          </cell>
          <cell r="D117" t="str">
            <v>ROSARIO GRACIA</v>
          </cell>
          <cell r="E117" t="str">
            <v>CL 44A 27A 28</v>
          </cell>
        </row>
        <row r="118">
          <cell r="A118">
            <v>5098458</v>
          </cell>
          <cell r="B118">
            <v>5148730</v>
          </cell>
          <cell r="C118">
            <v>25076930</v>
          </cell>
          <cell r="D118" t="str">
            <v>ISABEL CHAVEZ</v>
          </cell>
          <cell r="E118" t="str">
            <v>CR 28 44A 4</v>
          </cell>
        </row>
        <row r="119">
          <cell r="A119">
            <v>5098459</v>
          </cell>
          <cell r="B119">
            <v>5148732</v>
          </cell>
          <cell r="C119">
            <v>25083496</v>
          </cell>
          <cell r="D119" t="str">
            <v>LIRA OTERO</v>
          </cell>
          <cell r="E119" t="str">
            <v>CR 28 44 33</v>
          </cell>
        </row>
        <row r="120">
          <cell r="A120">
            <v>5098462</v>
          </cell>
          <cell r="B120">
            <v>5148738</v>
          </cell>
          <cell r="C120">
            <v>25083565</v>
          </cell>
          <cell r="D120" t="str">
            <v>ALEJANDRO ENRIQUE</v>
          </cell>
          <cell r="E120" t="str">
            <v>CL 44A 28 22</v>
          </cell>
        </row>
        <row r="121">
          <cell r="A121">
            <v>5098463</v>
          </cell>
          <cell r="B121">
            <v>5148740</v>
          </cell>
          <cell r="C121">
            <v>25083567</v>
          </cell>
          <cell r="D121" t="str">
            <v>DOLORES S MENDOZA</v>
          </cell>
          <cell r="E121" t="str">
            <v>CL 44A 28 32</v>
          </cell>
        </row>
        <row r="122">
          <cell r="A122">
            <v>5098464</v>
          </cell>
          <cell r="B122">
            <v>5148742</v>
          </cell>
          <cell r="C122">
            <v>25083575</v>
          </cell>
          <cell r="D122" t="str">
            <v>ELIO MEJIA</v>
          </cell>
          <cell r="E122" t="str">
            <v>CL 44A 28 38</v>
          </cell>
        </row>
        <row r="123">
          <cell r="A123">
            <v>5098466</v>
          </cell>
          <cell r="B123">
            <v>5148746</v>
          </cell>
          <cell r="C123">
            <v>25110012</v>
          </cell>
          <cell r="D123" t="str">
            <v>DIGNA MARTINEZ</v>
          </cell>
          <cell r="E123" t="str">
            <v>CL SIN NOMENCLATURA 44A 9</v>
          </cell>
        </row>
        <row r="124">
          <cell r="A124">
            <v>5098467</v>
          </cell>
          <cell r="B124">
            <v>5148748</v>
          </cell>
          <cell r="C124">
            <v>25083572</v>
          </cell>
          <cell r="D124" t="str">
            <v>JOSE AGAMEZ</v>
          </cell>
          <cell r="E124" t="str">
            <v>CL 44A 28A 26</v>
          </cell>
        </row>
        <row r="125">
          <cell r="A125">
            <v>5098469</v>
          </cell>
          <cell r="B125">
            <v>5148752</v>
          </cell>
          <cell r="C125">
            <v>25083592</v>
          </cell>
          <cell r="D125" t="str">
            <v>FRANCISCO PEREZ</v>
          </cell>
          <cell r="E125" t="str">
            <v>CL 45 28A 69</v>
          </cell>
        </row>
        <row r="126">
          <cell r="A126">
            <v>5098470</v>
          </cell>
          <cell r="B126">
            <v>5148754</v>
          </cell>
          <cell r="C126">
            <v>25083508</v>
          </cell>
          <cell r="D126" t="str">
            <v>FRANCISCO RUIZ</v>
          </cell>
          <cell r="E126" t="str">
            <v>CR 28B 44 63</v>
          </cell>
        </row>
        <row r="127">
          <cell r="A127">
            <v>5098472</v>
          </cell>
          <cell r="B127">
            <v>5148758</v>
          </cell>
          <cell r="C127">
            <v>25083519</v>
          </cell>
          <cell r="D127" t="str">
            <v>JAIRO OTERO</v>
          </cell>
          <cell r="E127" t="str">
            <v>DG 41 44 16</v>
          </cell>
        </row>
        <row r="128">
          <cell r="A128">
            <v>5098473</v>
          </cell>
          <cell r="B128">
            <v>5148760</v>
          </cell>
          <cell r="C128">
            <v>25083521</v>
          </cell>
          <cell r="D128" t="str">
            <v>ATILIO SIERRA</v>
          </cell>
          <cell r="E128" t="str">
            <v>DG 41 44 36</v>
          </cell>
        </row>
        <row r="129">
          <cell r="A129">
            <v>5098475</v>
          </cell>
          <cell r="B129">
            <v>5148764</v>
          </cell>
          <cell r="C129">
            <v>25083523</v>
          </cell>
          <cell r="D129" t="str">
            <v>EDGAR MONTERROZA</v>
          </cell>
          <cell r="E129" t="str">
            <v>DG 41 44 58</v>
          </cell>
        </row>
        <row r="130">
          <cell r="A130">
            <v>5098476</v>
          </cell>
          <cell r="B130">
            <v>5148766</v>
          </cell>
          <cell r="C130">
            <v>25083606</v>
          </cell>
          <cell r="D130" t="str">
            <v>EMIRO AGUILERA DE LAO</v>
          </cell>
          <cell r="E130" t="str">
            <v>CL 45 40 2</v>
          </cell>
        </row>
        <row r="131">
          <cell r="A131">
            <v>5098477</v>
          </cell>
          <cell r="B131">
            <v>5148768</v>
          </cell>
          <cell r="C131">
            <v>25083607</v>
          </cell>
          <cell r="D131" t="str">
            <v>ONORIA VERGARA</v>
          </cell>
          <cell r="E131" t="str">
            <v>CL 45 40 41</v>
          </cell>
        </row>
        <row r="132">
          <cell r="A132">
            <v>5098478</v>
          </cell>
          <cell r="B132">
            <v>5148770</v>
          </cell>
          <cell r="C132">
            <v>25083601</v>
          </cell>
          <cell r="D132" t="str">
            <v>MAURICIO RUIZ AGUAS</v>
          </cell>
          <cell r="E132" t="str">
            <v>CL 45 40 36</v>
          </cell>
        </row>
        <row r="133">
          <cell r="A133">
            <v>5098478</v>
          </cell>
          <cell r="B133">
            <v>5148770</v>
          </cell>
          <cell r="C133">
            <v>25083601</v>
          </cell>
          <cell r="D133" t="str">
            <v>MAURICIO RUIZ AGUAS</v>
          </cell>
          <cell r="E133" t="str">
            <v>CL 45 40 36</v>
          </cell>
        </row>
        <row r="134">
          <cell r="A134">
            <v>5098479</v>
          </cell>
          <cell r="B134">
            <v>5148772</v>
          </cell>
          <cell r="C134">
            <v>25083608</v>
          </cell>
          <cell r="D134" t="str">
            <v>SARA SALCEDO MARQUEZ</v>
          </cell>
          <cell r="E134" t="str">
            <v>CL 45 40 89</v>
          </cell>
        </row>
        <row r="135">
          <cell r="A135">
            <v>5098480</v>
          </cell>
          <cell r="B135">
            <v>5148774</v>
          </cell>
          <cell r="C135">
            <v>25083609</v>
          </cell>
          <cell r="D135" t="str">
            <v>HOGAR INF. STA CECILIA</v>
          </cell>
          <cell r="E135" t="str">
            <v>CL 45 40 99</v>
          </cell>
        </row>
        <row r="136">
          <cell r="A136">
            <v>5098484</v>
          </cell>
          <cell r="B136">
            <v>5148782</v>
          </cell>
          <cell r="C136">
            <v>25083594</v>
          </cell>
          <cell r="D136" t="str">
            <v>CARMEN GOMEZ</v>
          </cell>
          <cell r="E136" t="str">
            <v>CL 45 28B 15</v>
          </cell>
        </row>
        <row r="137">
          <cell r="A137">
            <v>5098485</v>
          </cell>
          <cell r="B137">
            <v>5148784</v>
          </cell>
          <cell r="C137">
            <v>25083588</v>
          </cell>
          <cell r="D137" t="str">
            <v>ALBERTINA MONTES</v>
          </cell>
          <cell r="E137" t="str">
            <v>CL 45 28A 55</v>
          </cell>
        </row>
        <row r="138">
          <cell r="A138">
            <v>5098486</v>
          </cell>
          <cell r="B138">
            <v>5148786</v>
          </cell>
          <cell r="C138">
            <v>25083587</v>
          </cell>
          <cell r="D138" t="str">
            <v>DELIS SOLORZANO</v>
          </cell>
          <cell r="E138" t="str">
            <v>CL 45 28A 45</v>
          </cell>
        </row>
        <row r="139">
          <cell r="A139">
            <v>5098487</v>
          </cell>
          <cell r="B139">
            <v>5148788</v>
          </cell>
          <cell r="C139">
            <v>25083585</v>
          </cell>
          <cell r="D139" t="str">
            <v>SENEN DE  JESUS ARCE MESA</v>
          </cell>
          <cell r="E139" t="str">
            <v>CL 45 28A 35</v>
          </cell>
        </row>
        <row r="140">
          <cell r="A140">
            <v>5098487</v>
          </cell>
          <cell r="B140">
            <v>5148788</v>
          </cell>
          <cell r="C140">
            <v>25083585</v>
          </cell>
          <cell r="D140" t="str">
            <v>SENEN DE  JESUS ARCE MESA</v>
          </cell>
          <cell r="E140" t="str">
            <v>CL 45 28A 35</v>
          </cell>
        </row>
        <row r="141">
          <cell r="A141">
            <v>5098488</v>
          </cell>
          <cell r="B141">
            <v>5148790</v>
          </cell>
          <cell r="C141">
            <v>25083584</v>
          </cell>
          <cell r="D141" t="str">
            <v>CARLOS DIAZ</v>
          </cell>
          <cell r="E141" t="str">
            <v>CL 45 28A 29</v>
          </cell>
        </row>
        <row r="142">
          <cell r="A142">
            <v>5098489</v>
          </cell>
          <cell r="B142">
            <v>5148792</v>
          </cell>
          <cell r="C142">
            <v>25083605</v>
          </cell>
          <cell r="D142" t="str">
            <v>MARIA TERAN MUNOZ</v>
          </cell>
          <cell r="E142" t="str">
            <v>CL 45 28A 5</v>
          </cell>
        </row>
        <row r="143">
          <cell r="A143">
            <v>5098490</v>
          </cell>
          <cell r="B143">
            <v>5148794</v>
          </cell>
          <cell r="C143">
            <v>25083581</v>
          </cell>
          <cell r="D143" t="str">
            <v>PEDRO CONTRERAS</v>
          </cell>
          <cell r="E143" t="str">
            <v>CL 45 28 45</v>
          </cell>
        </row>
        <row r="144">
          <cell r="A144">
            <v>5098491</v>
          </cell>
          <cell r="B144">
            <v>5148796</v>
          </cell>
          <cell r="C144">
            <v>25083579</v>
          </cell>
          <cell r="D144" t="str">
            <v>ANTONIO MONTIEL</v>
          </cell>
          <cell r="E144" t="str">
            <v>CL 45 28 34</v>
          </cell>
        </row>
        <row r="145">
          <cell r="A145">
            <v>5098493</v>
          </cell>
          <cell r="B145">
            <v>5148800</v>
          </cell>
          <cell r="C145">
            <v>25083580</v>
          </cell>
          <cell r="D145" t="str">
            <v>ANTONIO MONTIEL L</v>
          </cell>
          <cell r="E145" t="str">
            <v>CL 45 28 35</v>
          </cell>
        </row>
        <row r="146">
          <cell r="A146">
            <v>5098494</v>
          </cell>
          <cell r="B146">
            <v>5148802</v>
          </cell>
          <cell r="C146">
            <v>25083577</v>
          </cell>
          <cell r="D146" t="str">
            <v>ORLANDO GUEVARA</v>
          </cell>
          <cell r="E146" t="str">
            <v>CL 45 28 25</v>
          </cell>
        </row>
        <row r="147">
          <cell r="A147">
            <v>5098495</v>
          </cell>
          <cell r="B147">
            <v>5148804</v>
          </cell>
          <cell r="C147">
            <v>25076927</v>
          </cell>
          <cell r="D147" t="str">
            <v>SUSANA MORENO</v>
          </cell>
          <cell r="E147" t="str">
            <v>CR 28 44 20</v>
          </cell>
        </row>
        <row r="148">
          <cell r="A148">
            <v>5098498</v>
          </cell>
          <cell r="B148">
            <v>5148810</v>
          </cell>
          <cell r="C148">
            <v>25077027</v>
          </cell>
          <cell r="D148" t="str">
            <v>NILSON POLO CHAMORRO</v>
          </cell>
          <cell r="E148" t="str">
            <v>CL 45 27 53</v>
          </cell>
        </row>
        <row r="149">
          <cell r="A149">
            <v>5098499</v>
          </cell>
          <cell r="B149">
            <v>5148812</v>
          </cell>
          <cell r="C149">
            <v>25077026</v>
          </cell>
          <cell r="D149" t="str">
            <v>AMALIA ALVAREZ</v>
          </cell>
          <cell r="E149" t="str">
            <v>CL 45 27 43</v>
          </cell>
        </row>
        <row r="150">
          <cell r="A150">
            <v>5098501</v>
          </cell>
          <cell r="B150">
            <v>5148816</v>
          </cell>
          <cell r="C150">
            <v>25077034</v>
          </cell>
          <cell r="D150" t="str">
            <v>MARTHA PEREZ</v>
          </cell>
          <cell r="E150" t="str">
            <v>CL 45 27. 35</v>
          </cell>
        </row>
        <row r="151">
          <cell r="A151">
            <v>5098502</v>
          </cell>
          <cell r="B151">
            <v>5148818</v>
          </cell>
          <cell r="C151">
            <v>25077023</v>
          </cell>
          <cell r="D151" t="str">
            <v>EMILIA GARCIA</v>
          </cell>
          <cell r="E151" t="str">
            <v>CL 45 27 16</v>
          </cell>
        </row>
        <row r="152">
          <cell r="A152">
            <v>5098503</v>
          </cell>
          <cell r="B152">
            <v>5148820</v>
          </cell>
          <cell r="C152">
            <v>25077037</v>
          </cell>
          <cell r="D152" t="str">
            <v>LAUDICIO AGUAS</v>
          </cell>
          <cell r="E152" t="str">
            <v>CL 45 27 22</v>
          </cell>
        </row>
        <row r="153">
          <cell r="A153">
            <v>5098504</v>
          </cell>
          <cell r="B153">
            <v>5148822</v>
          </cell>
          <cell r="C153">
            <v>25077025</v>
          </cell>
          <cell r="D153" t="str">
            <v>MANUEL TAMARA OTERO</v>
          </cell>
          <cell r="E153" t="str">
            <v>CL 45 27 42</v>
          </cell>
        </row>
        <row r="154">
          <cell r="A154">
            <v>5098505</v>
          </cell>
          <cell r="B154">
            <v>5148824</v>
          </cell>
          <cell r="C154">
            <v>25077028</v>
          </cell>
          <cell r="D154" t="str">
            <v>MIGUEL OLIVERA</v>
          </cell>
          <cell r="E154" t="str">
            <v>CL 45 27 56</v>
          </cell>
        </row>
        <row r="155">
          <cell r="A155">
            <v>5098506</v>
          </cell>
          <cell r="B155">
            <v>5148826</v>
          </cell>
          <cell r="C155">
            <v>25076917</v>
          </cell>
          <cell r="D155" t="str">
            <v>GUSTAVO CUELLO</v>
          </cell>
          <cell r="E155" t="str">
            <v>CR 27A 45 15</v>
          </cell>
        </row>
        <row r="156">
          <cell r="A156">
            <v>5098507</v>
          </cell>
          <cell r="B156">
            <v>5148828</v>
          </cell>
          <cell r="C156">
            <v>25077029</v>
          </cell>
          <cell r="D156" t="str">
            <v>NALLY P VDA DE CARMONA</v>
          </cell>
          <cell r="E156" t="str">
            <v>CL 45 27A 4</v>
          </cell>
        </row>
        <row r="157">
          <cell r="A157">
            <v>5098507</v>
          </cell>
          <cell r="B157">
            <v>5148828</v>
          </cell>
          <cell r="C157">
            <v>25077029</v>
          </cell>
          <cell r="D157" t="str">
            <v>NALLY P VDA DE CARMONA</v>
          </cell>
          <cell r="E157" t="str">
            <v>CL 45 27A 4</v>
          </cell>
        </row>
        <row r="158">
          <cell r="A158">
            <v>5098508</v>
          </cell>
          <cell r="B158">
            <v>5148830</v>
          </cell>
          <cell r="C158">
            <v>25077032</v>
          </cell>
          <cell r="D158" t="str">
            <v>BERTA SUSANA BANDA</v>
          </cell>
          <cell r="E158" t="str">
            <v>CL 45 27A 36</v>
          </cell>
        </row>
        <row r="159">
          <cell r="A159">
            <v>5098509</v>
          </cell>
          <cell r="B159">
            <v>5148832</v>
          </cell>
          <cell r="C159">
            <v>25077033</v>
          </cell>
          <cell r="D159" t="str">
            <v>LOCAL EVANGELICO</v>
          </cell>
          <cell r="E159" t="str">
            <v>CL 45 27A 46</v>
          </cell>
        </row>
        <row r="160">
          <cell r="A160">
            <v>5098510</v>
          </cell>
          <cell r="B160">
            <v>5148834</v>
          </cell>
          <cell r="C160">
            <v>25065051</v>
          </cell>
          <cell r="D160" t="str">
            <v>RAFAEL CHAVEZ C</v>
          </cell>
          <cell r="E160" t="str">
            <v>CR 19 37 3</v>
          </cell>
        </row>
        <row r="161">
          <cell r="A161">
            <v>5098511</v>
          </cell>
          <cell r="B161">
            <v>5148836</v>
          </cell>
          <cell r="C161">
            <v>25083499</v>
          </cell>
          <cell r="D161" t="str">
            <v>GLADIS SOLANO</v>
          </cell>
          <cell r="E161" t="str">
            <v>CR 28 45 17</v>
          </cell>
        </row>
        <row r="162">
          <cell r="A162">
            <v>5098512</v>
          </cell>
          <cell r="B162">
            <v>5148838</v>
          </cell>
          <cell r="C162">
            <v>25083498</v>
          </cell>
          <cell r="D162" t="str">
            <v>TULIA R BUELVAS</v>
          </cell>
          <cell r="E162" t="str">
            <v>CR 28 45 5</v>
          </cell>
        </row>
        <row r="163">
          <cell r="A163">
            <v>5098513</v>
          </cell>
          <cell r="B163">
            <v>5148840</v>
          </cell>
          <cell r="C163">
            <v>25083578</v>
          </cell>
          <cell r="D163" t="str">
            <v>SILVIA R PATERNINA</v>
          </cell>
          <cell r="E163" t="str">
            <v>CL 45 28 28</v>
          </cell>
        </row>
        <row r="164">
          <cell r="A164">
            <v>5098515</v>
          </cell>
          <cell r="B164">
            <v>5148844</v>
          </cell>
          <cell r="C164">
            <v>25083603</v>
          </cell>
          <cell r="D164" t="str">
            <v>JORGE TOUS</v>
          </cell>
          <cell r="E164" t="str">
            <v>CL 45 28 40</v>
          </cell>
        </row>
        <row r="165">
          <cell r="A165">
            <v>5098517</v>
          </cell>
          <cell r="B165">
            <v>5148848</v>
          </cell>
          <cell r="C165">
            <v>25083583</v>
          </cell>
          <cell r="D165" t="str">
            <v>NELLY NOVA BADILLO</v>
          </cell>
          <cell r="E165" t="str">
            <v>CL 45 28A 26</v>
          </cell>
        </row>
        <row r="166">
          <cell r="A166">
            <v>5098518</v>
          </cell>
          <cell r="B166">
            <v>5148850</v>
          </cell>
          <cell r="C166">
            <v>25083586</v>
          </cell>
          <cell r="D166" t="str">
            <v>ALVARO MONTES LARA</v>
          </cell>
          <cell r="E166" t="str">
            <v>CL 45 28A 40</v>
          </cell>
        </row>
        <row r="167">
          <cell r="A167">
            <v>5098519</v>
          </cell>
          <cell r="B167">
            <v>5148852</v>
          </cell>
          <cell r="C167">
            <v>25083589</v>
          </cell>
          <cell r="D167" t="str">
            <v>GABRIEL FIGUEROA</v>
          </cell>
          <cell r="E167" t="str">
            <v>CL 45 28A 56</v>
          </cell>
        </row>
        <row r="168">
          <cell r="A168">
            <v>5098521</v>
          </cell>
          <cell r="B168">
            <v>5148856</v>
          </cell>
          <cell r="C168">
            <v>25083591</v>
          </cell>
          <cell r="D168" t="str">
            <v>ELVIRA DE PATERNINA</v>
          </cell>
          <cell r="E168" t="str">
            <v>CL 45 28A 66</v>
          </cell>
        </row>
        <row r="169">
          <cell r="A169">
            <v>5098522</v>
          </cell>
          <cell r="B169">
            <v>5148858</v>
          </cell>
          <cell r="C169">
            <v>25083593</v>
          </cell>
          <cell r="D169" t="str">
            <v>PABLO PEREZ</v>
          </cell>
          <cell r="E169" t="str">
            <v>CL 45 28B 2</v>
          </cell>
        </row>
        <row r="170">
          <cell r="A170">
            <v>5098523</v>
          </cell>
          <cell r="B170">
            <v>5148860</v>
          </cell>
          <cell r="C170">
            <v>25083595</v>
          </cell>
          <cell r="D170" t="str">
            <v>EMILCE PATERNINA</v>
          </cell>
          <cell r="E170" t="str">
            <v>CL 45 28B 28</v>
          </cell>
        </row>
        <row r="171">
          <cell r="A171">
            <v>5098524</v>
          </cell>
          <cell r="B171">
            <v>5148862</v>
          </cell>
          <cell r="C171">
            <v>25083596</v>
          </cell>
          <cell r="D171" t="str">
            <v>ESPIRITU POSADA DE V</v>
          </cell>
          <cell r="E171" t="str">
            <v>CL 45 28B 40</v>
          </cell>
        </row>
        <row r="172">
          <cell r="A172">
            <v>5098526</v>
          </cell>
          <cell r="B172">
            <v>5148866</v>
          </cell>
          <cell r="C172">
            <v>25083598</v>
          </cell>
          <cell r="D172" t="str">
            <v>APOLINAR ECHEVERRIA</v>
          </cell>
          <cell r="E172" t="str">
            <v>CL 45 28B 60</v>
          </cell>
        </row>
        <row r="173">
          <cell r="A173">
            <v>5098527</v>
          </cell>
          <cell r="B173">
            <v>5148868</v>
          </cell>
          <cell r="C173">
            <v>25083599</v>
          </cell>
          <cell r="D173" t="str">
            <v>MERTY ORTEGA</v>
          </cell>
          <cell r="E173" t="str">
            <v>CL 45 28B 90</v>
          </cell>
        </row>
        <row r="174">
          <cell r="A174">
            <v>5098528</v>
          </cell>
          <cell r="B174">
            <v>5148870</v>
          </cell>
          <cell r="C174">
            <v>25083600</v>
          </cell>
          <cell r="D174" t="str">
            <v>MARIA MONTES</v>
          </cell>
          <cell r="E174" t="str">
            <v>CL 45 28B 104</v>
          </cell>
        </row>
        <row r="175">
          <cell r="A175">
            <v>5098529</v>
          </cell>
          <cell r="B175">
            <v>5148872</v>
          </cell>
          <cell r="C175">
            <v>25083514</v>
          </cell>
          <cell r="D175" t="str">
            <v>RAFAEL TOSCANO M</v>
          </cell>
          <cell r="E175" t="str">
            <v>CR 28B 45 31</v>
          </cell>
        </row>
        <row r="176">
          <cell r="A176">
            <v>5098530</v>
          </cell>
          <cell r="B176">
            <v>5148874</v>
          </cell>
          <cell r="C176">
            <v>25083626</v>
          </cell>
          <cell r="D176" t="str">
            <v>YANIDES CAMARGO</v>
          </cell>
          <cell r="E176" t="str">
            <v>CL 45A 28A 92</v>
          </cell>
        </row>
        <row r="177">
          <cell r="A177">
            <v>5098532</v>
          </cell>
          <cell r="B177">
            <v>5148878</v>
          </cell>
          <cell r="C177">
            <v>25083624</v>
          </cell>
          <cell r="D177" t="str">
            <v>DALIDA DE CONTRERAS</v>
          </cell>
          <cell r="E177" t="str">
            <v>CL 45A 28A 79</v>
          </cell>
        </row>
        <row r="178">
          <cell r="A178">
            <v>5098533</v>
          </cell>
          <cell r="B178">
            <v>5148880</v>
          </cell>
          <cell r="C178">
            <v>25083625</v>
          </cell>
          <cell r="D178" t="str">
            <v>HAYDE M GUEVARA</v>
          </cell>
          <cell r="E178" t="str">
            <v>CL 45A 28A 80</v>
          </cell>
        </row>
        <row r="179">
          <cell r="A179">
            <v>5098534</v>
          </cell>
          <cell r="B179">
            <v>5148882</v>
          </cell>
          <cell r="C179">
            <v>25083622</v>
          </cell>
          <cell r="D179" t="str">
            <v>MARIA FLOREZ DE PEREZ</v>
          </cell>
          <cell r="E179" t="str">
            <v>CL 45A 28A 63</v>
          </cell>
        </row>
        <row r="180">
          <cell r="A180">
            <v>5098535</v>
          </cell>
          <cell r="B180">
            <v>5148884</v>
          </cell>
          <cell r="C180">
            <v>25083623</v>
          </cell>
          <cell r="D180" t="str">
            <v>DARY VERGARA C</v>
          </cell>
          <cell r="E180" t="str">
            <v>CL 45A 28A 68</v>
          </cell>
        </row>
        <row r="181">
          <cell r="A181">
            <v>5098536</v>
          </cell>
          <cell r="B181">
            <v>5148886</v>
          </cell>
          <cell r="C181">
            <v>25083638</v>
          </cell>
          <cell r="D181" t="str">
            <v>OSWALDO FERNANDEZ</v>
          </cell>
          <cell r="E181" t="str">
            <v>CL 46A 28A 58</v>
          </cell>
        </row>
        <row r="182">
          <cell r="A182">
            <v>5098537</v>
          </cell>
          <cell r="B182">
            <v>5148888</v>
          </cell>
          <cell r="C182">
            <v>25083621</v>
          </cell>
          <cell r="D182" t="str">
            <v>ENITH B DE GUEVARA</v>
          </cell>
          <cell r="E182" t="str">
            <v>CL 45A 28A 49</v>
          </cell>
        </row>
        <row r="183">
          <cell r="A183">
            <v>5098538</v>
          </cell>
          <cell r="B183">
            <v>5148890</v>
          </cell>
          <cell r="C183">
            <v>25083620</v>
          </cell>
          <cell r="D183" t="str">
            <v>SANTANDER GARCIA</v>
          </cell>
          <cell r="E183" t="str">
            <v>CL 45A 28A 40</v>
          </cell>
        </row>
        <row r="184">
          <cell r="A184">
            <v>5098539</v>
          </cell>
          <cell r="B184">
            <v>5148892</v>
          </cell>
          <cell r="C184">
            <v>25083617</v>
          </cell>
          <cell r="D184" t="str">
            <v>JOS+ PEÐA</v>
          </cell>
          <cell r="E184" t="str">
            <v>CL 45A 28A 20</v>
          </cell>
        </row>
        <row r="185">
          <cell r="A185">
            <v>5098540</v>
          </cell>
          <cell r="B185">
            <v>5148894</v>
          </cell>
          <cell r="C185">
            <v>25083619</v>
          </cell>
          <cell r="D185" t="str">
            <v>NILDA FLOREZ</v>
          </cell>
          <cell r="E185" t="str">
            <v>CL 45A 28A 31</v>
          </cell>
        </row>
        <row r="186">
          <cell r="A186">
            <v>5098541</v>
          </cell>
          <cell r="B186">
            <v>5148896</v>
          </cell>
          <cell r="C186">
            <v>25083618</v>
          </cell>
          <cell r="D186" t="str">
            <v>MARIA O DE SANTOS</v>
          </cell>
          <cell r="E186" t="str">
            <v>CL 45A 28A 21</v>
          </cell>
        </row>
        <row r="187">
          <cell r="A187">
            <v>5098543</v>
          </cell>
          <cell r="B187">
            <v>5148900</v>
          </cell>
          <cell r="C187">
            <v>25083615</v>
          </cell>
          <cell r="D187" t="str">
            <v>APOLINAR ECHEVERRIA</v>
          </cell>
          <cell r="E187" t="str">
            <v>CL 45A 28A 5</v>
          </cell>
        </row>
        <row r="188">
          <cell r="A188">
            <v>5098544</v>
          </cell>
          <cell r="B188">
            <v>5148902</v>
          </cell>
          <cell r="C188">
            <v>25083616</v>
          </cell>
          <cell r="D188" t="str">
            <v>GUILLERMO ESTRADA</v>
          </cell>
          <cell r="E188" t="str">
            <v>CL 45A 28A 8</v>
          </cell>
        </row>
        <row r="189">
          <cell r="A189">
            <v>5098545</v>
          </cell>
          <cell r="B189">
            <v>5148904</v>
          </cell>
          <cell r="C189">
            <v>25083613</v>
          </cell>
          <cell r="D189" t="str">
            <v>MAGALY VEGA R</v>
          </cell>
          <cell r="E189" t="str">
            <v>CL 45A 28 41</v>
          </cell>
        </row>
        <row r="190">
          <cell r="A190">
            <v>5098546</v>
          </cell>
          <cell r="B190">
            <v>5148906</v>
          </cell>
          <cell r="C190">
            <v>25083610</v>
          </cell>
          <cell r="D190" t="str">
            <v>ADELA SIMANCA M</v>
          </cell>
          <cell r="E190" t="str">
            <v>CL 45A 28 17</v>
          </cell>
        </row>
        <row r="191">
          <cell r="A191">
            <v>5098547</v>
          </cell>
          <cell r="B191">
            <v>5148908</v>
          </cell>
          <cell r="C191">
            <v>25083500</v>
          </cell>
          <cell r="D191" t="str">
            <v>REGINA BURGOS</v>
          </cell>
          <cell r="E191" t="str">
            <v>CR 28 45 33</v>
          </cell>
        </row>
        <row r="192">
          <cell r="A192">
            <v>5098548</v>
          </cell>
          <cell r="B192">
            <v>5148910</v>
          </cell>
          <cell r="C192">
            <v>25077046</v>
          </cell>
          <cell r="D192" t="str">
            <v>ANGEL CENTANARO</v>
          </cell>
          <cell r="E192" t="str">
            <v>CL 45A 27A 35</v>
          </cell>
        </row>
        <row r="193">
          <cell r="A193">
            <v>5098549</v>
          </cell>
          <cell r="B193">
            <v>5148912</v>
          </cell>
          <cell r="C193">
            <v>25077044</v>
          </cell>
          <cell r="D193" t="str">
            <v>MARLENE DE MONTES</v>
          </cell>
          <cell r="E193" t="str">
            <v>CL 45A 27A 25</v>
          </cell>
        </row>
        <row r="194">
          <cell r="A194">
            <v>5098550</v>
          </cell>
          <cell r="B194">
            <v>5148914</v>
          </cell>
          <cell r="C194">
            <v>25076921</v>
          </cell>
          <cell r="D194" t="str">
            <v>ANIBAL PATERNINA B</v>
          </cell>
          <cell r="E194" t="str">
            <v>CR 27A 45 13</v>
          </cell>
        </row>
        <row r="195">
          <cell r="A195">
            <v>5098551</v>
          </cell>
          <cell r="B195">
            <v>5148916</v>
          </cell>
          <cell r="C195">
            <v>25076918</v>
          </cell>
          <cell r="D195" t="str">
            <v>ROBERTO YEPEZ</v>
          </cell>
          <cell r="E195" t="str">
            <v>CR 27A 45 40</v>
          </cell>
        </row>
        <row r="196">
          <cell r="A196">
            <v>5098553</v>
          </cell>
          <cell r="B196">
            <v>5148920</v>
          </cell>
          <cell r="C196">
            <v>25077049</v>
          </cell>
          <cell r="D196" t="str">
            <v>JULIO BARBOZA</v>
          </cell>
          <cell r="E196" t="str">
            <v>CL 45A 28 29</v>
          </cell>
        </row>
        <row r="197">
          <cell r="A197">
            <v>5098554</v>
          </cell>
          <cell r="B197">
            <v>5148922</v>
          </cell>
          <cell r="C197">
            <v>25077048</v>
          </cell>
          <cell r="D197" t="str">
            <v>ARTURO HERNANDEZ C</v>
          </cell>
          <cell r="E197" t="str">
            <v>CL 45A 27 29</v>
          </cell>
        </row>
        <row r="198">
          <cell r="A198">
            <v>5098555</v>
          </cell>
          <cell r="B198">
            <v>5148924</v>
          </cell>
          <cell r="C198">
            <v>25077039</v>
          </cell>
          <cell r="D198" t="str">
            <v>JUAN PEREZ TAMARA</v>
          </cell>
          <cell r="E198" t="str">
            <v>CL 45A 27 14</v>
          </cell>
        </row>
        <row r="199">
          <cell r="A199">
            <v>5098556</v>
          </cell>
          <cell r="B199">
            <v>5148926</v>
          </cell>
          <cell r="C199">
            <v>25077040</v>
          </cell>
          <cell r="D199" t="str">
            <v>ENEDINA GARABITO</v>
          </cell>
          <cell r="E199" t="str">
            <v>CL 45A 27 28</v>
          </cell>
        </row>
        <row r="200">
          <cell r="A200">
            <v>5098557</v>
          </cell>
          <cell r="B200">
            <v>5148928</v>
          </cell>
          <cell r="C200">
            <v>25077042</v>
          </cell>
          <cell r="D200" t="str">
            <v>FREDY MARTINEZ</v>
          </cell>
          <cell r="E200" t="str">
            <v>CL 45A 27 38</v>
          </cell>
        </row>
        <row r="201">
          <cell r="A201">
            <v>5098559</v>
          </cell>
          <cell r="B201">
            <v>5148932</v>
          </cell>
          <cell r="C201">
            <v>25077043</v>
          </cell>
          <cell r="D201" t="str">
            <v>RAMON BUELVAS</v>
          </cell>
          <cell r="E201" t="str">
            <v>CL 45A 27A 6</v>
          </cell>
        </row>
        <row r="202">
          <cell r="A202">
            <v>5098560</v>
          </cell>
          <cell r="B202">
            <v>5148934</v>
          </cell>
          <cell r="C202">
            <v>25077045</v>
          </cell>
          <cell r="D202" t="str">
            <v>MARIA RIVERA</v>
          </cell>
          <cell r="E202" t="str">
            <v>CL 45A 27A 26</v>
          </cell>
        </row>
        <row r="203">
          <cell r="A203">
            <v>5098561</v>
          </cell>
          <cell r="B203">
            <v>5148936</v>
          </cell>
          <cell r="C203">
            <v>25077047</v>
          </cell>
          <cell r="D203" t="str">
            <v>FERNANDO PEREZ</v>
          </cell>
          <cell r="E203" t="str">
            <v>CL 45A 27A 36</v>
          </cell>
        </row>
        <row r="204">
          <cell r="A204">
            <v>5098562</v>
          </cell>
          <cell r="B204">
            <v>5148938</v>
          </cell>
          <cell r="C204">
            <v>25076934</v>
          </cell>
          <cell r="D204" t="str">
            <v>ANGELINA ALVAREZ</v>
          </cell>
          <cell r="E204" t="str">
            <v>CR 28 45A 8</v>
          </cell>
        </row>
        <row r="205">
          <cell r="A205">
            <v>5098565</v>
          </cell>
          <cell r="B205">
            <v>5148944</v>
          </cell>
          <cell r="C205">
            <v>25083505</v>
          </cell>
          <cell r="D205" t="str">
            <v>JESUS M BARBOZA</v>
          </cell>
          <cell r="E205" t="str">
            <v>CR 28 45A 3</v>
          </cell>
        </row>
        <row r="206">
          <cell r="A206">
            <v>5098568</v>
          </cell>
          <cell r="B206">
            <v>5148950</v>
          </cell>
          <cell r="C206">
            <v>25083614</v>
          </cell>
          <cell r="D206" t="str">
            <v>MARIA HERNANDEZ</v>
          </cell>
          <cell r="E206" t="str">
            <v>CL 45A 28 50</v>
          </cell>
        </row>
        <row r="207">
          <cell r="A207">
            <v>5098608</v>
          </cell>
          <cell r="B207">
            <v>5149030</v>
          </cell>
          <cell r="C207">
            <v>25076911</v>
          </cell>
          <cell r="D207" t="str">
            <v>RUPERTO ARROYO</v>
          </cell>
          <cell r="E207" t="str">
            <v>CR 27 45A 25</v>
          </cell>
        </row>
        <row r="208">
          <cell r="A208">
            <v>5098609</v>
          </cell>
          <cell r="B208">
            <v>5149032</v>
          </cell>
          <cell r="C208">
            <v>25077041</v>
          </cell>
          <cell r="D208" t="str">
            <v>CELSO PINEDA</v>
          </cell>
          <cell r="E208" t="str">
            <v>CL 45A 27 35</v>
          </cell>
        </row>
        <row r="209">
          <cell r="A209">
            <v>5098610</v>
          </cell>
          <cell r="B209">
            <v>5149034</v>
          </cell>
          <cell r="C209">
            <v>25077022</v>
          </cell>
          <cell r="D209" t="str">
            <v>LORENZO CARVAJALINO</v>
          </cell>
          <cell r="E209" t="str">
            <v>CL 45 27 4</v>
          </cell>
        </row>
        <row r="210">
          <cell r="A210">
            <v>5098612</v>
          </cell>
          <cell r="B210">
            <v>5149038</v>
          </cell>
          <cell r="C210">
            <v>25077003</v>
          </cell>
          <cell r="D210" t="str">
            <v>COLEGIO STA CECILIA</v>
          </cell>
          <cell r="E210" t="str">
            <v>CL 44A 27 5</v>
          </cell>
        </row>
        <row r="211">
          <cell r="A211">
            <v>5106532</v>
          </cell>
          <cell r="B211">
            <v>5164878</v>
          </cell>
          <cell r="C211">
            <v>25056753</v>
          </cell>
          <cell r="D211" t="str">
            <v>ALBA ANGULO DE CARRILLO</v>
          </cell>
          <cell r="E211" t="str">
            <v>CR 27 39A 52</v>
          </cell>
        </row>
        <row r="212">
          <cell r="A212">
            <v>5106534</v>
          </cell>
          <cell r="B212">
            <v>5164882</v>
          </cell>
          <cell r="C212">
            <v>25056761</v>
          </cell>
          <cell r="D212" t="str">
            <v>ROSA RIVERA</v>
          </cell>
          <cell r="E212" t="str">
            <v>CR 27 39A 16</v>
          </cell>
        </row>
        <row r="213">
          <cell r="A213">
            <v>5109813</v>
          </cell>
          <cell r="B213">
            <v>5171440</v>
          </cell>
          <cell r="C213">
            <v>25076910</v>
          </cell>
          <cell r="D213" t="str">
            <v>VITALIANO PEREZ</v>
          </cell>
          <cell r="E213" t="str">
            <v>CR 27 45 70</v>
          </cell>
        </row>
        <row r="214">
          <cell r="A214">
            <v>5109823</v>
          </cell>
          <cell r="B214">
            <v>5171460</v>
          </cell>
          <cell r="C214">
            <v>25076908</v>
          </cell>
          <cell r="D214" t="str">
            <v>ROCIO HERRERA</v>
          </cell>
          <cell r="E214" t="str">
            <v>CR 27 45 34</v>
          </cell>
        </row>
        <row r="215">
          <cell r="A215">
            <v>5109878</v>
          </cell>
          <cell r="B215">
            <v>5171570</v>
          </cell>
          <cell r="C215">
            <v>25076909</v>
          </cell>
          <cell r="D215" t="str">
            <v>ADALBERTO OTERO</v>
          </cell>
          <cell r="E215" t="str">
            <v>CR 27 45 56</v>
          </cell>
        </row>
        <row r="216">
          <cell r="A216">
            <v>5884768</v>
          </cell>
          <cell r="B216">
            <v>5981873</v>
          </cell>
          <cell r="C216">
            <v>34020610</v>
          </cell>
          <cell r="D216" t="str">
            <v>EDELBERTO SANTIAGO SALCEDO SANCHEZ</v>
          </cell>
          <cell r="E216" t="str">
            <v>CR 28 44A 20</v>
          </cell>
        </row>
        <row r="217">
          <cell r="A217">
            <v>5890070</v>
          </cell>
          <cell r="B217">
            <v>6019535</v>
          </cell>
          <cell r="C217">
            <v>34024997</v>
          </cell>
          <cell r="D217" t="str">
            <v>LIBIS ISABEL BENITEZ CONTRERAS</v>
          </cell>
          <cell r="E217" t="str">
            <v>CR 28 43A 7</v>
          </cell>
        </row>
        <row r="218">
          <cell r="A218">
            <v>5899822</v>
          </cell>
          <cell r="B218">
            <v>6042309</v>
          </cell>
          <cell r="C218">
            <v>34032758</v>
          </cell>
          <cell r="D218" t="str">
            <v>LUDYS DEL CARMEN HERAZO FLOREZ</v>
          </cell>
          <cell r="E218" t="str">
            <v>CL 45 28A 16</v>
          </cell>
        </row>
        <row r="219">
          <cell r="A219">
            <v>5901079</v>
          </cell>
          <cell r="B219">
            <v>6047662</v>
          </cell>
          <cell r="C219">
            <v>34033795</v>
          </cell>
          <cell r="D219" t="str">
            <v>ELOY GONZALEZ S</v>
          </cell>
          <cell r="E219" t="str">
            <v>CL 40 28A 54</v>
          </cell>
        </row>
        <row r="220">
          <cell r="A220">
            <v>5901084</v>
          </cell>
          <cell r="B220">
            <v>6047671</v>
          </cell>
          <cell r="C220">
            <v>34033801</v>
          </cell>
          <cell r="D220" t="str">
            <v>GENARA MEZA</v>
          </cell>
          <cell r="E220" t="str">
            <v>CL 40 28A 66</v>
          </cell>
        </row>
        <row r="221">
          <cell r="A221">
            <v>5901887</v>
          </cell>
          <cell r="B221">
            <v>6050877</v>
          </cell>
          <cell r="C221">
            <v>34034584</v>
          </cell>
          <cell r="D221" t="str">
            <v>ZOILA PACHECO</v>
          </cell>
          <cell r="E221" t="str">
            <v>CL 43 28 100</v>
          </cell>
        </row>
        <row r="222">
          <cell r="A222">
            <v>5902016</v>
          </cell>
          <cell r="B222">
            <v>6062392</v>
          </cell>
          <cell r="C222">
            <v>34034729</v>
          </cell>
          <cell r="D222" t="str">
            <v>NELIA FUENTES</v>
          </cell>
          <cell r="E222" t="str">
            <v>CL 40 27 44</v>
          </cell>
        </row>
        <row r="223">
          <cell r="A223">
            <v>5902017</v>
          </cell>
          <cell r="B223">
            <v>6062394</v>
          </cell>
          <cell r="C223">
            <v>34034730</v>
          </cell>
          <cell r="D223" t="str">
            <v>SANDRA FLOREZ</v>
          </cell>
          <cell r="E223" t="str">
            <v>CL 40 28A 8</v>
          </cell>
        </row>
        <row r="224">
          <cell r="A224">
            <v>5902018</v>
          </cell>
          <cell r="B224">
            <v>6062397</v>
          </cell>
          <cell r="C224">
            <v>34034733</v>
          </cell>
          <cell r="D224" t="str">
            <v>MARIANA COGOLLO</v>
          </cell>
          <cell r="E224" t="str">
            <v>CL 40 27 80</v>
          </cell>
        </row>
        <row r="225">
          <cell r="A225">
            <v>5902031</v>
          </cell>
          <cell r="B225">
            <v>6062401</v>
          </cell>
          <cell r="C225">
            <v>34034736</v>
          </cell>
          <cell r="D225" t="str">
            <v>JORGE BARBOZA</v>
          </cell>
          <cell r="E225" t="str">
            <v>CL 43 27A 48</v>
          </cell>
        </row>
        <row r="226">
          <cell r="A226">
            <v>5902800</v>
          </cell>
          <cell r="B226">
            <v>6065520</v>
          </cell>
          <cell r="C226">
            <v>34035430</v>
          </cell>
          <cell r="D226" t="str">
            <v>JORGE SUAREZ</v>
          </cell>
          <cell r="E226" t="str">
            <v>CL 45A 28 45</v>
          </cell>
        </row>
        <row r="227">
          <cell r="A227">
            <v>5902805</v>
          </cell>
          <cell r="B227">
            <v>6065527</v>
          </cell>
          <cell r="C227">
            <v>34035431</v>
          </cell>
          <cell r="D227" t="str">
            <v>CESAR MANUEL JIMENEZ</v>
          </cell>
          <cell r="E227" t="str">
            <v>CL 45A 27A 38</v>
          </cell>
        </row>
        <row r="228">
          <cell r="A228">
            <v>5902810</v>
          </cell>
          <cell r="B228">
            <v>6065535</v>
          </cell>
          <cell r="C228">
            <v>34035433</v>
          </cell>
          <cell r="D228" t="str">
            <v>MAURICIO ARROYO</v>
          </cell>
          <cell r="E228" t="str">
            <v>CR 27A 44 24</v>
          </cell>
        </row>
        <row r="229">
          <cell r="A229">
            <v>5902814</v>
          </cell>
          <cell r="B229">
            <v>6065544</v>
          </cell>
          <cell r="C229">
            <v>34035434</v>
          </cell>
          <cell r="D229" t="str">
            <v>MARTHA ARROYO</v>
          </cell>
          <cell r="E229" t="str">
            <v>CR 27A 44 32</v>
          </cell>
        </row>
        <row r="230">
          <cell r="A230">
            <v>5902818</v>
          </cell>
          <cell r="B230">
            <v>6065550</v>
          </cell>
          <cell r="C230">
            <v>34035435</v>
          </cell>
          <cell r="D230" t="str">
            <v>JUAN FLOREZ</v>
          </cell>
          <cell r="E230" t="str">
            <v>CL 44 27 40</v>
          </cell>
        </row>
        <row r="231">
          <cell r="A231">
            <v>5904462</v>
          </cell>
          <cell r="B231">
            <v>6069284</v>
          </cell>
          <cell r="C231">
            <v>34036843</v>
          </cell>
          <cell r="D231" t="str">
            <v>ESILDA SOTELO</v>
          </cell>
          <cell r="E231" t="str">
            <v>CL 44A 27A 30</v>
          </cell>
        </row>
        <row r="232">
          <cell r="A232">
            <v>5904470</v>
          </cell>
          <cell r="B232">
            <v>6069355</v>
          </cell>
          <cell r="C232">
            <v>34036897</v>
          </cell>
          <cell r="D232" t="str">
            <v>CIELO PATERNINA</v>
          </cell>
          <cell r="E232" t="str">
            <v>CR 28B 44 33</v>
          </cell>
        </row>
        <row r="233">
          <cell r="A233">
            <v>5904475</v>
          </cell>
          <cell r="B233">
            <v>6069363</v>
          </cell>
          <cell r="C233">
            <v>34036901</v>
          </cell>
          <cell r="D233" t="str">
            <v>ANA MATILDE FLORES</v>
          </cell>
          <cell r="E233" t="str">
            <v>CL 45A 28A 48</v>
          </cell>
        </row>
        <row r="234">
          <cell r="A234">
            <v>5904477</v>
          </cell>
          <cell r="B234">
            <v>6069367</v>
          </cell>
          <cell r="C234">
            <v>34036903</v>
          </cell>
          <cell r="D234" t="str">
            <v>GERMAN GUZMAN</v>
          </cell>
          <cell r="E234" t="str">
            <v>CL 45 28B 78</v>
          </cell>
        </row>
        <row r="235">
          <cell r="A235">
            <v>5904478</v>
          </cell>
          <cell r="B235">
            <v>6069369</v>
          </cell>
          <cell r="C235">
            <v>34036904</v>
          </cell>
          <cell r="D235" t="str">
            <v>JADER VASQUEZ</v>
          </cell>
          <cell r="E235" t="str">
            <v>CR 28 43 27</v>
          </cell>
        </row>
        <row r="236">
          <cell r="A236">
            <v>5904479</v>
          </cell>
          <cell r="B236">
            <v>6069371</v>
          </cell>
          <cell r="C236">
            <v>34036905</v>
          </cell>
          <cell r="D236" t="str">
            <v>HUMBERTO TORRES</v>
          </cell>
          <cell r="E236" t="str">
            <v>CR 28 43 14</v>
          </cell>
        </row>
        <row r="237">
          <cell r="A237">
            <v>5904614</v>
          </cell>
          <cell r="B237">
            <v>6069674</v>
          </cell>
          <cell r="C237">
            <v>34036980</v>
          </cell>
          <cell r="D237" t="str">
            <v>UCLIDES CARDENAS</v>
          </cell>
          <cell r="E237" t="str">
            <v>CL 40 28 97</v>
          </cell>
        </row>
        <row r="238">
          <cell r="A238">
            <v>5904622</v>
          </cell>
          <cell r="B238">
            <v>6069687</v>
          </cell>
          <cell r="C238">
            <v>34036982</v>
          </cell>
          <cell r="D238" t="str">
            <v>DONALDO ARROYO</v>
          </cell>
          <cell r="E238" t="str">
            <v>CL 40 28 124</v>
          </cell>
        </row>
        <row r="239">
          <cell r="A239">
            <v>5904738</v>
          </cell>
          <cell r="B239">
            <v>6069994</v>
          </cell>
          <cell r="C239">
            <v>34037121</v>
          </cell>
          <cell r="D239" t="str">
            <v>YASMIN PATERNINA</v>
          </cell>
          <cell r="E239" t="str">
            <v>CL 40 28 64</v>
          </cell>
        </row>
        <row r="240">
          <cell r="A240">
            <v>5905513</v>
          </cell>
          <cell r="B240">
            <v>6071832</v>
          </cell>
          <cell r="C240">
            <v>34037681</v>
          </cell>
          <cell r="D240" t="str">
            <v>ROBINSON JULIO</v>
          </cell>
          <cell r="E240" t="str">
            <v>CL 43 28 76</v>
          </cell>
        </row>
        <row r="241">
          <cell r="A241">
            <v>5906011</v>
          </cell>
          <cell r="B241">
            <v>6073015</v>
          </cell>
          <cell r="C241">
            <v>34037989</v>
          </cell>
          <cell r="D241" t="str">
            <v>LUIS MEJIA</v>
          </cell>
          <cell r="E241" t="str">
            <v>CR 28B 45 24</v>
          </cell>
        </row>
        <row r="242">
          <cell r="A242">
            <v>5906012</v>
          </cell>
          <cell r="B242">
            <v>6073017</v>
          </cell>
          <cell r="C242">
            <v>34037990</v>
          </cell>
          <cell r="D242" t="str">
            <v>ALVARO PATERNINA</v>
          </cell>
          <cell r="E242" t="str">
            <v>CL 45 40 4</v>
          </cell>
        </row>
        <row r="243">
          <cell r="A243">
            <v>5906179</v>
          </cell>
          <cell r="B243">
            <v>6073355</v>
          </cell>
          <cell r="C243">
            <v>34038056</v>
          </cell>
          <cell r="D243" t="str">
            <v>LUVIS ALVAREZ</v>
          </cell>
          <cell r="E243" t="str">
            <v>CL 45 41 24</v>
          </cell>
        </row>
        <row r="244">
          <cell r="A244">
            <v>5906184</v>
          </cell>
          <cell r="B244">
            <v>6073366</v>
          </cell>
          <cell r="C244">
            <v>34038062</v>
          </cell>
          <cell r="D244" t="str">
            <v>MARGELIS BARBOZA</v>
          </cell>
          <cell r="E244" t="str">
            <v>CL 45 28B 100</v>
          </cell>
        </row>
        <row r="245">
          <cell r="A245">
            <v>5906887</v>
          </cell>
          <cell r="B245">
            <v>6074846</v>
          </cell>
          <cell r="C245">
            <v>34038416</v>
          </cell>
          <cell r="D245" t="str">
            <v>SAMUEL GOMEZ,</v>
          </cell>
          <cell r="E245" t="str">
            <v>CL 44A 28 57</v>
          </cell>
        </row>
        <row r="246">
          <cell r="A246">
            <v>5906890</v>
          </cell>
          <cell r="B246">
            <v>6074852</v>
          </cell>
          <cell r="C246">
            <v>34038418</v>
          </cell>
          <cell r="D246" t="str">
            <v>TIBISAY MEJIA HOYOS</v>
          </cell>
          <cell r="E246" t="str">
            <v>CL 44A 28A 7</v>
          </cell>
        </row>
        <row r="247">
          <cell r="A247">
            <v>5906891</v>
          </cell>
          <cell r="B247">
            <v>6074854</v>
          </cell>
          <cell r="C247">
            <v>34038419</v>
          </cell>
          <cell r="D247" t="str">
            <v>YOLIS MERLANO JULIO</v>
          </cell>
          <cell r="E247" t="str">
            <v>CL 40 28A 65</v>
          </cell>
        </row>
        <row r="248">
          <cell r="A248">
            <v>5907103</v>
          </cell>
          <cell r="B248">
            <v>6075380</v>
          </cell>
          <cell r="C248">
            <v>34038622</v>
          </cell>
          <cell r="D248" t="str">
            <v>OLGA BERNAL</v>
          </cell>
          <cell r="E248" t="str">
            <v>CR 31 40 35</v>
          </cell>
        </row>
        <row r="249">
          <cell r="A249">
            <v>5907107</v>
          </cell>
          <cell r="B249">
            <v>6075391</v>
          </cell>
          <cell r="C249">
            <v>34038632</v>
          </cell>
          <cell r="D249" t="str">
            <v>SOLINDA HOYOS</v>
          </cell>
          <cell r="E249" t="str">
            <v>CR 31 40 25</v>
          </cell>
        </row>
        <row r="250">
          <cell r="A250">
            <v>5907110</v>
          </cell>
          <cell r="B250">
            <v>6075399</v>
          </cell>
          <cell r="C250">
            <v>34038637</v>
          </cell>
          <cell r="D250" t="str">
            <v>JUAN BARBOZA,</v>
          </cell>
          <cell r="E250" t="str">
            <v>CR 31 40 15</v>
          </cell>
        </row>
        <row r="251">
          <cell r="A251">
            <v>5098374</v>
          </cell>
          <cell r="B251">
            <v>5148562</v>
          </cell>
          <cell r="C251">
            <v>25083529</v>
          </cell>
          <cell r="D251" t="str">
            <v>MATILDE MARIA FLOREZ FLOREZ</v>
          </cell>
          <cell r="E251" t="str">
            <v>CL 43 28 74</v>
          </cell>
        </row>
        <row r="252">
          <cell r="A252">
            <v>5912712</v>
          </cell>
          <cell r="B252">
            <v>6087812</v>
          </cell>
          <cell r="C252">
            <v>25083513</v>
          </cell>
          <cell r="D252" t="str">
            <v>MABEL ACOSTA GARAVITO</v>
          </cell>
          <cell r="E252" t="str">
            <v>CR 28B 44 49</v>
          </cell>
        </row>
        <row r="253">
          <cell r="A253">
            <v>5904569</v>
          </cell>
          <cell r="B253">
            <v>6069580</v>
          </cell>
          <cell r="C253">
            <v>25083496</v>
          </cell>
          <cell r="D253" t="str">
            <v>FARIDES DEL CARMEN OTERO CONTRERAS</v>
          </cell>
          <cell r="E253" t="str">
            <v>CR 28 44 33</v>
          </cell>
        </row>
        <row r="254">
          <cell r="A254">
            <v>5913653</v>
          </cell>
          <cell r="B254">
            <v>6092008</v>
          </cell>
          <cell r="C254">
            <v>25076933</v>
          </cell>
          <cell r="D254" t="str">
            <v>FERNANDO BARBOZA PEREZ</v>
          </cell>
          <cell r="E254" t="str">
            <v>CR 28 43 22</v>
          </cell>
        </row>
        <row r="255">
          <cell r="A255">
            <v>5913846</v>
          </cell>
          <cell r="B255">
            <v>6092320</v>
          </cell>
          <cell r="C255">
            <v>25076994</v>
          </cell>
          <cell r="D255" t="str">
            <v>BONNI JOSE MERCADO ROMAN</v>
          </cell>
          <cell r="E255" t="str">
            <v>CL 44 27A 34</v>
          </cell>
        </row>
        <row r="256">
          <cell r="A256">
            <v>5918490</v>
          </cell>
          <cell r="B256">
            <v>6109714</v>
          </cell>
          <cell r="C256">
            <v>34048111</v>
          </cell>
          <cell r="D256" t="str">
            <v>MABEL HABAD ALVAREZ</v>
          </cell>
          <cell r="E256" t="str">
            <v>CL 45 38 56</v>
          </cell>
        </row>
        <row r="257">
          <cell r="A257">
            <v>5098525</v>
          </cell>
          <cell r="B257">
            <v>5148864</v>
          </cell>
          <cell r="C257">
            <v>25083597</v>
          </cell>
          <cell r="D257" t="str">
            <v>MIRIAM DEL CARMEN VERGARA VELEZ</v>
          </cell>
          <cell r="E257" t="str">
            <v>CL 45 28B 50</v>
          </cell>
        </row>
        <row r="258">
          <cell r="A258">
            <v>6200001</v>
          </cell>
          <cell r="B258">
            <v>0</v>
          </cell>
          <cell r="C258">
            <v>0</v>
          </cell>
          <cell r="D258" t="str">
            <v>VICTOR HERNANDEZ SALCEDO</v>
          </cell>
          <cell r="E258" t="str">
            <v>CR 28 45 27</v>
          </cell>
        </row>
        <row r="259">
          <cell r="A259">
            <v>6200002</v>
          </cell>
          <cell r="B259">
            <v>0</v>
          </cell>
          <cell r="C259">
            <v>0</v>
          </cell>
          <cell r="D259" t="str">
            <v>BETTY ALVAREZ</v>
          </cell>
          <cell r="E259" t="str">
            <v>CR 28B 44 10</v>
          </cell>
        </row>
        <row r="260">
          <cell r="A260">
            <v>6200222</v>
          </cell>
          <cell r="B260">
            <v>0</v>
          </cell>
          <cell r="C260">
            <v>0</v>
          </cell>
          <cell r="D260" t="str">
            <v>MARIA SALOM TUIRAN</v>
          </cell>
          <cell r="E260" t="str">
            <v>CL 43A 28 40</v>
          </cell>
        </row>
        <row r="261">
          <cell r="A261">
            <v>6200227</v>
          </cell>
          <cell r="B261">
            <v>0</v>
          </cell>
          <cell r="C261">
            <v>0</v>
          </cell>
          <cell r="D261" t="str">
            <v>GABRIEL JIMENEZ ORDONEZ</v>
          </cell>
          <cell r="E261" t="str">
            <v>CL 40 27 25</v>
          </cell>
        </row>
      </sheetData>
      <sheetData sheetId="2"/>
      <sheetData sheetId="3" refreshError="1"/>
    </sheetDataSet>
  </externalBook>
</externalLink>
</file>

<file path=xl/externalLinks/externalLink1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2"/>
    </sheetNames>
    <sheetDataSet>
      <sheetData sheetId="0" refreshError="1"/>
    </sheetDataSet>
  </externalBook>
</externalLink>
</file>

<file path=xl/externalLinks/externalLink1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  <sheetName val="Index"/>
      <sheetName val="221,1P"/>
      <sheetName val="APU CON PARTICULARES OPA"/>
    </sheetNames>
    <sheetDataSet>
      <sheetData sheetId="0" refreshError="1"/>
      <sheetData sheetId="1" refreshError="1"/>
      <sheetData sheetId="2" refreshError="1"/>
      <sheetData sheetId="3">
        <row r="1">
          <cell r="A1" t="str">
            <v>ITEM</v>
          </cell>
        </row>
      </sheetData>
      <sheetData sheetId="4" refreshError="1"/>
      <sheetData sheetId="5" refreshError="1"/>
      <sheetData sheetId="6" refreshError="1">
        <row r="1">
          <cell r="A1" t="str">
            <v>ADMINISTRACION</v>
          </cell>
          <cell r="B1" t="str">
            <v>%</v>
          </cell>
          <cell r="C1">
            <v>0.2</v>
          </cell>
        </row>
        <row r="2">
          <cell r="A2" t="str">
            <v>IMPREVISTOS</v>
          </cell>
          <cell r="B2" t="str">
            <v>%</v>
          </cell>
          <cell r="C2">
            <v>0.05</v>
          </cell>
        </row>
        <row r="3">
          <cell r="A3" t="str">
            <v>UTILIDAD</v>
          </cell>
          <cell r="B3" t="str">
            <v>%</v>
          </cell>
          <cell r="C3">
            <v>0.05</v>
          </cell>
        </row>
        <row r="4">
          <cell r="A4" t="str">
            <v>PRESTACIONES</v>
          </cell>
          <cell r="B4" t="str">
            <v>%</v>
          </cell>
          <cell r="C4">
            <v>1.85</v>
          </cell>
        </row>
        <row r="5">
          <cell r="A5" t="str">
            <v>DISTANCIA ACARREO 1 (BOTADERO)</v>
          </cell>
          <cell r="B5" t="str">
            <v>km</v>
          </cell>
          <cell r="C5">
            <v>5</v>
          </cell>
        </row>
        <row r="6">
          <cell r="A6" t="str">
            <v>DISTANCIA SUMINISTRO (MATERIAL DE LA ZONA)</v>
          </cell>
          <cell r="B6" t="str">
            <v>km</v>
          </cell>
          <cell r="C6">
            <v>20</v>
          </cell>
        </row>
        <row r="7">
          <cell r="A7" t="str">
            <v>DISTANCIA SUMINISTRO</v>
          </cell>
          <cell r="B7" t="str">
            <v>km</v>
          </cell>
          <cell r="C7">
            <v>40</v>
          </cell>
        </row>
        <row r="8">
          <cell r="A8" t="str">
            <v>DISTANCIA SUMINISTRO BASES SUB BASES AFIRMADOS</v>
          </cell>
          <cell r="B8" t="str">
            <v>km</v>
          </cell>
          <cell r="C8">
            <v>50</v>
          </cell>
        </row>
        <row r="9">
          <cell r="A9" t="str">
            <v>DISTANCIA DE SUMINISTRO CONCRETOS</v>
          </cell>
          <cell r="B9" t="str">
            <v>km</v>
          </cell>
          <cell r="C9">
            <v>50</v>
          </cell>
        </row>
        <row r="10">
          <cell r="A10" t="str">
            <v>DISTANCIA DE SUMINISTRO MEZCLAS ASFALTICAS</v>
          </cell>
          <cell r="B10" t="str">
            <v>km</v>
          </cell>
          <cell r="C10">
            <v>50</v>
          </cell>
        </row>
        <row r="11">
          <cell r="A11" t="str">
            <v>DISTANCIA TRANSPORTE ESTRUCTURA METALICA</v>
          </cell>
          <cell r="B11" t="str">
            <v>km</v>
          </cell>
          <cell r="C11">
            <v>100</v>
          </cell>
        </row>
        <row r="12">
          <cell r="A12" t="str">
            <v>CADENERO</v>
          </cell>
          <cell r="B12" t="str">
            <v>DIA</v>
          </cell>
          <cell r="C12">
            <v>26600</v>
          </cell>
        </row>
        <row r="13">
          <cell r="A13" t="str">
            <v>INSPECTOR DE FABRICACION Y MONTAJE</v>
          </cell>
          <cell r="B13" t="str">
            <v>DIA</v>
          </cell>
          <cell r="C13">
            <v>41500</v>
          </cell>
        </row>
        <row r="14">
          <cell r="A14" t="str">
            <v>OBRERO</v>
          </cell>
          <cell r="B14" t="str">
            <v>DIA</v>
          </cell>
          <cell r="C14">
            <v>20000</v>
          </cell>
        </row>
        <row r="15">
          <cell r="A15" t="str">
            <v>OFICIAL</v>
          </cell>
          <cell r="B15" t="str">
            <v>DIA</v>
          </cell>
          <cell r="C15">
            <v>32500</v>
          </cell>
        </row>
        <row r="16">
          <cell r="A16" t="str">
            <v>OFICIAL EXPERTO EN DESMONTAJE</v>
          </cell>
          <cell r="B16" t="str">
            <v>DIA</v>
          </cell>
          <cell r="C16">
            <v>42300</v>
          </cell>
        </row>
        <row r="17">
          <cell r="A17" t="str">
            <v>PALETEROS</v>
          </cell>
          <cell r="B17" t="str">
            <v>DIA</v>
          </cell>
          <cell r="C17">
            <v>20000</v>
          </cell>
        </row>
        <row r="18">
          <cell r="A18" t="str">
            <v>RASTRILLEROS</v>
          </cell>
          <cell r="B18" t="str">
            <v>DIA</v>
          </cell>
          <cell r="C18">
            <v>22500</v>
          </cell>
        </row>
        <row r="19">
          <cell r="A19" t="str">
            <v>SOLDADOR</v>
          </cell>
          <cell r="B19" t="str">
            <v>DIA</v>
          </cell>
          <cell r="C19">
            <v>29000</v>
          </cell>
        </row>
        <row r="20">
          <cell r="A20" t="str">
            <v>TOPOGRAFO</v>
          </cell>
          <cell r="B20" t="str">
            <v>DIA</v>
          </cell>
          <cell r="C20">
            <v>45000</v>
          </cell>
        </row>
        <row r="21">
          <cell r="A21" t="str">
            <v>MAESTRO</v>
          </cell>
          <cell r="B21" t="str">
            <v>DIA</v>
          </cell>
          <cell r="C21">
            <v>54000</v>
          </cell>
        </row>
        <row r="22">
          <cell r="A22" t="str">
            <v>TRANSPORTE DE MATERIAL DE DERRUMBES</v>
          </cell>
          <cell r="B22" t="str">
            <v>m³-km</v>
          </cell>
          <cell r="C22">
            <v>61360</v>
          </cell>
        </row>
        <row r="23">
          <cell r="A23" t="str">
            <v>DISTANCIA DE TRANSPORTE EMULSIONES</v>
          </cell>
          <cell r="B23" t="str">
            <v>km</v>
          </cell>
          <cell r="C23">
            <v>290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</sheetDataSet>
  </externalBook>
</externalLink>
</file>

<file path=xl/externalLinks/externalLink1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álculo"/>
      <sheetName val="Tablas"/>
      <sheetName val="Presentación"/>
      <sheetName val="Datos del 2005 CONTRATO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externalLinks/externalLink1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IMENSIONES"/>
      <sheetName val="CANALETA9"/>
      <sheetName val="CANALETA (6&quot;)"/>
      <sheetName val="CAUDALES PARSHALL"/>
      <sheetName val="GRÁFICO PARSHALL"/>
      <sheetName val="VISCOSIDAD"/>
      <sheetName val="BASE"/>
      <sheetName val="Informe de Obra Extra"/>
      <sheetName val="CANALETA_(6&quot;)"/>
      <sheetName val="CAUDALES_PARSHALL"/>
      <sheetName val="GRÁFICO_PARSHAL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quity Returns"/>
      <sheetName val="Balance Sheet"/>
      <sheetName val="Dividends"/>
      <sheetName val="Equipment Assumptions"/>
      <sheetName val="Budget Assumptions"/>
      <sheetName val="Material Assumptions"/>
      <sheetName val="Cash Costs"/>
      <sheetName val="Loading Type RH200W - hours"/>
      <sheetName val="Loading Type RH170W - hours"/>
      <sheetName val="Loading Type RH120WC - hours"/>
      <sheetName val="Loading Type RH40C - hours"/>
      <sheetName val="Loading Type 992C - hours"/>
      <sheetName val="Drill&amp;Blast"/>
      <sheetName val="Mine Hours"/>
      <sheetName val="MineSupportCostsandContractors"/>
      <sheetName val="MineEquipmentCosts"/>
      <sheetName val="EquipDeprnReplmt~"/>
      <sheetName val="Opex~"/>
      <sheetName val="Operations La Jauga"/>
      <sheetName val="Maintenance La Jagua"/>
      <sheetName val="Dates &amp; Flags"/>
      <sheetName val="Cuentas"/>
      <sheetName val="CtaGeneral-A"/>
      <sheetName val="Fixed Assets~"/>
      <sheetName val="Resumen vlr Unit"/>
      <sheetName val="L.PRECIOS"/>
      <sheetName val="CANALETA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11">
          <cell r="P11" t="str">
            <v>5300  Materials and Supplies  DO NOT USE</v>
          </cell>
        </row>
        <row r="12">
          <cell r="P12" t="str">
            <v>1000  Production Statistics</v>
          </cell>
        </row>
        <row r="13">
          <cell r="P13" t="str">
            <v>1001      Waste Mined</v>
          </cell>
        </row>
        <row r="14">
          <cell r="P14" t="str">
            <v>1002      Oxide Mined</v>
          </cell>
        </row>
        <row r="15">
          <cell r="P15" t="str">
            <v>1003      VC Sulphide Mined</v>
          </cell>
        </row>
        <row r="16">
          <cell r="P16" t="str">
            <v>1004      IN Sulphide Mined</v>
          </cell>
        </row>
        <row r="17">
          <cell r="P17" t="str">
            <v>1005      Oxide Ag HG</v>
          </cell>
        </row>
        <row r="18">
          <cell r="P18" t="str">
            <v>1006      VCS AG Head Grade</v>
          </cell>
        </row>
        <row r="19">
          <cell r="P19" t="str">
            <v>1007      INS AG Head Grade</v>
          </cell>
        </row>
        <row r="20">
          <cell r="P20" t="str">
            <v>1008      Oxide Pg HG</v>
          </cell>
        </row>
        <row r="21">
          <cell r="P21" t="str">
            <v>1009       VCS Pb HG</v>
          </cell>
        </row>
        <row r="22">
          <cell r="P22" t="str">
            <v>1010       INS Pb HG</v>
          </cell>
        </row>
        <row r="23">
          <cell r="P23" t="str">
            <v>1011       Oxide Zn HG</v>
          </cell>
        </row>
        <row r="24">
          <cell r="P24" t="str">
            <v>1012       VCS Zn HG</v>
          </cell>
        </row>
        <row r="25">
          <cell r="P25" t="str">
            <v>1013       INS Zn HG</v>
          </cell>
        </row>
        <row r="26">
          <cell r="P26" t="str">
            <v>1014      Mill Feed VCS</v>
          </cell>
        </row>
        <row r="27">
          <cell r="P27" t="str">
            <v>1015      Mill Feed INS</v>
          </cell>
        </row>
        <row r="28">
          <cell r="P28" t="str">
            <v>1016      Mill Feed Ag HG</v>
          </cell>
        </row>
        <row r="29">
          <cell r="P29" t="str">
            <v>1017      Mill Feed Pb Head Grade</v>
          </cell>
        </row>
        <row r="30">
          <cell r="P30" t="str">
            <v>1018      Mill feed Zn HG</v>
          </cell>
        </row>
        <row r="31">
          <cell r="P31" t="str">
            <v>1019      Mill Recov Ag</v>
          </cell>
        </row>
        <row r="32">
          <cell r="P32" t="str">
            <v>1020      Mill Recov Pb</v>
          </cell>
        </row>
        <row r="33">
          <cell r="P33" t="str">
            <v>1021      Mill Recov Zn</v>
          </cell>
        </row>
        <row r="34">
          <cell r="P34" t="str">
            <v>1022      Vol Pb Conc</v>
          </cell>
        </row>
        <row r="35">
          <cell r="P35" t="str">
            <v>1023      Vol Zn Con</v>
          </cell>
        </row>
        <row r="36">
          <cell r="P36" t="str">
            <v>1024      Ag in Pb con</v>
          </cell>
        </row>
        <row r="37">
          <cell r="P37" t="str">
            <v>1025      Ag in Zn con</v>
          </cell>
        </row>
        <row r="38">
          <cell r="P38" t="str">
            <v>1026      Gross Silver Prod</v>
          </cell>
        </row>
        <row r="39">
          <cell r="P39" t="str">
            <v>1027      Gross Pb Prod</v>
          </cell>
        </row>
        <row r="40">
          <cell r="P40" t="str">
            <v>1028      Gross Zn Prod</v>
          </cell>
        </row>
        <row r="41">
          <cell r="P41" t="str">
            <v>1029      Net Payable Ag</v>
          </cell>
        </row>
        <row r="42">
          <cell r="P42" t="str">
            <v>1030      Net Payable Pb</v>
          </cell>
        </row>
        <row r="43">
          <cell r="P43" t="str">
            <v>1031      Net Payable Zn</v>
          </cell>
        </row>
        <row r="44">
          <cell r="P44" t="str">
            <v>1032      Gross Revenue</v>
          </cell>
        </row>
        <row r="45">
          <cell r="P45" t="str">
            <v>1033      Net Revenue</v>
          </cell>
        </row>
        <row r="46">
          <cell r="P46" t="str">
            <v>5301  DO NOT USE  DO NOT USE</v>
          </cell>
        </row>
        <row r="47">
          <cell r="P47" t="str">
            <v>6301       Depreciation</v>
          </cell>
        </row>
        <row r="48">
          <cell r="P48" t="str">
            <v>5842       Leasing costs</v>
          </cell>
        </row>
        <row r="49">
          <cell r="P49" t="str">
            <v xml:space="preserve">5302       Supplies - Operating   </v>
          </cell>
        </row>
        <row r="50">
          <cell r="P50" t="str">
            <v xml:space="preserve">5303       Supplies - Field   </v>
          </cell>
        </row>
        <row r="51">
          <cell r="P51" t="str">
            <v xml:space="preserve">5304       Supplies - Office   </v>
          </cell>
        </row>
        <row r="52">
          <cell r="P52" t="str">
            <v xml:space="preserve">5305       Small Equipment and Tools   </v>
          </cell>
        </row>
        <row r="53">
          <cell r="P53" t="str">
            <v xml:space="preserve">5306       Office Equipment   </v>
          </cell>
        </row>
        <row r="54">
          <cell r="P54" t="str">
            <v xml:space="preserve">5307       Computer Equipment   </v>
          </cell>
        </row>
        <row r="55">
          <cell r="P55" t="str">
            <v xml:space="preserve">5310       Software   </v>
          </cell>
        </row>
        <row r="56">
          <cell r="P56" t="str">
            <v>5315  Explosives &amp; Accessories  DO NOT USE</v>
          </cell>
        </row>
        <row r="57">
          <cell r="P57" t="str">
            <v xml:space="preserve">5316       Bulk   </v>
          </cell>
        </row>
        <row r="58">
          <cell r="P58" t="str">
            <v xml:space="preserve">5317       Accessories   </v>
          </cell>
        </row>
        <row r="59">
          <cell r="P59" t="str">
            <v xml:space="preserve">5318       Explosives   </v>
          </cell>
        </row>
        <row r="60">
          <cell r="P60" t="str">
            <v xml:space="preserve">5331  Tires   </v>
          </cell>
        </row>
        <row r="61">
          <cell r="P61" t="str">
            <v>5350  Components &amp; Parts  DO NOT USE</v>
          </cell>
        </row>
        <row r="62">
          <cell r="P62" t="str">
            <v xml:space="preserve">5351       Mechanical   </v>
          </cell>
        </row>
        <row r="63">
          <cell r="P63" t="str">
            <v xml:space="preserve">5352       Electrical/Instrumentation   </v>
          </cell>
        </row>
        <row r="64">
          <cell r="P64" t="str">
            <v xml:space="preserve">5353       Ground Engaging Tools   </v>
          </cell>
        </row>
        <row r="65">
          <cell r="P65" t="str">
            <v xml:space="preserve">5354       Piping / Plumbing   </v>
          </cell>
        </row>
        <row r="66">
          <cell r="P66" t="str">
            <v xml:space="preserve">5355       Buildings   </v>
          </cell>
        </row>
        <row r="67">
          <cell r="P67" t="str">
            <v xml:space="preserve">5356       Undercarriage   </v>
          </cell>
        </row>
        <row r="68">
          <cell r="P68" t="str">
            <v xml:space="preserve">5360       Rubber Wear Parts   </v>
          </cell>
        </row>
        <row r="69">
          <cell r="P69" t="str">
            <v xml:space="preserve">5365       Steel Sections   </v>
          </cell>
        </row>
        <row r="70">
          <cell r="P70" t="str">
            <v>5370  Fuel Oil and Grease  DO NOT USE</v>
          </cell>
        </row>
        <row r="71">
          <cell r="P71" t="str">
            <v xml:space="preserve">5371       Diesel   </v>
          </cell>
        </row>
        <row r="72">
          <cell r="P72" t="str">
            <v xml:space="preserve">5372       Gasoline   </v>
          </cell>
        </row>
        <row r="73">
          <cell r="P73" t="str">
            <v xml:space="preserve">5373       Oil and Grease   </v>
          </cell>
        </row>
        <row r="74">
          <cell r="P74" t="str">
            <v xml:space="preserve">5375       General Consumables   </v>
          </cell>
        </row>
        <row r="75">
          <cell r="P75" t="str">
            <v>5500  Contractors  DO NOT USE</v>
          </cell>
        </row>
        <row r="76">
          <cell r="P76" t="str">
            <v xml:space="preserve">5501       Contract - ECPM   </v>
          </cell>
        </row>
        <row r="77">
          <cell r="P77" t="str">
            <v xml:space="preserve">5502       Contract - Drilling Services   </v>
          </cell>
        </row>
        <row r="78">
          <cell r="P78" t="str">
            <v xml:space="preserve">5503       Contract - Maintenance and Rep   </v>
          </cell>
        </row>
        <row r="79">
          <cell r="P79" t="str">
            <v xml:space="preserve">5504       Contract - Mining   </v>
          </cell>
        </row>
        <row r="80">
          <cell r="P80" t="str">
            <v xml:space="preserve">5510       Contract - Construction   </v>
          </cell>
        </row>
        <row r="81">
          <cell r="P81" t="str">
            <v xml:space="preserve">5529       Contract - Other   </v>
          </cell>
        </row>
        <row r="82">
          <cell r="P82" t="str">
            <v>5530  Professional Fees  DO NOT USE</v>
          </cell>
        </row>
        <row r="83">
          <cell r="P83" t="str">
            <v xml:space="preserve">5534       Professional Fees: Legal Fees   </v>
          </cell>
        </row>
        <row r="84">
          <cell r="P84" t="str">
            <v xml:space="preserve">5535       IT Consulting   </v>
          </cell>
        </row>
        <row r="85">
          <cell r="P85" t="str">
            <v xml:space="preserve">5536       Other Professional Services   </v>
          </cell>
        </row>
        <row r="86">
          <cell r="P86" t="str">
            <v xml:space="preserve">5623       Permit Costs   </v>
          </cell>
        </row>
        <row r="87">
          <cell r="P87" t="str">
            <v xml:space="preserve">5624       Licenses Costs   </v>
          </cell>
        </row>
        <row r="88">
          <cell r="P88" t="str">
            <v xml:space="preserve">5625       Fines   </v>
          </cell>
        </row>
        <row r="89">
          <cell r="P89" t="str">
            <v>5640  Freight, Shipping &amp; Postage  DO NOT USE</v>
          </cell>
        </row>
        <row r="90">
          <cell r="P90" t="str">
            <v xml:space="preserve">5641       Postage   </v>
          </cell>
        </row>
        <row r="91">
          <cell r="P91" t="str">
            <v xml:space="preserve">5642       Shipping Service   </v>
          </cell>
        </row>
        <row r="92">
          <cell r="P92" t="str">
            <v xml:space="preserve">5643       Freight &amp; Delivery   </v>
          </cell>
        </row>
        <row r="93">
          <cell r="P93" t="str">
            <v xml:space="preserve">5644       Customs And Duties   </v>
          </cell>
        </row>
        <row r="94">
          <cell r="P94" t="str">
            <v>5700  Travel &amp; Entertainment  DO NOT USE</v>
          </cell>
        </row>
        <row r="95">
          <cell r="P95" t="str">
            <v xml:space="preserve">5701       Travel: Transportation   </v>
          </cell>
        </row>
        <row r="96">
          <cell r="P96" t="str">
            <v xml:space="preserve">5702       Travel: Fares   </v>
          </cell>
        </row>
        <row r="97">
          <cell r="P97" t="str">
            <v xml:space="preserve">5703       Travel: Lodging   </v>
          </cell>
        </row>
        <row r="98">
          <cell r="P98" t="str">
            <v xml:space="preserve">5704       Travel: Meals   </v>
          </cell>
        </row>
        <row r="99">
          <cell r="P99" t="str">
            <v xml:space="preserve">5705       External Visitors   </v>
          </cell>
        </row>
        <row r="100">
          <cell r="P100" t="str">
            <v xml:space="preserve">5706       Entertainment   </v>
          </cell>
        </row>
        <row r="101">
          <cell r="P101" t="str">
            <v xml:space="preserve">5710       Travel: Other   </v>
          </cell>
        </row>
        <row r="102">
          <cell r="P102" t="str">
            <v xml:space="preserve">5711       Travel: Vehicles and Other   </v>
          </cell>
        </row>
        <row r="103">
          <cell r="P103" t="str">
            <v xml:space="preserve">5712       Gasoline &amp; Minor Maint.   </v>
          </cell>
        </row>
        <row r="104">
          <cell r="P104" t="str">
            <v>5800  Other Costs  DO NOT USE</v>
          </cell>
        </row>
        <row r="105">
          <cell r="P105" t="str">
            <v xml:space="preserve">5801       Copying &amp; Reproduction   </v>
          </cell>
        </row>
        <row r="106">
          <cell r="P106" t="str">
            <v xml:space="preserve">5802       Photos and maps   </v>
          </cell>
        </row>
        <row r="107">
          <cell r="P107" t="str">
            <v xml:space="preserve">5803       Subscriptions &amp; Publications   </v>
          </cell>
        </row>
        <row r="108">
          <cell r="P108" t="str">
            <v xml:space="preserve">5804       Education, Seminars, Conferences   </v>
          </cell>
        </row>
        <row r="109">
          <cell r="P109" t="str">
            <v xml:space="preserve">5805       Membership Dues   </v>
          </cell>
        </row>
        <row r="110">
          <cell r="P110" t="str">
            <v xml:space="preserve">5808       Other General Costs   </v>
          </cell>
        </row>
        <row r="111">
          <cell r="P111" t="str">
            <v xml:space="preserve">5809       Medical Expenses   </v>
          </cell>
        </row>
      </sheetData>
      <sheetData sheetId="22">
        <row r="12">
          <cell r="F12" t="str">
            <v>Respons/Activity</v>
          </cell>
          <cell r="G12" t="str">
            <v>Object Code</v>
          </cell>
          <cell r="H12" t="str">
            <v>CTDAD</v>
          </cell>
          <cell r="I12" t="str">
            <v>UNIDAD</v>
          </cell>
          <cell r="J12" t="str">
            <v>COSTO UNITARIO</v>
          </cell>
          <cell r="K12" t="str">
            <v>COSTO TOTAL</v>
          </cell>
          <cell r="L12">
            <v>38869</v>
          </cell>
          <cell r="M12">
            <v>38899</v>
          </cell>
          <cell r="N12">
            <v>38930</v>
          </cell>
          <cell r="O12">
            <v>38961</v>
          </cell>
          <cell r="P12">
            <v>38991</v>
          </cell>
          <cell r="Q12">
            <v>39022</v>
          </cell>
          <cell r="R12">
            <v>39052</v>
          </cell>
          <cell r="S12">
            <v>39083</v>
          </cell>
          <cell r="T12">
            <v>39114</v>
          </cell>
          <cell r="U12">
            <v>39142</v>
          </cell>
          <cell r="V12">
            <v>39173</v>
          </cell>
          <cell r="W12">
            <v>39203</v>
          </cell>
          <cell r="X12">
            <v>39234</v>
          </cell>
          <cell r="Y12">
            <v>39264</v>
          </cell>
          <cell r="Z12">
            <v>39295</v>
          </cell>
          <cell r="AA12">
            <v>39326</v>
          </cell>
          <cell r="AB12">
            <v>39356</v>
          </cell>
          <cell r="AC12">
            <v>39387</v>
          </cell>
          <cell r="AD12">
            <v>39417</v>
          </cell>
          <cell r="AE12">
            <v>39508</v>
          </cell>
          <cell r="AF12">
            <v>39600</v>
          </cell>
          <cell r="AG12">
            <v>39692</v>
          </cell>
          <cell r="AH12" t="str">
            <v>Total</v>
          </cell>
        </row>
        <row r="13">
          <cell r="F13" t="str">
            <v>22020033</v>
          </cell>
          <cell r="G13" t="str">
            <v>5504</v>
          </cell>
          <cell r="H13">
            <v>1</v>
          </cell>
          <cell r="I13" t="str">
            <v>Lot</v>
          </cell>
          <cell r="J13" t="e">
            <v>#REF!</v>
          </cell>
          <cell r="K13" t="e">
            <v>#REF!</v>
          </cell>
          <cell r="M13" t="e">
            <v>#REF!</v>
          </cell>
          <cell r="N13" t="e">
            <v>#REF!</v>
          </cell>
          <cell r="O13" t="e">
            <v>#REF!</v>
          </cell>
          <cell r="P13" t="e">
            <v>#REF!</v>
          </cell>
          <cell r="Q13" t="e">
            <v>#REF!</v>
          </cell>
          <cell r="R13" t="e">
            <v>#REF!</v>
          </cell>
          <cell r="S13" t="e">
            <v>#REF!</v>
          </cell>
          <cell r="T13" t="e">
            <v>#REF!</v>
          </cell>
          <cell r="U13" t="e">
            <v>#REF!</v>
          </cell>
          <cell r="V13" t="e">
            <v>#REF!</v>
          </cell>
          <cell r="W13" t="e">
            <v>#REF!</v>
          </cell>
          <cell r="X13" t="e">
            <v>#REF!</v>
          </cell>
          <cell r="Y13" t="e">
            <v>#REF!</v>
          </cell>
          <cell r="Z13" t="e">
            <v>#REF!</v>
          </cell>
          <cell r="AA13" t="e">
            <v>#REF!</v>
          </cell>
          <cell r="AB13" t="e">
            <v>#REF!</v>
          </cell>
          <cell r="AC13" t="e">
            <v>#REF!</v>
          </cell>
          <cell r="AD13" t="e">
            <v>#REF!</v>
          </cell>
          <cell r="AE13" t="e">
            <v>#REF!</v>
          </cell>
          <cell r="AF13" t="e">
            <v>#REF!</v>
          </cell>
          <cell r="AG13" t="e">
            <v>#REF!</v>
          </cell>
          <cell r="AH13" t="e">
            <v>#REF!</v>
          </cell>
        </row>
        <row r="14">
          <cell r="F14" t="str">
            <v>22020032</v>
          </cell>
          <cell r="G14" t="str">
            <v>5504</v>
          </cell>
          <cell r="H14">
            <v>1</v>
          </cell>
          <cell r="I14" t="str">
            <v>Lot</v>
          </cell>
          <cell r="J14" t="e">
            <v>#REF!</v>
          </cell>
          <cell r="K14" t="e">
            <v>#REF!</v>
          </cell>
          <cell r="M14" t="e">
            <v>#REF!</v>
          </cell>
          <cell r="N14" t="e">
            <v>#REF!</v>
          </cell>
          <cell r="O14" t="e">
            <v>#REF!</v>
          </cell>
          <cell r="P14" t="e">
            <v>#REF!</v>
          </cell>
          <cell r="Q14" t="e">
            <v>#REF!</v>
          </cell>
          <cell r="R14" t="e">
            <v>#REF!</v>
          </cell>
          <cell r="S14" t="e">
            <v>#REF!</v>
          </cell>
          <cell r="T14" t="e">
            <v>#REF!</v>
          </cell>
          <cell r="U14" t="e">
            <v>#REF!</v>
          </cell>
          <cell r="V14" t="e">
            <v>#REF!</v>
          </cell>
          <cell r="W14" t="e">
            <v>#REF!</v>
          </cell>
          <cell r="X14" t="e">
            <v>#REF!</v>
          </cell>
          <cell r="Y14" t="e">
            <v>#REF!</v>
          </cell>
          <cell r="Z14" t="e">
            <v>#REF!</v>
          </cell>
          <cell r="AA14" t="e">
            <v>#REF!</v>
          </cell>
          <cell r="AB14" t="e">
            <v>#REF!</v>
          </cell>
          <cell r="AC14" t="e">
            <v>#REF!</v>
          </cell>
          <cell r="AD14" t="e">
            <v>#REF!</v>
          </cell>
          <cell r="AE14" t="e">
            <v>#REF!</v>
          </cell>
          <cell r="AF14" t="e">
            <v>#REF!</v>
          </cell>
          <cell r="AG14" t="e">
            <v>#REF!</v>
          </cell>
          <cell r="AH14" t="e">
            <v>#REF!</v>
          </cell>
        </row>
        <row r="15">
          <cell r="F15" t="str">
            <v>22020042</v>
          </cell>
          <cell r="G15" t="str">
            <v>5504</v>
          </cell>
          <cell r="H15">
            <v>1</v>
          </cell>
          <cell r="I15" t="str">
            <v>Lot</v>
          </cell>
          <cell r="J15" t="e">
            <v>#REF!</v>
          </cell>
          <cell r="K15" t="e">
            <v>#REF!</v>
          </cell>
          <cell r="M15" t="e">
            <v>#REF!</v>
          </cell>
          <cell r="N15" t="e">
            <v>#REF!</v>
          </cell>
          <cell r="O15" t="e">
            <v>#REF!</v>
          </cell>
          <cell r="P15" t="e">
            <v>#REF!</v>
          </cell>
          <cell r="Q15" t="e">
            <v>#REF!</v>
          </cell>
          <cell r="R15" t="e">
            <v>#REF!</v>
          </cell>
          <cell r="S15" t="e">
            <v>#REF!</v>
          </cell>
          <cell r="T15" t="e">
            <v>#REF!</v>
          </cell>
          <cell r="U15" t="e">
            <v>#REF!</v>
          </cell>
          <cell r="V15" t="e">
            <v>#REF!</v>
          </cell>
          <cell r="W15" t="e">
            <v>#REF!</v>
          </cell>
          <cell r="X15" t="e">
            <v>#REF!</v>
          </cell>
          <cell r="Y15" t="e">
            <v>#REF!</v>
          </cell>
          <cell r="Z15" t="e">
            <v>#REF!</v>
          </cell>
          <cell r="AA15" t="e">
            <v>#REF!</v>
          </cell>
          <cell r="AB15" t="e">
            <v>#REF!</v>
          </cell>
          <cell r="AC15" t="e">
            <v>#REF!</v>
          </cell>
          <cell r="AD15" t="e">
            <v>#REF!</v>
          </cell>
          <cell r="AE15" t="e">
            <v>#REF!</v>
          </cell>
          <cell r="AF15" t="e">
            <v>#REF!</v>
          </cell>
          <cell r="AG15" t="e">
            <v>#REF!</v>
          </cell>
          <cell r="AH15" t="e">
            <v>#REF!</v>
          </cell>
        </row>
        <row r="16">
          <cell r="F16" t="str">
            <v>22020041</v>
          </cell>
          <cell r="G16" t="str">
            <v>5504</v>
          </cell>
          <cell r="H16">
            <v>1</v>
          </cell>
          <cell r="I16" t="str">
            <v>Lot</v>
          </cell>
          <cell r="J16" t="e">
            <v>#REF!</v>
          </cell>
          <cell r="K16" t="e">
            <v>#REF!</v>
          </cell>
          <cell r="M16" t="e">
            <v>#REF!</v>
          </cell>
          <cell r="N16" t="e">
            <v>#REF!</v>
          </cell>
          <cell r="O16" t="e">
            <v>#REF!</v>
          </cell>
          <cell r="P16" t="e">
            <v>#REF!</v>
          </cell>
          <cell r="Q16" t="e">
            <v>#REF!</v>
          </cell>
          <cell r="R16" t="e">
            <v>#REF!</v>
          </cell>
          <cell r="S16" t="e">
            <v>#REF!</v>
          </cell>
          <cell r="T16" t="e">
            <v>#REF!</v>
          </cell>
          <cell r="U16" t="e">
            <v>#REF!</v>
          </cell>
          <cell r="V16" t="e">
            <v>#REF!</v>
          </cell>
          <cell r="W16" t="e">
            <v>#REF!</v>
          </cell>
          <cell r="X16" t="e">
            <v>#REF!</v>
          </cell>
          <cell r="Y16" t="e">
            <v>#REF!</v>
          </cell>
          <cell r="Z16" t="e">
            <v>#REF!</v>
          </cell>
          <cell r="AA16" t="e">
            <v>#REF!</v>
          </cell>
          <cell r="AB16" t="e">
            <v>#REF!</v>
          </cell>
          <cell r="AC16" t="e">
            <v>#REF!</v>
          </cell>
          <cell r="AD16" t="e">
            <v>#REF!</v>
          </cell>
          <cell r="AE16" t="e">
            <v>#REF!</v>
          </cell>
          <cell r="AF16" t="e">
            <v>#REF!</v>
          </cell>
          <cell r="AG16" t="e">
            <v>#REF!</v>
          </cell>
          <cell r="AH16" t="e">
            <v>#REF!</v>
          </cell>
        </row>
        <row r="17">
          <cell r="F17" t="str">
            <v>22020010</v>
          </cell>
          <cell r="G17" t="str">
            <v>5504</v>
          </cell>
          <cell r="H17">
            <v>1</v>
          </cell>
          <cell r="I17" t="str">
            <v>Lot</v>
          </cell>
          <cell r="J17" t="e">
            <v>#REF!</v>
          </cell>
          <cell r="K17" t="e">
            <v>#REF!</v>
          </cell>
          <cell r="M17" t="e">
            <v>#REF!</v>
          </cell>
          <cell r="N17" t="e">
            <v>#REF!</v>
          </cell>
          <cell r="O17" t="e">
            <v>#REF!</v>
          </cell>
          <cell r="P17" t="e">
            <v>#REF!</v>
          </cell>
          <cell r="Q17" t="e">
            <v>#REF!</v>
          </cell>
          <cell r="R17" t="e">
            <v>#REF!</v>
          </cell>
          <cell r="S17" t="e">
            <v>#REF!</v>
          </cell>
          <cell r="T17" t="e">
            <v>#REF!</v>
          </cell>
          <cell r="U17" t="e">
            <v>#REF!</v>
          </cell>
          <cell r="V17" t="e">
            <v>#REF!</v>
          </cell>
          <cell r="W17" t="e">
            <v>#REF!</v>
          </cell>
          <cell r="X17" t="e">
            <v>#REF!</v>
          </cell>
          <cell r="Y17" t="e">
            <v>#REF!</v>
          </cell>
          <cell r="Z17" t="e">
            <v>#REF!</v>
          </cell>
          <cell r="AA17" t="e">
            <v>#REF!</v>
          </cell>
          <cell r="AB17" t="e">
            <v>#REF!</v>
          </cell>
          <cell r="AC17" t="e">
            <v>#REF!</v>
          </cell>
          <cell r="AD17" t="e">
            <v>#REF!</v>
          </cell>
          <cell r="AE17" t="e">
            <v>#REF!</v>
          </cell>
          <cell r="AF17" t="e">
            <v>#REF!</v>
          </cell>
          <cell r="AG17" t="e">
            <v>#REF!</v>
          </cell>
          <cell r="AH17" t="e">
            <v>#REF!</v>
          </cell>
        </row>
        <row r="18">
          <cell r="F18" t="str">
            <v>22020050</v>
          </cell>
          <cell r="G18" t="str">
            <v>5504</v>
          </cell>
          <cell r="H18">
            <v>1</v>
          </cell>
          <cell r="I18" t="str">
            <v>Lot</v>
          </cell>
          <cell r="J18" t="e">
            <v>#REF!</v>
          </cell>
          <cell r="K18" t="e">
            <v>#REF!</v>
          </cell>
          <cell r="M18" t="e">
            <v>#REF!</v>
          </cell>
          <cell r="N18" t="e">
            <v>#REF!</v>
          </cell>
          <cell r="O18" t="e">
            <v>#REF!</v>
          </cell>
          <cell r="P18" t="e">
            <v>#REF!</v>
          </cell>
          <cell r="Q18" t="e">
            <v>#REF!</v>
          </cell>
          <cell r="R18" t="e">
            <v>#REF!</v>
          </cell>
          <cell r="S18" t="e">
            <v>#REF!</v>
          </cell>
          <cell r="T18" t="e">
            <v>#REF!</v>
          </cell>
          <cell r="U18" t="e">
            <v>#REF!</v>
          </cell>
          <cell r="V18" t="e">
            <v>#REF!</v>
          </cell>
          <cell r="W18" t="e">
            <v>#REF!</v>
          </cell>
          <cell r="X18" t="e">
            <v>#REF!</v>
          </cell>
          <cell r="Y18" t="e">
            <v>#REF!</v>
          </cell>
          <cell r="Z18" t="e">
            <v>#REF!</v>
          </cell>
          <cell r="AA18" t="e">
            <v>#REF!</v>
          </cell>
          <cell r="AB18" t="e">
            <v>#REF!</v>
          </cell>
          <cell r="AC18" t="e">
            <v>#REF!</v>
          </cell>
          <cell r="AD18" t="e">
            <v>#REF!</v>
          </cell>
          <cell r="AE18" t="e">
            <v>#REF!</v>
          </cell>
          <cell r="AF18" t="e">
            <v>#REF!</v>
          </cell>
          <cell r="AG18" t="e">
            <v>#REF!</v>
          </cell>
          <cell r="AH18" t="e">
            <v>#REF!</v>
          </cell>
        </row>
        <row r="19">
          <cell r="F19" t="str">
            <v>22020060</v>
          </cell>
          <cell r="G19" t="str">
            <v>5504</v>
          </cell>
          <cell r="H19">
            <v>1</v>
          </cell>
          <cell r="I19" t="str">
            <v>Lot</v>
          </cell>
          <cell r="J19" t="e">
            <v>#REF!</v>
          </cell>
          <cell r="K19" t="e">
            <v>#REF!</v>
          </cell>
          <cell r="M19" t="e">
            <v>#REF!</v>
          </cell>
          <cell r="N19" t="e">
            <v>#REF!</v>
          </cell>
          <cell r="O19" t="e">
            <v>#REF!</v>
          </cell>
          <cell r="P19" t="e">
            <v>#REF!</v>
          </cell>
          <cell r="Q19" t="e">
            <v>#REF!</v>
          </cell>
          <cell r="R19" t="e">
            <v>#REF!</v>
          </cell>
          <cell r="S19" t="e">
            <v>#REF!</v>
          </cell>
          <cell r="T19" t="e">
            <v>#REF!</v>
          </cell>
          <cell r="U19" t="e">
            <v>#REF!</v>
          </cell>
          <cell r="V19" t="e">
            <v>#REF!</v>
          </cell>
          <cell r="W19" t="e">
            <v>#REF!</v>
          </cell>
          <cell r="X19" t="e">
            <v>#REF!</v>
          </cell>
          <cell r="Y19" t="e">
            <v>#REF!</v>
          </cell>
          <cell r="Z19" t="e">
            <v>#REF!</v>
          </cell>
          <cell r="AA19" t="e">
            <v>#REF!</v>
          </cell>
          <cell r="AB19" t="e">
            <v>#REF!</v>
          </cell>
          <cell r="AC19" t="e">
            <v>#REF!</v>
          </cell>
          <cell r="AD19" t="e">
            <v>#REF!</v>
          </cell>
          <cell r="AE19" t="e">
            <v>#REF!</v>
          </cell>
          <cell r="AF19" t="e">
            <v>#REF!</v>
          </cell>
          <cell r="AG19" t="e">
            <v>#REF!</v>
          </cell>
          <cell r="AH19" t="e">
            <v>#REF!</v>
          </cell>
        </row>
        <row r="20">
          <cell r="F20" t="str">
            <v>22020031</v>
          </cell>
          <cell r="G20" t="str">
            <v>5504</v>
          </cell>
          <cell r="H20">
            <v>1</v>
          </cell>
          <cell r="I20" t="str">
            <v>Lot</v>
          </cell>
          <cell r="J20" t="e">
            <v>#REF!</v>
          </cell>
          <cell r="K20" t="e">
            <v>#REF!</v>
          </cell>
          <cell r="M20" t="e">
            <v>#REF!</v>
          </cell>
          <cell r="N20" t="e">
            <v>#REF!</v>
          </cell>
          <cell r="O20" t="e">
            <v>#REF!</v>
          </cell>
          <cell r="P20" t="e">
            <v>#REF!</v>
          </cell>
          <cell r="Q20" t="e">
            <v>#REF!</v>
          </cell>
          <cell r="R20" t="e">
            <v>#REF!</v>
          </cell>
          <cell r="S20" t="e">
            <v>#REF!</v>
          </cell>
          <cell r="T20" t="e">
            <v>#REF!</v>
          </cell>
          <cell r="U20" t="e">
            <v>#REF!</v>
          </cell>
          <cell r="V20" t="e">
            <v>#REF!</v>
          </cell>
          <cell r="W20" t="e">
            <v>#REF!</v>
          </cell>
          <cell r="X20" t="e">
            <v>#REF!</v>
          </cell>
          <cell r="Y20" t="e">
            <v>#REF!</v>
          </cell>
          <cell r="Z20" t="e">
            <v>#REF!</v>
          </cell>
          <cell r="AA20" t="e">
            <v>#REF!</v>
          </cell>
          <cell r="AB20" t="e">
            <v>#REF!</v>
          </cell>
          <cell r="AC20" t="e">
            <v>#REF!</v>
          </cell>
          <cell r="AD20" t="e">
            <v>#REF!</v>
          </cell>
          <cell r="AE20" t="e">
            <v>#REF!</v>
          </cell>
          <cell r="AF20" t="e">
            <v>#REF!</v>
          </cell>
          <cell r="AG20" t="e">
            <v>#REF!</v>
          </cell>
          <cell r="AH20" t="e">
            <v>#REF!</v>
          </cell>
        </row>
        <row r="21">
          <cell r="F21" t="str">
            <v>22020033</v>
          </cell>
          <cell r="G21" t="str">
            <v>5371</v>
          </cell>
          <cell r="H21">
            <v>3812726.7636531512</v>
          </cell>
          <cell r="I21" t="str">
            <v>Litres</v>
          </cell>
          <cell r="J21">
            <v>0.5</v>
          </cell>
          <cell r="K21">
            <v>1906363.3818265756</v>
          </cell>
          <cell r="M21">
            <v>72162.321366153861</v>
          </cell>
          <cell r="N21">
            <v>72162.321366153861</v>
          </cell>
          <cell r="O21">
            <v>72162.321366153861</v>
          </cell>
          <cell r="P21">
            <v>72162.321366153861</v>
          </cell>
          <cell r="Q21">
            <v>72162.321366153861</v>
          </cell>
          <cell r="R21">
            <v>74166.83029299145</v>
          </cell>
          <cell r="S21">
            <v>76870.50933333335</v>
          </cell>
          <cell r="T21">
            <v>83037.310637037037</v>
          </cell>
          <cell r="U21">
            <v>72977.914240000013</v>
          </cell>
          <cell r="V21">
            <v>64426.933511111114</v>
          </cell>
          <cell r="W21">
            <v>67224.819200000013</v>
          </cell>
          <cell r="X21">
            <v>67927.690797037023</v>
          </cell>
          <cell r="Y21">
            <v>71747.125615407422</v>
          </cell>
          <cell r="Z21">
            <v>67970.206942814824</v>
          </cell>
          <cell r="AA21">
            <v>64807.445380740734</v>
          </cell>
          <cell r="AB21">
            <v>66433.140820148154</v>
          </cell>
          <cell r="AC21">
            <v>65702.188989629634</v>
          </cell>
          <cell r="AD21">
            <v>72648.548124444438</v>
          </cell>
          <cell r="AE21">
            <v>209870.37037037036</v>
          </cell>
          <cell r="AF21">
            <v>209870.37037037036</v>
          </cell>
          <cell r="AG21">
            <v>209870.37037037036</v>
          </cell>
          <cell r="AH21">
            <v>1906363.3818265756</v>
          </cell>
        </row>
        <row r="22">
          <cell r="F22" t="str">
            <v>22020032</v>
          </cell>
          <cell r="G22" t="str">
            <v>5371</v>
          </cell>
          <cell r="H22">
            <v>2096633.8749079772</v>
          </cell>
          <cell r="I22" t="str">
            <v>Litres</v>
          </cell>
          <cell r="J22">
            <v>0.5</v>
          </cell>
          <cell r="K22">
            <v>1048316.9374539886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54670.855008000013</v>
          </cell>
          <cell r="W22">
            <v>56304.215917714289</v>
          </cell>
          <cell r="X22">
            <v>57641.497619199996</v>
          </cell>
          <cell r="Y22">
            <v>64476.5727376457</v>
          </cell>
          <cell r="Z22">
            <v>61082.391166902868</v>
          </cell>
          <cell r="AA22">
            <v>58240.130600228578</v>
          </cell>
          <cell r="AB22">
            <v>56373.26521024001</v>
          </cell>
          <cell r="AC22">
            <v>55753.000371199989</v>
          </cell>
          <cell r="AD22">
            <v>63382.151679999995</v>
          </cell>
          <cell r="AE22">
            <v>180402.85714285716</v>
          </cell>
          <cell r="AF22">
            <v>159587.14285714284</v>
          </cell>
          <cell r="AG22">
            <v>180402.85714285716</v>
          </cell>
          <cell r="AH22">
            <v>1048316.9374539886</v>
          </cell>
        </row>
        <row r="23">
          <cell r="F23" t="str">
            <v>22020042</v>
          </cell>
          <cell r="G23" t="str">
            <v>5371</v>
          </cell>
          <cell r="H23">
            <v>9797677.4735718481</v>
          </cell>
          <cell r="I23" t="str">
            <v>Litres</v>
          </cell>
          <cell r="J23">
            <v>0.5</v>
          </cell>
          <cell r="K23">
            <v>4898838.7367859241</v>
          </cell>
          <cell r="M23">
            <v>154633.54578461539</v>
          </cell>
          <cell r="N23">
            <v>154633.54578461539</v>
          </cell>
          <cell r="O23">
            <v>154633.54578461539</v>
          </cell>
          <cell r="P23">
            <v>154633.54578461539</v>
          </cell>
          <cell r="Q23">
            <v>154633.54578461539</v>
          </cell>
          <cell r="R23">
            <v>152217.39663173084</v>
          </cell>
          <cell r="S23">
            <v>153918.37317073173</v>
          </cell>
          <cell r="T23">
            <v>159321.08243902435</v>
          </cell>
          <cell r="U23">
            <v>232029.08273170728</v>
          </cell>
          <cell r="V23">
            <v>195304.81740000003</v>
          </cell>
          <cell r="W23">
            <v>190255.60764878048</v>
          </cell>
          <cell r="X23">
            <v>205917.06797951218</v>
          </cell>
          <cell r="Y23">
            <v>222205.06845007057</v>
          </cell>
          <cell r="Z23">
            <v>210507.72914936475</v>
          </cell>
          <cell r="AA23">
            <v>200712.47054682352</v>
          </cell>
          <cell r="AB23">
            <v>198960.12276269883</v>
          </cell>
          <cell r="AC23">
            <v>196771.00052433735</v>
          </cell>
          <cell r="AD23">
            <v>200455.60019277109</v>
          </cell>
          <cell r="AE23">
            <v>528555.8823529412</v>
          </cell>
          <cell r="AF23">
            <v>549983.82352941181</v>
          </cell>
          <cell r="AG23">
            <v>528555.8823529412</v>
          </cell>
          <cell r="AH23">
            <v>4898838.7367859241</v>
          </cell>
        </row>
        <row r="24">
          <cell r="F24" t="str">
            <v>22020041</v>
          </cell>
          <cell r="G24" t="str">
            <v>5371</v>
          </cell>
          <cell r="H24">
            <v>1699039.0729198591</v>
          </cell>
          <cell r="I24" t="str">
            <v>Litres</v>
          </cell>
          <cell r="J24">
            <v>0.5</v>
          </cell>
          <cell r="K24">
            <v>849519.53645992954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22378.073426376814</v>
          </cell>
          <cell r="V24">
            <v>16952.518635945809</v>
          </cell>
          <cell r="W24">
            <v>19978.009733701958</v>
          </cell>
          <cell r="X24">
            <v>20264.291518950784</v>
          </cell>
          <cell r="Y24">
            <v>34038.205552658095</v>
          </cell>
          <cell r="Z24">
            <v>47571.951743250116</v>
          </cell>
          <cell r="AA24">
            <v>66518.517542970672</v>
          </cell>
          <cell r="AB24">
            <v>67890.254176888091</v>
          </cell>
          <cell r="AC24">
            <v>57786.706054985407</v>
          </cell>
          <cell r="AD24">
            <v>48916.008074201782</v>
          </cell>
          <cell r="AE24">
            <v>149075</v>
          </cell>
          <cell r="AF24">
            <v>149075</v>
          </cell>
          <cell r="AG24">
            <v>149075</v>
          </cell>
          <cell r="AH24">
            <v>849519.53645992954</v>
          </cell>
        </row>
        <row r="25">
          <cell r="F25" t="str">
            <v>22020010</v>
          </cell>
          <cell r="G25" t="str">
            <v>5371</v>
          </cell>
          <cell r="H25">
            <v>8619914.9688029401</v>
          </cell>
          <cell r="I25" t="str">
            <v>Litres</v>
          </cell>
          <cell r="J25">
            <v>0.5</v>
          </cell>
          <cell r="K25">
            <v>4309957.4844014701</v>
          </cell>
          <cell r="M25">
            <v>28366.841525536503</v>
          </cell>
          <cell r="N25">
            <v>28366.841525536503</v>
          </cell>
          <cell r="O25">
            <v>28366.841525536503</v>
          </cell>
          <cell r="P25">
            <v>28366.841525536503</v>
          </cell>
          <cell r="Q25">
            <v>28366.841525536503</v>
          </cell>
          <cell r="R25">
            <v>29154.809345690286</v>
          </cell>
          <cell r="S25">
            <v>30217.619319390295</v>
          </cell>
          <cell r="T25">
            <v>68003.697167080216</v>
          </cell>
          <cell r="U25">
            <v>28687.449196738751</v>
          </cell>
          <cell r="V25">
            <v>210450.21924796599</v>
          </cell>
          <cell r="W25">
            <v>224892.02706557856</v>
          </cell>
          <cell r="X25">
            <v>229079.15471055495</v>
          </cell>
          <cell r="Y25">
            <v>236168.54318266077</v>
          </cell>
          <cell r="Z25">
            <v>227955.26740553547</v>
          </cell>
          <cell r="AA25">
            <v>216309.56747898809</v>
          </cell>
          <cell r="AB25">
            <v>213787.45496726909</v>
          </cell>
          <cell r="AC25">
            <v>209493.65639123318</v>
          </cell>
          <cell r="AD25">
            <v>233109.44003817532</v>
          </cell>
          <cell r="AE25">
            <v>685975.32010858413</v>
          </cell>
          <cell r="AF25">
            <v>652107.08096233138</v>
          </cell>
          <cell r="AG25">
            <v>672731.97018601105</v>
          </cell>
          <cell r="AH25">
            <v>4309957.4844014701</v>
          </cell>
        </row>
        <row r="26">
          <cell r="F26" t="str">
            <v>22020050</v>
          </cell>
          <cell r="G26" t="str">
            <v>5371</v>
          </cell>
          <cell r="H26">
            <v>32022096.657553203</v>
          </cell>
          <cell r="I26" t="str">
            <v>Litres</v>
          </cell>
          <cell r="J26">
            <v>0.5</v>
          </cell>
          <cell r="K26">
            <v>16011048.328776602</v>
          </cell>
          <cell r="M26">
            <v>421657.38800416427</v>
          </cell>
          <cell r="N26">
            <v>421657.38800416427</v>
          </cell>
          <cell r="O26">
            <v>421657.38800416427</v>
          </cell>
          <cell r="P26">
            <v>421657.38800416427</v>
          </cell>
          <cell r="Q26">
            <v>421657.38800416427</v>
          </cell>
          <cell r="R26">
            <v>415068.99131659942</v>
          </cell>
          <cell r="S26">
            <v>430199.9242105264</v>
          </cell>
          <cell r="T26">
            <v>445300.42891228065</v>
          </cell>
          <cell r="U26">
            <v>681962.53229467373</v>
          </cell>
          <cell r="V26">
            <v>612196.31616693689</v>
          </cell>
          <cell r="W26">
            <v>621468.89574478474</v>
          </cell>
          <cell r="X26">
            <v>678233.10844097706</v>
          </cell>
          <cell r="Y26">
            <v>734381.29372770851</v>
          </cell>
          <cell r="Z26">
            <v>730022.6809747162</v>
          </cell>
          <cell r="AA26">
            <v>725349.30452976574</v>
          </cell>
          <cell r="AB26">
            <v>709355.0645321497</v>
          </cell>
          <cell r="AC26">
            <v>679678.89858286618</v>
          </cell>
          <cell r="AD26">
            <v>672187.13150802581</v>
          </cell>
          <cell r="AE26">
            <v>1887824.337767496</v>
          </cell>
          <cell r="AF26">
            <v>1959425.5257374209</v>
          </cell>
          <cell r="AG26">
            <v>1920106.9543088495</v>
          </cell>
          <cell r="AH26">
            <v>16011048.328776602</v>
          </cell>
        </row>
        <row r="27">
          <cell r="F27" t="str">
            <v>22020060</v>
          </cell>
          <cell r="G27" t="str">
            <v>5371</v>
          </cell>
          <cell r="H27">
            <v>7763201.3100000005</v>
          </cell>
          <cell r="I27" t="str">
            <v>Litres</v>
          </cell>
          <cell r="J27">
            <v>0.5</v>
          </cell>
          <cell r="K27">
            <v>3881600.6550000003</v>
          </cell>
          <cell r="M27">
            <v>47116.160000000003</v>
          </cell>
          <cell r="N27">
            <v>45471.41</v>
          </cell>
          <cell r="O27">
            <v>43563.5</v>
          </cell>
          <cell r="P27">
            <v>43168.759999999995</v>
          </cell>
          <cell r="Q27">
            <v>42905.599999999999</v>
          </cell>
          <cell r="R27">
            <v>48103.01</v>
          </cell>
          <cell r="S27">
            <v>49747.76</v>
          </cell>
          <cell r="T27">
            <v>79864.959999999992</v>
          </cell>
          <cell r="U27">
            <v>177014.86000000002</v>
          </cell>
          <cell r="V27">
            <v>159865.60000000003</v>
          </cell>
          <cell r="W27">
            <v>165830.56</v>
          </cell>
          <cell r="X27">
            <v>163593.69999999998</v>
          </cell>
          <cell r="Y27">
            <v>175772.16</v>
          </cell>
          <cell r="Z27">
            <v>169558.65999999997</v>
          </cell>
          <cell r="AA27">
            <v>162351</v>
          </cell>
          <cell r="AB27">
            <v>160859.76</v>
          </cell>
          <cell r="AC27">
            <v>159865.60000000003</v>
          </cell>
          <cell r="AD27">
            <v>179500.26</v>
          </cell>
          <cell r="AE27">
            <v>623995.77500000002</v>
          </cell>
          <cell r="AF27">
            <v>580771.745</v>
          </cell>
          <cell r="AG27">
            <v>602679.81499999994</v>
          </cell>
          <cell r="AH27">
            <v>3881600.6550000003</v>
          </cell>
        </row>
        <row r="28">
          <cell r="F28" t="str">
            <v>22020031</v>
          </cell>
          <cell r="G28" t="str">
            <v>5371</v>
          </cell>
          <cell r="H28">
            <v>2874767.1500000008</v>
          </cell>
          <cell r="I28" t="str">
            <v>Litres</v>
          </cell>
          <cell r="J28">
            <v>0.5</v>
          </cell>
          <cell r="K28">
            <v>1437383.5750000004</v>
          </cell>
          <cell r="M28">
            <v>90059.199999999997</v>
          </cell>
          <cell r="N28">
            <v>86861.075000000012</v>
          </cell>
          <cell r="O28">
            <v>83151.25</v>
          </cell>
          <cell r="P28">
            <v>82383.7</v>
          </cell>
          <cell r="Q28">
            <v>81872</v>
          </cell>
          <cell r="R28">
            <v>91978.074999999997</v>
          </cell>
          <cell r="S28">
            <v>95176.2</v>
          </cell>
          <cell r="T28">
            <v>86477.3</v>
          </cell>
          <cell r="U28">
            <v>64784.875</v>
          </cell>
          <cell r="V28">
            <v>46784</v>
          </cell>
          <cell r="W28">
            <v>36403.800000000003</v>
          </cell>
          <cell r="X28">
            <v>35910.375</v>
          </cell>
          <cell r="Y28">
            <v>38596.800000000003</v>
          </cell>
          <cell r="Z28">
            <v>37226.175000000003</v>
          </cell>
          <cell r="AA28">
            <v>35636.25</v>
          </cell>
          <cell r="AB28">
            <v>35307.299999999996</v>
          </cell>
          <cell r="AC28">
            <v>35088</v>
          </cell>
          <cell r="AD28">
            <v>39419.175000000003</v>
          </cell>
          <cell r="AE28">
            <v>115406.62500000001</v>
          </cell>
          <cell r="AF28">
            <v>107402.17500000002</v>
          </cell>
          <cell r="AG28">
            <v>111459.22499999999</v>
          </cell>
          <cell r="AH28">
            <v>1437383.5750000004</v>
          </cell>
        </row>
        <row r="29">
          <cell r="F29" t="str">
            <v>22020930</v>
          </cell>
          <cell r="G29" t="str">
            <v>5372</v>
          </cell>
          <cell r="H29">
            <v>84000</v>
          </cell>
          <cell r="I29" t="str">
            <v>Litres</v>
          </cell>
          <cell r="J29">
            <v>0.5</v>
          </cell>
          <cell r="K29">
            <v>42000</v>
          </cell>
          <cell r="M29">
            <v>2000</v>
          </cell>
          <cell r="N29">
            <v>2000</v>
          </cell>
          <cell r="O29">
            <v>2000</v>
          </cell>
          <cell r="P29">
            <v>2000</v>
          </cell>
          <cell r="Q29">
            <v>2000</v>
          </cell>
          <cell r="R29">
            <v>2000</v>
          </cell>
          <cell r="S29">
            <v>2000</v>
          </cell>
          <cell r="T29">
            <v>2000</v>
          </cell>
          <cell r="U29">
            <v>2000</v>
          </cell>
          <cell r="V29">
            <v>2000</v>
          </cell>
          <cell r="W29">
            <v>2000</v>
          </cell>
          <cell r="X29">
            <v>2000</v>
          </cell>
          <cell r="Y29">
            <v>2000</v>
          </cell>
          <cell r="Z29">
            <v>2000</v>
          </cell>
          <cell r="AA29">
            <v>2000</v>
          </cell>
          <cell r="AB29">
            <v>2000</v>
          </cell>
          <cell r="AC29">
            <v>2000</v>
          </cell>
          <cell r="AD29">
            <v>2000</v>
          </cell>
          <cell r="AE29">
            <v>2000</v>
          </cell>
          <cell r="AF29">
            <v>2000</v>
          </cell>
          <cell r="AG29">
            <v>2000</v>
          </cell>
          <cell r="AH29">
            <v>42000</v>
          </cell>
        </row>
        <row r="30">
          <cell r="F30" t="str">
            <v>22020930</v>
          </cell>
          <cell r="G30" t="str">
            <v>5504</v>
          </cell>
          <cell r="H30">
            <v>1</v>
          </cell>
          <cell r="I30" t="str">
            <v>Lot</v>
          </cell>
          <cell r="J30">
            <v>405000</v>
          </cell>
          <cell r="K30">
            <v>405000</v>
          </cell>
          <cell r="M30">
            <v>15000</v>
          </cell>
          <cell r="N30">
            <v>15000</v>
          </cell>
          <cell r="O30">
            <v>15000</v>
          </cell>
          <cell r="P30">
            <v>15000</v>
          </cell>
          <cell r="Q30">
            <v>15000</v>
          </cell>
          <cell r="R30">
            <v>15000</v>
          </cell>
          <cell r="S30">
            <v>15000</v>
          </cell>
          <cell r="T30">
            <v>15000</v>
          </cell>
          <cell r="U30">
            <v>15000</v>
          </cell>
          <cell r="V30">
            <v>15000</v>
          </cell>
          <cell r="W30">
            <v>15000</v>
          </cell>
          <cell r="X30">
            <v>15000</v>
          </cell>
          <cell r="Y30">
            <v>15000</v>
          </cell>
          <cell r="Z30">
            <v>15000</v>
          </cell>
          <cell r="AA30">
            <v>15000</v>
          </cell>
          <cell r="AB30">
            <v>15000</v>
          </cell>
          <cell r="AC30">
            <v>15000</v>
          </cell>
          <cell r="AD30">
            <v>15000</v>
          </cell>
          <cell r="AE30">
            <v>45000</v>
          </cell>
          <cell r="AF30">
            <v>45000</v>
          </cell>
          <cell r="AG30">
            <v>45000</v>
          </cell>
          <cell r="AH30">
            <v>405000</v>
          </cell>
        </row>
        <row r="31">
          <cell r="F31" t="str">
            <v>22020020</v>
          </cell>
          <cell r="G31" t="str">
            <v>5316</v>
          </cell>
          <cell r="H31">
            <v>27048.529868371606</v>
          </cell>
          <cell r="I31" t="str">
            <v>Tonnes</v>
          </cell>
          <cell r="J31">
            <v>604</v>
          </cell>
          <cell r="K31">
            <v>16337312.04049645</v>
          </cell>
          <cell r="M31">
            <v>462537.56346380897</v>
          </cell>
          <cell r="N31">
            <v>462537.56346380897</v>
          </cell>
          <cell r="O31">
            <v>462537.56346380897</v>
          </cell>
          <cell r="P31">
            <v>462537.56346380897</v>
          </cell>
          <cell r="Q31">
            <v>462537.56346380897</v>
          </cell>
          <cell r="R31">
            <v>462537.56346380897</v>
          </cell>
          <cell r="S31">
            <v>479398.91658848303</v>
          </cell>
          <cell r="T31">
            <v>504230.01265342243</v>
          </cell>
          <cell r="U31">
            <v>623687.00637121254</v>
          </cell>
          <cell r="V31">
            <v>646366.20077724371</v>
          </cell>
          <cell r="W31">
            <v>646334.61386222218</v>
          </cell>
          <cell r="X31">
            <v>681487.71073327714</v>
          </cell>
          <cell r="Y31">
            <v>752524.8390894949</v>
          </cell>
          <cell r="Z31">
            <v>712910.35848183569</v>
          </cell>
          <cell r="AA31">
            <v>679737.50848731108</v>
          </cell>
          <cell r="AB31">
            <v>666493.56872174121</v>
          </cell>
          <cell r="AC31">
            <v>659160.26055549202</v>
          </cell>
          <cell r="AD31">
            <v>698481.18386109185</v>
          </cell>
          <cell r="AE31">
            <v>1937091.4931769231</v>
          </cell>
          <cell r="AF31">
            <v>1937091.4931769231</v>
          </cell>
          <cell r="AG31">
            <v>1937091.4931769231</v>
          </cell>
          <cell r="AH31">
            <v>16337312.04049645</v>
          </cell>
        </row>
        <row r="32">
          <cell r="F32" t="str">
            <v>22020020</v>
          </cell>
          <cell r="G32" t="str">
            <v>5317</v>
          </cell>
          <cell r="H32">
            <v>315104.94693159754</v>
          </cell>
          <cell r="I32" t="str">
            <v>Holes</v>
          </cell>
          <cell r="J32">
            <v>18</v>
          </cell>
          <cell r="K32">
            <v>5671889.0447687563</v>
          </cell>
          <cell r="M32">
            <v>160580.98985325443</v>
          </cell>
          <cell r="N32">
            <v>160580.98985325443</v>
          </cell>
          <cell r="O32">
            <v>160580.98985325443</v>
          </cell>
          <cell r="P32">
            <v>160580.98985325443</v>
          </cell>
          <cell r="Q32">
            <v>160580.98985325443</v>
          </cell>
          <cell r="R32">
            <v>160580.98985325443</v>
          </cell>
          <cell r="S32">
            <v>166434.81230769231</v>
          </cell>
          <cell r="T32">
            <v>175055.52184615383</v>
          </cell>
          <cell r="U32">
            <v>216527.87741538463</v>
          </cell>
          <cell r="V32">
            <v>224401.50276923078</v>
          </cell>
          <cell r="W32">
            <v>224390.53661538463</v>
          </cell>
          <cell r="X32">
            <v>236594.77587692306</v>
          </cell>
          <cell r="Y32">
            <v>261257.0158523077</v>
          </cell>
          <cell r="Z32">
            <v>247503.9004061539</v>
          </cell>
          <cell r="AA32">
            <v>235987.15126153844</v>
          </cell>
          <cell r="AB32">
            <v>231389.20046769234</v>
          </cell>
          <cell r="AC32">
            <v>228843.26695384615</v>
          </cell>
          <cell r="AD32">
            <v>242494.46695384619</v>
          </cell>
          <cell r="AE32">
            <v>672507.69230769225</v>
          </cell>
          <cell r="AF32">
            <v>672507.69230769225</v>
          </cell>
          <cell r="AG32">
            <v>672507.69230769225</v>
          </cell>
          <cell r="AH32">
            <v>5671889.0447687563</v>
          </cell>
        </row>
        <row r="33">
          <cell r="F33" t="str">
            <v>22020020</v>
          </cell>
          <cell r="G33" t="str">
            <v>5371</v>
          </cell>
          <cell r="H33">
            <v>1622911.7921022964</v>
          </cell>
          <cell r="I33" t="str">
            <v>Litres</v>
          </cell>
          <cell r="J33">
            <v>0.5</v>
          </cell>
          <cell r="K33">
            <v>811455.89605114819</v>
          </cell>
          <cell r="M33">
            <v>22973.720039593161</v>
          </cell>
          <cell r="N33">
            <v>22973.720039593161</v>
          </cell>
          <cell r="O33">
            <v>22973.720039593161</v>
          </cell>
          <cell r="P33">
            <v>22973.720039593161</v>
          </cell>
          <cell r="Q33">
            <v>22973.720039593161</v>
          </cell>
          <cell r="R33">
            <v>22973.720039593161</v>
          </cell>
          <cell r="S33">
            <v>23811.204466315379</v>
          </cell>
          <cell r="T33">
            <v>25044.537052322306</v>
          </cell>
          <cell r="U33">
            <v>30977.831442278766</v>
          </cell>
          <cell r="V33">
            <v>32104.281495558462</v>
          </cell>
          <cell r="W33">
            <v>32102.71260905077</v>
          </cell>
          <cell r="X33">
            <v>33848.727354301845</v>
          </cell>
          <cell r="Y33">
            <v>37377.061544180207</v>
          </cell>
          <cell r="Z33">
            <v>35409.45489148191</v>
          </cell>
          <cell r="AA33">
            <v>33761.796779171076</v>
          </cell>
          <cell r="AB33">
            <v>33103.985201410986</v>
          </cell>
          <cell r="AC33">
            <v>32739.748040835693</v>
          </cell>
          <cell r="AD33">
            <v>34692.774032835689</v>
          </cell>
          <cell r="AE33">
            <v>96213.153634615388</v>
          </cell>
          <cell r="AF33">
            <v>96213.153634615388</v>
          </cell>
          <cell r="AG33">
            <v>96213.153634615388</v>
          </cell>
          <cell r="AH33">
            <v>811455.89605114819</v>
          </cell>
        </row>
        <row r="34">
          <cell r="F34" t="str">
            <v>22020020</v>
          </cell>
          <cell r="G34" t="str">
            <v>5504</v>
          </cell>
          <cell r="H34">
            <v>1</v>
          </cell>
          <cell r="I34" t="str">
            <v>Lot</v>
          </cell>
          <cell r="J34" t="e">
            <v>#REF!</v>
          </cell>
          <cell r="K34" t="e">
            <v>#REF!</v>
          </cell>
          <cell r="M34" t="e">
            <v>#REF!</v>
          </cell>
          <cell r="N34" t="e">
            <v>#REF!</v>
          </cell>
          <cell r="O34" t="e">
            <v>#REF!</v>
          </cell>
          <cell r="P34" t="e">
            <v>#REF!</v>
          </cell>
          <cell r="Q34" t="e">
            <v>#REF!</v>
          </cell>
          <cell r="R34" t="e">
            <v>#REF!</v>
          </cell>
          <cell r="S34" t="e">
            <v>#REF!</v>
          </cell>
          <cell r="T34" t="e">
            <v>#REF!</v>
          </cell>
          <cell r="U34" t="e">
            <v>#REF!</v>
          </cell>
          <cell r="V34" t="e">
            <v>#REF!</v>
          </cell>
          <cell r="W34" t="e">
            <v>#REF!</v>
          </cell>
          <cell r="X34" t="e">
            <v>#REF!</v>
          </cell>
          <cell r="Y34" t="e">
            <v>#REF!</v>
          </cell>
          <cell r="Z34" t="e">
            <v>#REF!</v>
          </cell>
          <cell r="AA34" t="e">
            <v>#REF!</v>
          </cell>
          <cell r="AB34" t="e">
            <v>#REF!</v>
          </cell>
          <cell r="AC34" t="e">
            <v>#REF!</v>
          </cell>
          <cell r="AD34" t="e">
            <v>#REF!</v>
          </cell>
          <cell r="AE34" t="e">
            <v>#REF!</v>
          </cell>
          <cell r="AF34" t="e">
            <v>#REF!</v>
          </cell>
          <cell r="AG34" t="e">
            <v>#REF!</v>
          </cell>
          <cell r="AH34" t="e">
            <v>#REF!</v>
          </cell>
        </row>
        <row r="35">
          <cell r="F35" t="str">
            <v>22020930</v>
          </cell>
          <cell r="G35" t="str">
            <v>6301</v>
          </cell>
          <cell r="H35">
            <v>1</v>
          </cell>
          <cell r="I35" t="str">
            <v>Lot</v>
          </cell>
          <cell r="J35">
            <v>15449057.244402079</v>
          </cell>
          <cell r="K35">
            <v>15449057.244402079</v>
          </cell>
          <cell r="M35">
            <v>294400.23749999999</v>
          </cell>
          <cell r="N35">
            <v>294400.23749999999</v>
          </cell>
          <cell r="O35">
            <v>294400.23749999999</v>
          </cell>
          <cell r="P35">
            <v>294400.23749999999</v>
          </cell>
          <cell r="Q35">
            <v>294400.23749999999</v>
          </cell>
          <cell r="R35">
            <v>294400.23749999999</v>
          </cell>
          <cell r="S35">
            <v>292291.76242288505</v>
          </cell>
          <cell r="T35">
            <v>281122.34353532473</v>
          </cell>
          <cell r="U35">
            <v>438598.43014726182</v>
          </cell>
          <cell r="V35">
            <v>426818.34207053151</v>
          </cell>
          <cell r="W35">
            <v>580266.39787625521</v>
          </cell>
          <cell r="X35">
            <v>620890.62336341536</v>
          </cell>
          <cell r="Y35">
            <v>520708.82577849302</v>
          </cell>
          <cell r="Z35">
            <v>713579.27614875184</v>
          </cell>
          <cell r="AA35">
            <v>855238.08269533725</v>
          </cell>
          <cell r="AB35">
            <v>872874.69655998936</v>
          </cell>
          <cell r="AC35">
            <v>742971.93499266962</v>
          </cell>
          <cell r="AD35">
            <v>628920.1038111659</v>
          </cell>
          <cell r="AE35">
            <v>2236125</v>
          </cell>
          <cell r="AF35">
            <v>2236125</v>
          </cell>
          <cell r="AG35">
            <v>2236125</v>
          </cell>
          <cell r="AH35">
            <v>15449057.244402079</v>
          </cell>
        </row>
        <row r="36">
          <cell r="F36" t="str">
            <v>22020930</v>
          </cell>
          <cell r="G36" t="str">
            <v>5842</v>
          </cell>
          <cell r="H36">
            <v>1</v>
          </cell>
          <cell r="I36" t="str">
            <v>Lot</v>
          </cell>
          <cell r="J36">
            <v>0</v>
          </cell>
          <cell r="K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</row>
        <row r="37">
          <cell r="F37" t="str">
            <v>22060121</v>
          </cell>
          <cell r="G37" t="str">
            <v>5321010</v>
          </cell>
          <cell r="H37" t="e">
            <v>#REF!</v>
          </cell>
          <cell r="I37" t="str">
            <v>Tonnes</v>
          </cell>
          <cell r="J37" t="e">
            <v>#REF!</v>
          </cell>
          <cell r="K37" t="e">
            <v>#REF!</v>
          </cell>
          <cell r="M37" t="e">
            <v>#REF!</v>
          </cell>
          <cell r="N37" t="e">
            <v>#REF!</v>
          </cell>
          <cell r="O37" t="e">
            <v>#REF!</v>
          </cell>
          <cell r="P37" t="e">
            <v>#REF!</v>
          </cell>
          <cell r="Q37" t="e">
            <v>#REF!</v>
          </cell>
          <cell r="R37" t="e">
            <v>#REF!</v>
          </cell>
          <cell r="S37" t="e">
            <v>#REF!</v>
          </cell>
          <cell r="T37" t="e">
            <v>#REF!</v>
          </cell>
          <cell r="U37" t="e">
            <v>#REF!</v>
          </cell>
          <cell r="V37" t="e">
            <v>#REF!</v>
          </cell>
          <cell r="W37" t="e">
            <v>#REF!</v>
          </cell>
          <cell r="X37" t="e">
            <v>#REF!</v>
          </cell>
          <cell r="Y37" t="e">
            <v>#REF!</v>
          </cell>
          <cell r="Z37" t="e">
            <v>#REF!</v>
          </cell>
          <cell r="AA37" t="e">
            <v>#REF!</v>
          </cell>
          <cell r="AB37" t="e">
            <v>#REF!</v>
          </cell>
          <cell r="AC37" t="e">
            <v>#REF!</v>
          </cell>
          <cell r="AD37" t="e">
            <v>#REF!</v>
          </cell>
          <cell r="AE37" t="e">
            <v>#REF!</v>
          </cell>
          <cell r="AF37" t="e">
            <v>#REF!</v>
          </cell>
          <cell r="AG37" t="e">
            <v>#REF!</v>
          </cell>
          <cell r="AH37" t="e">
            <v>#REF!</v>
          </cell>
        </row>
        <row r="38">
          <cell r="F38" t="str">
            <v>22060122</v>
          </cell>
          <cell r="G38" t="str">
            <v>5321020</v>
          </cell>
          <cell r="H38" t="e">
            <v>#REF!</v>
          </cell>
          <cell r="I38" t="str">
            <v>Tonnes</v>
          </cell>
          <cell r="J38" t="e">
            <v>#REF!</v>
          </cell>
          <cell r="K38" t="e">
            <v>#REF!</v>
          </cell>
          <cell r="M38" t="e">
            <v>#REF!</v>
          </cell>
          <cell r="N38" t="e">
            <v>#REF!</v>
          </cell>
          <cell r="O38" t="e">
            <v>#REF!</v>
          </cell>
          <cell r="P38" t="e">
            <v>#REF!</v>
          </cell>
          <cell r="Q38" t="e">
            <v>#REF!</v>
          </cell>
          <cell r="R38" t="e">
            <v>#REF!</v>
          </cell>
          <cell r="S38" t="e">
            <v>#REF!</v>
          </cell>
          <cell r="T38" t="e">
            <v>#REF!</v>
          </cell>
          <cell r="U38" t="e">
            <v>#REF!</v>
          </cell>
          <cell r="V38" t="e">
            <v>#REF!</v>
          </cell>
          <cell r="W38" t="e">
            <v>#REF!</v>
          </cell>
          <cell r="X38" t="e">
            <v>#REF!</v>
          </cell>
          <cell r="Y38" t="e">
            <v>#REF!</v>
          </cell>
          <cell r="Z38" t="e">
            <v>#REF!</v>
          </cell>
          <cell r="AA38" t="e">
            <v>#REF!</v>
          </cell>
          <cell r="AB38" t="e">
            <v>#REF!</v>
          </cell>
          <cell r="AC38" t="e">
            <v>#REF!</v>
          </cell>
          <cell r="AD38" t="e">
            <v>#REF!</v>
          </cell>
          <cell r="AE38" t="e">
            <v>#REF!</v>
          </cell>
          <cell r="AF38" t="e">
            <v>#REF!</v>
          </cell>
          <cell r="AG38" t="e">
            <v>#REF!</v>
          </cell>
          <cell r="AH38" t="e">
            <v>#REF!</v>
          </cell>
        </row>
        <row r="39">
          <cell r="F39" t="str">
            <v>22060123</v>
          </cell>
          <cell r="G39" t="str">
            <v>5321020</v>
          </cell>
          <cell r="H39" t="e">
            <v>#REF!</v>
          </cell>
          <cell r="I39" t="str">
            <v>Tonnes</v>
          </cell>
          <cell r="J39" t="e">
            <v>#REF!</v>
          </cell>
          <cell r="K39" t="e">
            <v>#REF!</v>
          </cell>
          <cell r="M39" t="e">
            <v>#REF!</v>
          </cell>
          <cell r="N39" t="e">
            <v>#REF!</v>
          </cell>
          <cell r="O39" t="e">
            <v>#REF!</v>
          </cell>
          <cell r="P39" t="e">
            <v>#REF!</v>
          </cell>
          <cell r="Q39" t="e">
            <v>#REF!</v>
          </cell>
          <cell r="R39" t="e">
            <v>#REF!</v>
          </cell>
          <cell r="S39" t="e">
            <v>#REF!</v>
          </cell>
          <cell r="T39" t="e">
            <v>#REF!</v>
          </cell>
          <cell r="U39" t="e">
            <v>#REF!</v>
          </cell>
          <cell r="V39" t="e">
            <v>#REF!</v>
          </cell>
          <cell r="W39" t="e">
            <v>#REF!</v>
          </cell>
          <cell r="X39" t="e">
            <v>#REF!</v>
          </cell>
          <cell r="Y39" t="e">
            <v>#REF!</v>
          </cell>
          <cell r="Z39" t="e">
            <v>#REF!</v>
          </cell>
          <cell r="AA39" t="e">
            <v>#REF!</v>
          </cell>
          <cell r="AB39" t="e">
            <v>#REF!</v>
          </cell>
          <cell r="AC39" t="e">
            <v>#REF!</v>
          </cell>
          <cell r="AD39" t="e">
            <v>#REF!</v>
          </cell>
          <cell r="AE39" t="e">
            <v>#REF!</v>
          </cell>
          <cell r="AF39" t="e">
            <v>#REF!</v>
          </cell>
          <cell r="AG39" t="e">
            <v>#REF!</v>
          </cell>
          <cell r="AH39" t="e">
            <v>#REF!</v>
          </cell>
        </row>
        <row r="40">
          <cell r="F40" t="str">
            <v>22060130</v>
          </cell>
          <cell r="G40" t="str">
            <v>5321030</v>
          </cell>
          <cell r="H40" t="e">
            <v>#REF!</v>
          </cell>
          <cell r="I40" t="str">
            <v>Tonnes</v>
          </cell>
          <cell r="J40" t="e">
            <v>#REF!</v>
          </cell>
          <cell r="K40" t="e">
            <v>#REF!</v>
          </cell>
          <cell r="M40" t="e">
            <v>#REF!</v>
          </cell>
          <cell r="N40" t="e">
            <v>#REF!</v>
          </cell>
          <cell r="O40" t="e">
            <v>#REF!</v>
          </cell>
          <cell r="P40" t="e">
            <v>#REF!</v>
          </cell>
          <cell r="Q40" t="e">
            <v>#REF!</v>
          </cell>
          <cell r="R40" t="e">
            <v>#REF!</v>
          </cell>
          <cell r="S40" t="e">
            <v>#REF!</v>
          </cell>
          <cell r="T40" t="e">
            <v>#REF!</v>
          </cell>
          <cell r="U40" t="e">
            <v>#REF!</v>
          </cell>
          <cell r="V40" t="e">
            <v>#REF!</v>
          </cell>
          <cell r="W40" t="e">
            <v>#REF!</v>
          </cell>
          <cell r="X40" t="e">
            <v>#REF!</v>
          </cell>
          <cell r="Y40" t="e">
            <v>#REF!</v>
          </cell>
          <cell r="Z40" t="e">
            <v>#REF!</v>
          </cell>
          <cell r="AA40" t="e">
            <v>#REF!</v>
          </cell>
          <cell r="AB40" t="e">
            <v>#REF!</v>
          </cell>
          <cell r="AC40" t="e">
            <v>#REF!</v>
          </cell>
          <cell r="AD40" t="e">
            <v>#REF!</v>
          </cell>
          <cell r="AE40" t="e">
            <v>#REF!</v>
          </cell>
          <cell r="AF40" t="e">
            <v>#REF!</v>
          </cell>
          <cell r="AG40" t="e">
            <v>#REF!</v>
          </cell>
          <cell r="AH40" t="e">
            <v>#REF!</v>
          </cell>
        </row>
        <row r="41">
          <cell r="F41" t="str">
            <v>22060140</v>
          </cell>
          <cell r="G41" t="str">
            <v>5321030</v>
          </cell>
          <cell r="H41" t="e">
            <v>#REF!</v>
          </cell>
          <cell r="I41" t="str">
            <v>Tonnes</v>
          </cell>
          <cell r="J41" t="e">
            <v>#REF!</v>
          </cell>
          <cell r="K41" t="e">
            <v>#REF!</v>
          </cell>
          <cell r="M41" t="e">
            <v>#REF!</v>
          </cell>
          <cell r="N41" t="e">
            <v>#REF!</v>
          </cell>
          <cell r="O41" t="e">
            <v>#REF!</v>
          </cell>
          <cell r="P41" t="e">
            <v>#REF!</v>
          </cell>
          <cell r="Q41" t="e">
            <v>#REF!</v>
          </cell>
          <cell r="R41" t="e">
            <v>#REF!</v>
          </cell>
          <cell r="S41" t="e">
            <v>#REF!</v>
          </cell>
          <cell r="T41" t="e">
            <v>#REF!</v>
          </cell>
          <cell r="U41" t="e">
            <v>#REF!</v>
          </cell>
          <cell r="V41" t="e">
            <v>#REF!</v>
          </cell>
          <cell r="W41" t="e">
            <v>#REF!</v>
          </cell>
          <cell r="X41" t="e">
            <v>#REF!</v>
          </cell>
          <cell r="Y41" t="e">
            <v>#REF!</v>
          </cell>
          <cell r="Z41" t="e">
            <v>#REF!</v>
          </cell>
          <cell r="AA41" t="e">
            <v>#REF!</v>
          </cell>
          <cell r="AB41" t="e">
            <v>#REF!</v>
          </cell>
          <cell r="AC41" t="e">
            <v>#REF!</v>
          </cell>
          <cell r="AD41" t="e">
            <v>#REF!</v>
          </cell>
          <cell r="AE41" t="e">
            <v>#REF!</v>
          </cell>
          <cell r="AF41" t="e">
            <v>#REF!</v>
          </cell>
          <cell r="AG41" t="e">
            <v>#REF!</v>
          </cell>
          <cell r="AH41" t="e">
            <v>#REF!</v>
          </cell>
        </row>
        <row r="42">
          <cell r="F42" t="str">
            <v>22061100</v>
          </cell>
          <cell r="G42" t="str">
            <v xml:space="preserve">5330   </v>
          </cell>
          <cell r="H42" t="e">
            <v>#REF!</v>
          </cell>
          <cell r="I42" t="str">
            <v>Tonnes</v>
          </cell>
          <cell r="J42" t="e">
            <v>#REF!</v>
          </cell>
          <cell r="K42" t="e">
            <v>#REF!</v>
          </cell>
          <cell r="M42" t="e">
            <v>#REF!</v>
          </cell>
          <cell r="N42" t="e">
            <v>#REF!</v>
          </cell>
          <cell r="O42" t="e">
            <v>#REF!</v>
          </cell>
          <cell r="P42" t="e">
            <v>#REF!</v>
          </cell>
          <cell r="Q42" t="e">
            <v>#REF!</v>
          </cell>
          <cell r="R42" t="e">
            <v>#REF!</v>
          </cell>
          <cell r="S42" t="e">
            <v>#REF!</v>
          </cell>
          <cell r="T42" t="e">
            <v>#REF!</v>
          </cell>
          <cell r="U42" t="e">
            <v>#REF!</v>
          </cell>
          <cell r="V42" t="e">
            <v>#REF!</v>
          </cell>
          <cell r="W42" t="e">
            <v>#REF!</v>
          </cell>
          <cell r="X42" t="e">
            <v>#REF!</v>
          </cell>
          <cell r="Y42" t="e">
            <v>#REF!</v>
          </cell>
          <cell r="Z42" t="e">
            <v>#REF!</v>
          </cell>
          <cell r="AA42" t="e">
            <v>#REF!</v>
          </cell>
          <cell r="AB42" t="e">
            <v>#REF!</v>
          </cell>
          <cell r="AC42" t="e">
            <v>#REF!</v>
          </cell>
          <cell r="AD42" t="e">
            <v>#REF!</v>
          </cell>
          <cell r="AE42" t="e">
            <v>#REF!</v>
          </cell>
          <cell r="AF42" t="e">
            <v>#REF!</v>
          </cell>
          <cell r="AG42" t="e">
            <v>#REF!</v>
          </cell>
          <cell r="AH42" t="e">
            <v>#REF!</v>
          </cell>
        </row>
        <row r="43">
          <cell r="F43" t="str">
            <v>22061121</v>
          </cell>
          <cell r="G43" t="str">
            <v xml:space="preserve">5330   </v>
          </cell>
          <cell r="H43" t="e">
            <v>#REF!</v>
          </cell>
          <cell r="I43" t="str">
            <v>Tonnes</v>
          </cell>
          <cell r="J43" t="e">
            <v>#REF!</v>
          </cell>
          <cell r="K43" t="e">
            <v>#REF!</v>
          </cell>
          <cell r="M43" t="e">
            <v>#REF!</v>
          </cell>
          <cell r="N43" t="e">
            <v>#REF!</v>
          </cell>
          <cell r="O43" t="e">
            <v>#REF!</v>
          </cell>
          <cell r="P43" t="e">
            <v>#REF!</v>
          </cell>
          <cell r="Q43" t="e">
            <v>#REF!</v>
          </cell>
          <cell r="R43" t="e">
            <v>#REF!</v>
          </cell>
          <cell r="S43" t="e">
            <v>#REF!</v>
          </cell>
          <cell r="T43" t="e">
            <v>#REF!</v>
          </cell>
          <cell r="U43" t="e">
            <v>#REF!</v>
          </cell>
          <cell r="V43" t="e">
            <v>#REF!</v>
          </cell>
          <cell r="W43" t="e">
            <v>#REF!</v>
          </cell>
          <cell r="X43" t="e">
            <v>#REF!</v>
          </cell>
          <cell r="Y43" t="e">
            <v>#REF!</v>
          </cell>
          <cell r="Z43" t="e">
            <v>#REF!</v>
          </cell>
          <cell r="AA43" t="e">
            <v>#REF!</v>
          </cell>
          <cell r="AB43" t="e">
            <v>#REF!</v>
          </cell>
          <cell r="AC43" t="e">
            <v>#REF!</v>
          </cell>
          <cell r="AD43" t="e">
            <v>#REF!</v>
          </cell>
          <cell r="AE43" t="e">
            <v>#REF!</v>
          </cell>
          <cell r="AF43" t="e">
            <v>#REF!</v>
          </cell>
          <cell r="AG43" t="e">
            <v>#REF!</v>
          </cell>
          <cell r="AH43" t="e">
            <v>#REF!</v>
          </cell>
        </row>
        <row r="44">
          <cell r="F44" t="str">
            <v>22061122</v>
          </cell>
          <cell r="G44" t="str">
            <v xml:space="preserve">5330   </v>
          </cell>
          <cell r="H44" t="e">
            <v>#REF!</v>
          </cell>
          <cell r="I44" t="str">
            <v>Tonnes</v>
          </cell>
          <cell r="J44" t="e">
            <v>#REF!</v>
          </cell>
          <cell r="K44" t="e">
            <v>#REF!</v>
          </cell>
          <cell r="M44" t="e">
            <v>#REF!</v>
          </cell>
          <cell r="N44" t="e">
            <v>#REF!</v>
          </cell>
          <cell r="O44" t="e">
            <v>#REF!</v>
          </cell>
          <cell r="P44" t="e">
            <v>#REF!</v>
          </cell>
          <cell r="Q44" t="e">
            <v>#REF!</v>
          </cell>
          <cell r="R44" t="e">
            <v>#REF!</v>
          </cell>
          <cell r="S44" t="e">
            <v>#REF!</v>
          </cell>
          <cell r="T44" t="e">
            <v>#REF!</v>
          </cell>
          <cell r="U44" t="e">
            <v>#REF!</v>
          </cell>
          <cell r="V44" t="e">
            <v>#REF!</v>
          </cell>
          <cell r="W44" t="e">
            <v>#REF!</v>
          </cell>
          <cell r="X44" t="e">
            <v>#REF!</v>
          </cell>
          <cell r="Y44" t="e">
            <v>#REF!</v>
          </cell>
          <cell r="Z44" t="e">
            <v>#REF!</v>
          </cell>
          <cell r="AA44" t="e">
            <v>#REF!</v>
          </cell>
          <cell r="AB44" t="e">
            <v>#REF!</v>
          </cell>
          <cell r="AC44" t="e">
            <v>#REF!</v>
          </cell>
          <cell r="AD44" t="e">
            <v>#REF!</v>
          </cell>
          <cell r="AE44" t="e">
            <v>#REF!</v>
          </cell>
          <cell r="AF44" t="e">
            <v>#REF!</v>
          </cell>
          <cell r="AG44" t="e">
            <v>#REF!</v>
          </cell>
          <cell r="AH44" t="e">
            <v>#REF!</v>
          </cell>
        </row>
        <row r="45">
          <cell r="F45" t="str">
            <v>22061123</v>
          </cell>
          <cell r="G45" t="str">
            <v xml:space="preserve">5330   </v>
          </cell>
          <cell r="H45" t="e">
            <v>#REF!</v>
          </cell>
          <cell r="I45" t="str">
            <v>Tonnes</v>
          </cell>
          <cell r="J45" t="e">
            <v>#REF!</v>
          </cell>
          <cell r="K45" t="e">
            <v>#REF!</v>
          </cell>
          <cell r="M45" t="e">
            <v>#REF!</v>
          </cell>
          <cell r="N45" t="e">
            <v>#REF!</v>
          </cell>
          <cell r="O45" t="e">
            <v>#REF!</v>
          </cell>
          <cell r="P45" t="e">
            <v>#REF!</v>
          </cell>
          <cell r="Q45" t="e">
            <v>#REF!</v>
          </cell>
          <cell r="R45" t="e">
            <v>#REF!</v>
          </cell>
          <cell r="S45" t="e">
            <v>#REF!</v>
          </cell>
          <cell r="T45" t="e">
            <v>#REF!</v>
          </cell>
          <cell r="U45" t="e">
            <v>#REF!</v>
          </cell>
          <cell r="V45" t="e">
            <v>#REF!</v>
          </cell>
          <cell r="W45" t="e">
            <v>#REF!</v>
          </cell>
          <cell r="X45" t="e">
            <v>#REF!</v>
          </cell>
          <cell r="Y45" t="e">
            <v>#REF!</v>
          </cell>
          <cell r="Z45" t="e">
            <v>#REF!</v>
          </cell>
          <cell r="AA45" t="e">
            <v>#REF!</v>
          </cell>
          <cell r="AB45" t="e">
            <v>#REF!</v>
          </cell>
          <cell r="AC45" t="e">
            <v>#REF!</v>
          </cell>
          <cell r="AD45" t="e">
            <v>#REF!</v>
          </cell>
          <cell r="AE45" t="e">
            <v>#REF!</v>
          </cell>
          <cell r="AF45" t="e">
            <v>#REF!</v>
          </cell>
          <cell r="AG45" t="e">
            <v>#REF!</v>
          </cell>
          <cell r="AH45" t="e">
            <v>#REF!</v>
          </cell>
        </row>
        <row r="46">
          <cell r="F46" t="str">
            <v>22060130</v>
          </cell>
          <cell r="G46" t="str">
            <v>5401010</v>
          </cell>
          <cell r="H46" t="e">
            <v>#REF!</v>
          </cell>
          <cell r="I46" t="str">
            <v>Tonnes</v>
          </cell>
          <cell r="J46" t="e">
            <v>#REF!</v>
          </cell>
          <cell r="K46" t="e">
            <v>#REF!</v>
          </cell>
          <cell r="M46" t="e">
            <v>#REF!</v>
          </cell>
          <cell r="N46" t="e">
            <v>#REF!</v>
          </cell>
          <cell r="O46" t="e">
            <v>#REF!</v>
          </cell>
          <cell r="P46" t="e">
            <v>#REF!</v>
          </cell>
          <cell r="Q46" t="e">
            <v>#REF!</v>
          </cell>
          <cell r="R46" t="e">
            <v>#REF!</v>
          </cell>
          <cell r="S46" t="e">
            <v>#REF!</v>
          </cell>
          <cell r="T46" t="e">
            <v>#REF!</v>
          </cell>
          <cell r="U46" t="e">
            <v>#REF!</v>
          </cell>
          <cell r="V46" t="e">
            <v>#REF!</v>
          </cell>
          <cell r="W46" t="e">
            <v>#REF!</v>
          </cell>
          <cell r="X46" t="e">
            <v>#REF!</v>
          </cell>
          <cell r="Y46" t="e">
            <v>#REF!</v>
          </cell>
          <cell r="Z46" t="e">
            <v>#REF!</v>
          </cell>
          <cell r="AA46" t="e">
            <v>#REF!</v>
          </cell>
          <cell r="AB46" t="e">
            <v>#REF!</v>
          </cell>
          <cell r="AC46" t="e">
            <v>#REF!</v>
          </cell>
          <cell r="AD46" t="e">
            <v>#REF!</v>
          </cell>
          <cell r="AE46" t="e">
            <v>#REF!</v>
          </cell>
          <cell r="AF46" t="e">
            <v>#REF!</v>
          </cell>
          <cell r="AG46" t="e">
            <v>#REF!</v>
          </cell>
          <cell r="AH46" t="e">
            <v>#REF!</v>
          </cell>
        </row>
        <row r="47">
          <cell r="F47" t="str">
            <v>22060130</v>
          </cell>
          <cell r="G47" t="str">
            <v xml:space="preserve">5420   </v>
          </cell>
          <cell r="H47" t="e">
            <v>#REF!</v>
          </cell>
          <cell r="I47" t="str">
            <v>Tonnes</v>
          </cell>
          <cell r="J47" t="e">
            <v>#REF!</v>
          </cell>
          <cell r="K47" t="e">
            <v>#REF!</v>
          </cell>
          <cell r="M47" t="e">
            <v>#REF!</v>
          </cell>
          <cell r="N47" t="e">
            <v>#REF!</v>
          </cell>
          <cell r="O47" t="e">
            <v>#REF!</v>
          </cell>
          <cell r="P47" t="e">
            <v>#REF!</v>
          </cell>
          <cell r="Q47" t="e">
            <v>#REF!</v>
          </cell>
          <cell r="R47" t="e">
            <v>#REF!</v>
          </cell>
          <cell r="S47" t="e">
            <v>#REF!</v>
          </cell>
          <cell r="T47" t="e">
            <v>#REF!</v>
          </cell>
          <cell r="U47" t="e">
            <v>#REF!</v>
          </cell>
          <cell r="V47" t="e">
            <v>#REF!</v>
          </cell>
          <cell r="W47" t="e">
            <v>#REF!</v>
          </cell>
          <cell r="X47" t="e">
            <v>#REF!</v>
          </cell>
          <cell r="Y47" t="e">
            <v>#REF!</v>
          </cell>
          <cell r="Z47" t="e">
            <v>#REF!</v>
          </cell>
          <cell r="AA47" t="e">
            <v>#REF!</v>
          </cell>
          <cell r="AB47" t="e">
            <v>#REF!</v>
          </cell>
          <cell r="AC47" t="e">
            <v>#REF!</v>
          </cell>
          <cell r="AD47" t="e">
            <v>#REF!</v>
          </cell>
          <cell r="AE47" t="e">
            <v>#REF!</v>
          </cell>
          <cell r="AF47" t="e">
            <v>#REF!</v>
          </cell>
          <cell r="AG47" t="e">
            <v>#REF!</v>
          </cell>
          <cell r="AH47" t="e">
            <v>#REF!</v>
          </cell>
        </row>
        <row r="48">
          <cell r="F48" t="str">
            <v>22060130</v>
          </cell>
          <cell r="G48" t="str">
            <v>5401020</v>
          </cell>
          <cell r="H48" t="e">
            <v>#REF!</v>
          </cell>
          <cell r="I48" t="str">
            <v>Tonnes</v>
          </cell>
          <cell r="J48" t="e">
            <v>#REF!</v>
          </cell>
          <cell r="K48" t="e">
            <v>#REF!</v>
          </cell>
          <cell r="M48" t="e">
            <v>#REF!</v>
          </cell>
          <cell r="N48" t="e">
            <v>#REF!</v>
          </cell>
          <cell r="O48" t="e">
            <v>#REF!</v>
          </cell>
          <cell r="P48" t="e">
            <v>#REF!</v>
          </cell>
          <cell r="Q48" t="e">
            <v>#REF!</v>
          </cell>
          <cell r="R48" t="e">
            <v>#REF!</v>
          </cell>
          <cell r="S48" t="e">
            <v>#REF!</v>
          </cell>
          <cell r="T48" t="e">
            <v>#REF!</v>
          </cell>
          <cell r="U48" t="e">
            <v>#REF!</v>
          </cell>
          <cell r="V48" t="e">
            <v>#REF!</v>
          </cell>
          <cell r="W48" t="e">
            <v>#REF!</v>
          </cell>
          <cell r="X48" t="e">
            <v>#REF!</v>
          </cell>
          <cell r="Y48" t="e">
            <v>#REF!</v>
          </cell>
          <cell r="Z48" t="e">
            <v>#REF!</v>
          </cell>
          <cell r="AA48" t="e">
            <v>#REF!</v>
          </cell>
          <cell r="AB48" t="e">
            <v>#REF!</v>
          </cell>
          <cell r="AC48" t="e">
            <v>#REF!</v>
          </cell>
          <cell r="AD48" t="e">
            <v>#REF!</v>
          </cell>
          <cell r="AE48" t="e">
            <v>#REF!</v>
          </cell>
          <cell r="AF48" t="e">
            <v>#REF!</v>
          </cell>
          <cell r="AG48" t="e">
            <v>#REF!</v>
          </cell>
          <cell r="AH48" t="e">
            <v>#REF!</v>
          </cell>
        </row>
        <row r="49">
          <cell r="F49" t="str">
            <v>22060140</v>
          </cell>
          <cell r="G49" t="str">
            <v>5401020</v>
          </cell>
          <cell r="H49" t="e">
            <v>#REF!</v>
          </cell>
          <cell r="I49" t="str">
            <v>Tonnes</v>
          </cell>
          <cell r="J49" t="e">
            <v>#REF!</v>
          </cell>
          <cell r="K49" t="e">
            <v>#REF!</v>
          </cell>
          <cell r="M49" t="e">
            <v>#REF!</v>
          </cell>
          <cell r="N49" t="e">
            <v>#REF!</v>
          </cell>
          <cell r="O49" t="e">
            <v>#REF!</v>
          </cell>
          <cell r="P49" t="e">
            <v>#REF!</v>
          </cell>
          <cell r="Q49" t="e">
            <v>#REF!</v>
          </cell>
          <cell r="R49" t="e">
            <v>#REF!</v>
          </cell>
          <cell r="S49" t="e">
            <v>#REF!</v>
          </cell>
          <cell r="T49" t="e">
            <v>#REF!</v>
          </cell>
          <cell r="U49" t="e">
            <v>#REF!</v>
          </cell>
          <cell r="V49" t="e">
            <v>#REF!</v>
          </cell>
          <cell r="W49" t="e">
            <v>#REF!</v>
          </cell>
          <cell r="X49" t="e">
            <v>#REF!</v>
          </cell>
          <cell r="Y49" t="e">
            <v>#REF!</v>
          </cell>
          <cell r="Z49" t="e">
            <v>#REF!</v>
          </cell>
          <cell r="AA49" t="e">
            <v>#REF!</v>
          </cell>
          <cell r="AB49" t="e">
            <v>#REF!</v>
          </cell>
          <cell r="AC49" t="e">
            <v>#REF!</v>
          </cell>
          <cell r="AD49" t="e">
            <v>#REF!</v>
          </cell>
          <cell r="AE49" t="e">
            <v>#REF!</v>
          </cell>
          <cell r="AF49" t="e">
            <v>#REF!</v>
          </cell>
          <cell r="AG49" t="e">
            <v>#REF!</v>
          </cell>
          <cell r="AH49" t="e">
            <v>#REF!</v>
          </cell>
        </row>
        <row r="50">
          <cell r="F50" t="str">
            <v>22060130</v>
          </cell>
          <cell r="G50" t="str">
            <v>5401030</v>
          </cell>
          <cell r="H50" t="e">
            <v>#REF!</v>
          </cell>
          <cell r="I50" t="str">
            <v>Tonnes</v>
          </cell>
          <cell r="J50" t="e">
            <v>#REF!</v>
          </cell>
          <cell r="K50" t="e">
            <v>#REF!</v>
          </cell>
          <cell r="M50" t="e">
            <v>#REF!</v>
          </cell>
          <cell r="N50" t="e">
            <v>#REF!</v>
          </cell>
          <cell r="O50" t="e">
            <v>#REF!</v>
          </cell>
          <cell r="P50" t="e">
            <v>#REF!</v>
          </cell>
          <cell r="Q50" t="e">
            <v>#REF!</v>
          </cell>
          <cell r="R50" t="e">
            <v>#REF!</v>
          </cell>
          <cell r="S50" t="e">
            <v>#REF!</v>
          </cell>
          <cell r="T50" t="e">
            <v>#REF!</v>
          </cell>
          <cell r="U50" t="e">
            <v>#REF!</v>
          </cell>
          <cell r="V50" t="e">
            <v>#REF!</v>
          </cell>
          <cell r="W50" t="e">
            <v>#REF!</v>
          </cell>
          <cell r="X50" t="e">
            <v>#REF!</v>
          </cell>
          <cell r="Y50" t="e">
            <v>#REF!</v>
          </cell>
          <cell r="Z50" t="e">
            <v>#REF!</v>
          </cell>
          <cell r="AA50" t="e">
            <v>#REF!</v>
          </cell>
          <cell r="AB50" t="e">
            <v>#REF!</v>
          </cell>
          <cell r="AC50" t="e">
            <v>#REF!</v>
          </cell>
          <cell r="AD50" t="e">
            <v>#REF!</v>
          </cell>
          <cell r="AE50" t="e">
            <v>#REF!</v>
          </cell>
          <cell r="AF50" t="e">
            <v>#REF!</v>
          </cell>
          <cell r="AG50" t="e">
            <v>#REF!</v>
          </cell>
          <cell r="AH50" t="e">
            <v>#REF!</v>
          </cell>
        </row>
        <row r="51">
          <cell r="F51" t="str">
            <v>22060130</v>
          </cell>
          <cell r="G51" t="str">
            <v>5401040</v>
          </cell>
          <cell r="H51" t="e">
            <v>#REF!</v>
          </cell>
          <cell r="I51" t="str">
            <v>Tonnes</v>
          </cell>
          <cell r="J51" t="e">
            <v>#REF!</v>
          </cell>
          <cell r="K51" t="e">
            <v>#REF!</v>
          </cell>
          <cell r="M51" t="e">
            <v>#REF!</v>
          </cell>
          <cell r="N51" t="e">
            <v>#REF!</v>
          </cell>
          <cell r="O51" t="e">
            <v>#REF!</v>
          </cell>
          <cell r="P51" t="e">
            <v>#REF!</v>
          </cell>
          <cell r="Q51" t="e">
            <v>#REF!</v>
          </cell>
          <cell r="R51" t="e">
            <v>#REF!</v>
          </cell>
          <cell r="S51" t="e">
            <v>#REF!</v>
          </cell>
          <cell r="T51" t="e">
            <v>#REF!</v>
          </cell>
          <cell r="U51" t="e">
            <v>#REF!</v>
          </cell>
          <cell r="V51" t="e">
            <v>#REF!</v>
          </cell>
          <cell r="W51" t="e">
            <v>#REF!</v>
          </cell>
          <cell r="X51" t="e">
            <v>#REF!</v>
          </cell>
          <cell r="Y51" t="e">
            <v>#REF!</v>
          </cell>
          <cell r="Z51" t="e">
            <v>#REF!</v>
          </cell>
          <cell r="AA51" t="e">
            <v>#REF!</v>
          </cell>
          <cell r="AB51" t="e">
            <v>#REF!</v>
          </cell>
          <cell r="AC51" t="e">
            <v>#REF!</v>
          </cell>
          <cell r="AD51" t="e">
            <v>#REF!</v>
          </cell>
          <cell r="AE51" t="e">
            <v>#REF!</v>
          </cell>
          <cell r="AF51" t="e">
            <v>#REF!</v>
          </cell>
          <cell r="AG51" t="e">
            <v>#REF!</v>
          </cell>
          <cell r="AH51" t="e">
            <v>#REF!</v>
          </cell>
        </row>
        <row r="52">
          <cell r="F52" t="str">
            <v>22060140</v>
          </cell>
          <cell r="G52" t="str">
            <v>5401030</v>
          </cell>
          <cell r="H52" t="e">
            <v>#REF!</v>
          </cell>
          <cell r="I52" t="str">
            <v>Tonnes</v>
          </cell>
          <cell r="J52" t="e">
            <v>#REF!</v>
          </cell>
          <cell r="K52" t="e">
            <v>#REF!</v>
          </cell>
          <cell r="M52" t="e">
            <v>#REF!</v>
          </cell>
          <cell r="N52" t="e">
            <v>#REF!</v>
          </cell>
          <cell r="O52" t="e">
            <v>#REF!</v>
          </cell>
          <cell r="P52" t="e">
            <v>#REF!</v>
          </cell>
          <cell r="Q52" t="e">
            <v>#REF!</v>
          </cell>
          <cell r="R52" t="e">
            <v>#REF!</v>
          </cell>
          <cell r="S52" t="e">
            <v>#REF!</v>
          </cell>
          <cell r="T52" t="e">
            <v>#REF!</v>
          </cell>
          <cell r="U52" t="e">
            <v>#REF!</v>
          </cell>
          <cell r="V52" t="e">
            <v>#REF!</v>
          </cell>
          <cell r="W52" t="e">
            <v>#REF!</v>
          </cell>
          <cell r="X52" t="e">
            <v>#REF!</v>
          </cell>
          <cell r="Y52" t="e">
            <v>#REF!</v>
          </cell>
          <cell r="Z52" t="e">
            <v>#REF!</v>
          </cell>
          <cell r="AA52" t="e">
            <v>#REF!</v>
          </cell>
          <cell r="AB52" t="e">
            <v>#REF!</v>
          </cell>
          <cell r="AC52" t="e">
            <v>#REF!</v>
          </cell>
          <cell r="AD52" t="e">
            <v>#REF!</v>
          </cell>
          <cell r="AE52" t="e">
            <v>#REF!</v>
          </cell>
          <cell r="AF52" t="e">
            <v>#REF!</v>
          </cell>
          <cell r="AG52" t="e">
            <v>#REF!</v>
          </cell>
          <cell r="AH52" t="e">
            <v>#REF!</v>
          </cell>
        </row>
        <row r="53">
          <cell r="F53" t="str">
            <v>22060140</v>
          </cell>
          <cell r="G53" t="str">
            <v>5401040</v>
          </cell>
          <cell r="H53" t="e">
            <v>#REF!</v>
          </cell>
          <cell r="I53" t="str">
            <v>Tonnes</v>
          </cell>
          <cell r="J53" t="e">
            <v>#REF!</v>
          </cell>
          <cell r="K53" t="e">
            <v>#REF!</v>
          </cell>
          <cell r="M53" t="e">
            <v>#REF!</v>
          </cell>
          <cell r="N53" t="e">
            <v>#REF!</v>
          </cell>
          <cell r="O53" t="e">
            <v>#REF!</v>
          </cell>
          <cell r="P53" t="e">
            <v>#REF!</v>
          </cell>
          <cell r="Q53" t="e">
            <v>#REF!</v>
          </cell>
          <cell r="R53" t="e">
            <v>#REF!</v>
          </cell>
          <cell r="S53" t="e">
            <v>#REF!</v>
          </cell>
          <cell r="T53" t="e">
            <v>#REF!</v>
          </cell>
          <cell r="U53" t="e">
            <v>#REF!</v>
          </cell>
          <cell r="V53" t="e">
            <v>#REF!</v>
          </cell>
          <cell r="W53" t="e">
            <v>#REF!</v>
          </cell>
          <cell r="X53" t="e">
            <v>#REF!</v>
          </cell>
          <cell r="Y53" t="e">
            <v>#REF!</v>
          </cell>
          <cell r="Z53" t="e">
            <v>#REF!</v>
          </cell>
          <cell r="AA53" t="e">
            <v>#REF!</v>
          </cell>
          <cell r="AB53" t="e">
            <v>#REF!</v>
          </cell>
          <cell r="AC53" t="e">
            <v>#REF!</v>
          </cell>
          <cell r="AD53" t="e">
            <v>#REF!</v>
          </cell>
          <cell r="AE53" t="e">
            <v>#REF!</v>
          </cell>
          <cell r="AF53" t="e">
            <v>#REF!</v>
          </cell>
          <cell r="AG53" t="e">
            <v>#REF!</v>
          </cell>
          <cell r="AH53" t="e">
            <v>#REF!</v>
          </cell>
        </row>
        <row r="54">
          <cell r="F54" t="str">
            <v>22060140</v>
          </cell>
          <cell r="G54" t="str">
            <v>5425010</v>
          </cell>
          <cell r="H54" t="e">
            <v>#REF!</v>
          </cell>
          <cell r="I54" t="str">
            <v>Tonnes</v>
          </cell>
          <cell r="J54" t="e">
            <v>#REF!</v>
          </cell>
          <cell r="K54" t="e">
            <v>#REF!</v>
          </cell>
          <cell r="M54" t="e">
            <v>#REF!</v>
          </cell>
          <cell r="N54" t="e">
            <v>#REF!</v>
          </cell>
          <cell r="O54" t="e">
            <v>#REF!</v>
          </cell>
          <cell r="P54" t="e">
            <v>#REF!</v>
          </cell>
          <cell r="Q54" t="e">
            <v>#REF!</v>
          </cell>
          <cell r="R54" t="e">
            <v>#REF!</v>
          </cell>
          <cell r="S54" t="e">
            <v>#REF!</v>
          </cell>
          <cell r="T54" t="e">
            <v>#REF!</v>
          </cell>
          <cell r="U54" t="e">
            <v>#REF!</v>
          </cell>
          <cell r="V54" t="e">
            <v>#REF!</v>
          </cell>
          <cell r="W54" t="e">
            <v>#REF!</v>
          </cell>
          <cell r="X54" t="e">
            <v>#REF!</v>
          </cell>
          <cell r="Y54" t="e">
            <v>#REF!</v>
          </cell>
          <cell r="Z54" t="e">
            <v>#REF!</v>
          </cell>
          <cell r="AA54" t="e">
            <v>#REF!</v>
          </cell>
          <cell r="AB54" t="e">
            <v>#REF!</v>
          </cell>
          <cell r="AC54" t="e">
            <v>#REF!</v>
          </cell>
          <cell r="AD54" t="e">
            <v>#REF!</v>
          </cell>
          <cell r="AE54" t="e">
            <v>#REF!</v>
          </cell>
          <cell r="AF54" t="e">
            <v>#REF!</v>
          </cell>
          <cell r="AG54" t="e">
            <v>#REF!</v>
          </cell>
          <cell r="AH54" t="e">
            <v>#REF!</v>
          </cell>
        </row>
        <row r="55">
          <cell r="F55" t="str">
            <v>22060140</v>
          </cell>
          <cell r="G55" t="str">
            <v>5425020</v>
          </cell>
          <cell r="H55" t="e">
            <v>#REF!</v>
          </cell>
          <cell r="I55" t="str">
            <v>Tonnes</v>
          </cell>
          <cell r="J55" t="e">
            <v>#REF!</v>
          </cell>
          <cell r="K55" t="e">
            <v>#REF!</v>
          </cell>
          <cell r="M55" t="e">
            <v>#REF!</v>
          </cell>
          <cell r="N55" t="e">
            <v>#REF!</v>
          </cell>
          <cell r="O55" t="e">
            <v>#REF!</v>
          </cell>
          <cell r="P55" t="e">
            <v>#REF!</v>
          </cell>
          <cell r="Q55" t="e">
            <v>#REF!</v>
          </cell>
          <cell r="R55" t="e">
            <v>#REF!</v>
          </cell>
          <cell r="S55" t="e">
            <v>#REF!</v>
          </cell>
          <cell r="T55" t="e">
            <v>#REF!</v>
          </cell>
          <cell r="U55" t="e">
            <v>#REF!</v>
          </cell>
          <cell r="V55" t="e">
            <v>#REF!</v>
          </cell>
          <cell r="W55" t="e">
            <v>#REF!</v>
          </cell>
          <cell r="X55" t="e">
            <v>#REF!</v>
          </cell>
          <cell r="Y55" t="e">
            <v>#REF!</v>
          </cell>
          <cell r="Z55" t="e">
            <v>#REF!</v>
          </cell>
          <cell r="AA55" t="e">
            <v>#REF!</v>
          </cell>
          <cell r="AB55" t="e">
            <v>#REF!</v>
          </cell>
          <cell r="AC55" t="e">
            <v>#REF!</v>
          </cell>
          <cell r="AD55" t="e">
            <v>#REF!</v>
          </cell>
          <cell r="AE55" t="e">
            <v>#REF!</v>
          </cell>
          <cell r="AF55" t="e">
            <v>#REF!</v>
          </cell>
          <cell r="AG55" t="e">
            <v>#REF!</v>
          </cell>
          <cell r="AH55" t="e">
            <v>#REF!</v>
          </cell>
        </row>
        <row r="56">
          <cell r="F56" t="str">
            <v>22060140</v>
          </cell>
          <cell r="G56" t="str">
            <v xml:space="preserve">5410   </v>
          </cell>
          <cell r="H56" t="e">
            <v>#REF!</v>
          </cell>
          <cell r="I56" t="str">
            <v>Tonnes</v>
          </cell>
          <cell r="J56" t="e">
            <v>#REF!</v>
          </cell>
          <cell r="K56" t="e">
            <v>#REF!</v>
          </cell>
          <cell r="M56" t="e">
            <v>#REF!</v>
          </cell>
          <cell r="N56" t="e">
            <v>#REF!</v>
          </cell>
          <cell r="O56" t="e">
            <v>#REF!</v>
          </cell>
          <cell r="P56" t="e">
            <v>#REF!</v>
          </cell>
          <cell r="Q56" t="e">
            <v>#REF!</v>
          </cell>
          <cell r="R56" t="e">
            <v>#REF!</v>
          </cell>
          <cell r="S56" t="e">
            <v>#REF!</v>
          </cell>
          <cell r="T56" t="e">
            <v>#REF!</v>
          </cell>
          <cell r="U56" t="e">
            <v>#REF!</v>
          </cell>
          <cell r="V56" t="e">
            <v>#REF!</v>
          </cell>
          <cell r="W56" t="e">
            <v>#REF!</v>
          </cell>
          <cell r="X56" t="e">
            <v>#REF!</v>
          </cell>
          <cell r="Y56" t="e">
            <v>#REF!</v>
          </cell>
          <cell r="Z56" t="e">
            <v>#REF!</v>
          </cell>
          <cell r="AA56" t="e">
            <v>#REF!</v>
          </cell>
          <cell r="AB56" t="e">
            <v>#REF!</v>
          </cell>
          <cell r="AC56" t="e">
            <v>#REF!</v>
          </cell>
          <cell r="AD56" t="e">
            <v>#REF!</v>
          </cell>
          <cell r="AE56" t="e">
            <v>#REF!</v>
          </cell>
          <cell r="AF56" t="e">
            <v>#REF!</v>
          </cell>
          <cell r="AG56" t="e">
            <v>#REF!</v>
          </cell>
          <cell r="AH56" t="e">
            <v>#REF!</v>
          </cell>
        </row>
        <row r="57">
          <cell r="F57" t="str">
            <v>22060130</v>
          </cell>
          <cell r="G57" t="str">
            <v xml:space="preserve">5410   </v>
          </cell>
          <cell r="H57" t="e">
            <v>#REF!</v>
          </cell>
          <cell r="I57" t="str">
            <v>Tonnes</v>
          </cell>
          <cell r="J57" t="e">
            <v>#REF!</v>
          </cell>
          <cell r="K57" t="e">
            <v>#REF!</v>
          </cell>
          <cell r="M57" t="e">
            <v>#REF!</v>
          </cell>
          <cell r="N57" t="e">
            <v>#REF!</v>
          </cell>
          <cell r="O57" t="e">
            <v>#REF!</v>
          </cell>
          <cell r="P57" t="e">
            <v>#REF!</v>
          </cell>
          <cell r="Q57" t="e">
            <v>#REF!</v>
          </cell>
          <cell r="R57" t="e">
            <v>#REF!</v>
          </cell>
          <cell r="S57" t="e">
            <v>#REF!</v>
          </cell>
          <cell r="T57" t="e">
            <v>#REF!</v>
          </cell>
          <cell r="U57" t="e">
            <v>#REF!</v>
          </cell>
          <cell r="V57" t="e">
            <v>#REF!</v>
          </cell>
          <cell r="W57" t="e">
            <v>#REF!</v>
          </cell>
          <cell r="X57" t="e">
            <v>#REF!</v>
          </cell>
          <cell r="Y57" t="e">
            <v>#REF!</v>
          </cell>
          <cell r="Z57" t="e">
            <v>#REF!</v>
          </cell>
          <cell r="AA57" t="e">
            <v>#REF!</v>
          </cell>
          <cell r="AB57" t="e">
            <v>#REF!</v>
          </cell>
          <cell r="AC57" t="e">
            <v>#REF!</v>
          </cell>
          <cell r="AD57" t="e">
            <v>#REF!</v>
          </cell>
          <cell r="AE57" t="e">
            <v>#REF!</v>
          </cell>
          <cell r="AF57" t="e">
            <v>#REF!</v>
          </cell>
          <cell r="AG57" t="e">
            <v>#REF!</v>
          </cell>
          <cell r="AH57" t="e">
            <v>#REF!</v>
          </cell>
        </row>
        <row r="58">
          <cell r="F58" t="str">
            <v>22060140</v>
          </cell>
          <cell r="G58" t="str">
            <v xml:space="preserve">5410   </v>
          </cell>
          <cell r="H58" t="e">
            <v>#REF!</v>
          </cell>
          <cell r="I58" t="str">
            <v>Tonnes</v>
          </cell>
          <cell r="J58" t="e">
            <v>#REF!</v>
          </cell>
          <cell r="K58" t="e">
            <v>#REF!</v>
          </cell>
          <cell r="M58" t="e">
            <v>#REF!</v>
          </cell>
          <cell r="N58" t="e">
            <v>#REF!</v>
          </cell>
          <cell r="O58" t="e">
            <v>#REF!</v>
          </cell>
          <cell r="P58" t="e">
            <v>#REF!</v>
          </cell>
          <cell r="Q58" t="e">
            <v>#REF!</v>
          </cell>
          <cell r="R58" t="e">
            <v>#REF!</v>
          </cell>
          <cell r="S58" t="e">
            <v>#REF!</v>
          </cell>
          <cell r="T58" t="e">
            <v>#REF!</v>
          </cell>
          <cell r="U58" t="e">
            <v>#REF!</v>
          </cell>
          <cell r="V58" t="e">
            <v>#REF!</v>
          </cell>
          <cell r="W58" t="e">
            <v>#REF!</v>
          </cell>
          <cell r="X58" t="e">
            <v>#REF!</v>
          </cell>
          <cell r="Y58" t="e">
            <v>#REF!</v>
          </cell>
          <cell r="Z58" t="e">
            <v>#REF!</v>
          </cell>
          <cell r="AA58" t="e">
            <v>#REF!</v>
          </cell>
          <cell r="AB58" t="e">
            <v>#REF!</v>
          </cell>
          <cell r="AC58" t="e">
            <v>#REF!</v>
          </cell>
          <cell r="AD58" t="e">
            <v>#REF!</v>
          </cell>
          <cell r="AE58" t="e">
            <v>#REF!</v>
          </cell>
          <cell r="AF58" t="e">
            <v>#REF!</v>
          </cell>
          <cell r="AG58" t="e">
            <v>#REF!</v>
          </cell>
          <cell r="AH58" t="e">
            <v>#REF!</v>
          </cell>
        </row>
        <row r="59">
          <cell r="F59" t="str">
            <v>22060130</v>
          </cell>
          <cell r="G59" t="str">
            <v xml:space="preserve">5410   </v>
          </cell>
          <cell r="H59" t="e">
            <v>#REF!</v>
          </cell>
          <cell r="I59" t="str">
            <v>Tonnes</v>
          </cell>
          <cell r="J59" t="e">
            <v>#REF!</v>
          </cell>
          <cell r="K59" t="e">
            <v>#REF!</v>
          </cell>
          <cell r="M59" t="e">
            <v>#REF!</v>
          </cell>
          <cell r="N59" t="e">
            <v>#REF!</v>
          </cell>
          <cell r="O59" t="e">
            <v>#REF!</v>
          </cell>
          <cell r="P59" t="e">
            <v>#REF!</v>
          </cell>
          <cell r="Q59" t="e">
            <v>#REF!</v>
          </cell>
          <cell r="R59" t="e">
            <v>#REF!</v>
          </cell>
          <cell r="S59" t="e">
            <v>#REF!</v>
          </cell>
          <cell r="T59" t="e">
            <v>#REF!</v>
          </cell>
          <cell r="U59" t="e">
            <v>#REF!</v>
          </cell>
          <cell r="V59" t="e">
            <v>#REF!</v>
          </cell>
          <cell r="W59" t="e">
            <v>#REF!</v>
          </cell>
          <cell r="X59" t="e">
            <v>#REF!</v>
          </cell>
          <cell r="Y59" t="e">
            <v>#REF!</v>
          </cell>
          <cell r="Z59" t="e">
            <v>#REF!</v>
          </cell>
          <cell r="AA59" t="e">
            <v>#REF!</v>
          </cell>
          <cell r="AB59" t="e">
            <v>#REF!</v>
          </cell>
          <cell r="AC59" t="e">
            <v>#REF!</v>
          </cell>
          <cell r="AD59" t="e">
            <v>#REF!</v>
          </cell>
          <cell r="AE59" t="e">
            <v>#REF!</v>
          </cell>
          <cell r="AF59" t="e">
            <v>#REF!</v>
          </cell>
          <cell r="AG59" t="e">
            <v>#REF!</v>
          </cell>
          <cell r="AH59" t="e">
            <v>#REF!</v>
          </cell>
        </row>
        <row r="60">
          <cell r="F60" t="str">
            <v>22060151</v>
          </cell>
          <cell r="G60" t="str">
            <v xml:space="preserve">5405   </v>
          </cell>
          <cell r="H60" t="e">
            <v>#REF!</v>
          </cell>
          <cell r="I60" t="str">
            <v>Tonnes</v>
          </cell>
          <cell r="J60" t="e">
            <v>#REF!</v>
          </cell>
          <cell r="K60" t="e">
            <v>#REF!</v>
          </cell>
          <cell r="M60" t="e">
            <v>#REF!</v>
          </cell>
          <cell r="N60" t="e">
            <v>#REF!</v>
          </cell>
          <cell r="O60" t="e">
            <v>#REF!</v>
          </cell>
          <cell r="P60" t="e">
            <v>#REF!</v>
          </cell>
          <cell r="Q60" t="e">
            <v>#REF!</v>
          </cell>
          <cell r="R60" t="e">
            <v>#REF!</v>
          </cell>
          <cell r="S60" t="e">
            <v>#REF!</v>
          </cell>
          <cell r="T60" t="e">
            <v>#REF!</v>
          </cell>
          <cell r="U60" t="e">
            <v>#REF!</v>
          </cell>
          <cell r="V60" t="e">
            <v>#REF!</v>
          </cell>
          <cell r="W60" t="e">
            <v>#REF!</v>
          </cell>
          <cell r="X60" t="e">
            <v>#REF!</v>
          </cell>
          <cell r="Y60" t="e">
            <v>#REF!</v>
          </cell>
          <cell r="Z60" t="e">
            <v>#REF!</v>
          </cell>
          <cell r="AA60" t="e">
            <v>#REF!</v>
          </cell>
          <cell r="AB60" t="e">
            <v>#REF!</v>
          </cell>
          <cell r="AC60" t="e">
            <v>#REF!</v>
          </cell>
          <cell r="AD60" t="e">
            <v>#REF!</v>
          </cell>
          <cell r="AE60" t="e">
            <v>#REF!</v>
          </cell>
          <cell r="AF60" t="e">
            <v>#REF!</v>
          </cell>
          <cell r="AG60" t="e">
            <v>#REF!</v>
          </cell>
          <cell r="AH60" t="e">
            <v>#REF!</v>
          </cell>
        </row>
        <row r="61">
          <cell r="F61" t="str">
            <v>22060152</v>
          </cell>
          <cell r="G61" t="str">
            <v xml:space="preserve">5340   </v>
          </cell>
          <cell r="H61" t="e">
            <v>#REF!</v>
          </cell>
          <cell r="I61" t="str">
            <v>Sets</v>
          </cell>
          <cell r="J61" t="e">
            <v>#REF!</v>
          </cell>
          <cell r="K61" t="e">
            <v>#REF!</v>
          </cell>
          <cell r="M61" t="e">
            <v>#REF!</v>
          </cell>
          <cell r="N61" t="e">
            <v>#REF!</v>
          </cell>
          <cell r="O61" t="e">
            <v>#REF!</v>
          </cell>
          <cell r="P61" t="e">
            <v>#REF!</v>
          </cell>
          <cell r="Q61" t="e">
            <v>#REF!</v>
          </cell>
          <cell r="R61" t="e">
            <v>#REF!</v>
          </cell>
          <cell r="S61" t="e">
            <v>#REF!</v>
          </cell>
          <cell r="T61" t="e">
            <v>#REF!</v>
          </cell>
          <cell r="U61" t="e">
            <v>#REF!</v>
          </cell>
          <cell r="V61" t="e">
            <v>#REF!</v>
          </cell>
          <cell r="W61" t="e">
            <v>#REF!</v>
          </cell>
          <cell r="X61" t="e">
            <v>#REF!</v>
          </cell>
          <cell r="Y61" t="e">
            <v>#REF!</v>
          </cell>
          <cell r="Z61" t="e">
            <v>#REF!</v>
          </cell>
          <cell r="AA61" t="e">
            <v>#REF!</v>
          </cell>
          <cell r="AB61" t="e">
            <v>#REF!</v>
          </cell>
          <cell r="AC61" t="e">
            <v>#REF!</v>
          </cell>
          <cell r="AD61" t="e">
            <v>#REF!</v>
          </cell>
          <cell r="AE61" t="e">
            <v>#REF!</v>
          </cell>
          <cell r="AF61" t="e">
            <v>#REF!</v>
          </cell>
          <cell r="AG61" t="e">
            <v>#REF!</v>
          </cell>
          <cell r="AH61" t="e">
            <v>#REF!</v>
          </cell>
        </row>
        <row r="62">
          <cell r="F62" t="str">
            <v>22060140</v>
          </cell>
          <cell r="G62" t="str">
            <v xml:space="preserve">5410   </v>
          </cell>
          <cell r="H62" t="e">
            <v>#REF!</v>
          </cell>
          <cell r="I62" t="str">
            <v>Tonnes</v>
          </cell>
          <cell r="J62" t="e">
            <v>#REF!</v>
          </cell>
          <cell r="K62" t="e">
            <v>#REF!</v>
          </cell>
          <cell r="M62" t="e">
            <v>#REF!</v>
          </cell>
          <cell r="N62" t="e">
            <v>#REF!</v>
          </cell>
          <cell r="O62" t="e">
            <v>#REF!</v>
          </cell>
          <cell r="P62" t="e">
            <v>#REF!</v>
          </cell>
          <cell r="Q62" t="e">
            <v>#REF!</v>
          </cell>
          <cell r="R62" t="e">
            <v>#REF!</v>
          </cell>
          <cell r="S62" t="e">
            <v>#REF!</v>
          </cell>
          <cell r="T62" t="e">
            <v>#REF!</v>
          </cell>
          <cell r="U62" t="e">
            <v>#REF!</v>
          </cell>
          <cell r="V62" t="e">
            <v>#REF!</v>
          </cell>
          <cell r="W62" t="e">
            <v>#REF!</v>
          </cell>
          <cell r="X62" t="e">
            <v>#REF!</v>
          </cell>
          <cell r="Y62" t="e">
            <v>#REF!</v>
          </cell>
          <cell r="Z62" t="e">
            <v>#REF!</v>
          </cell>
          <cell r="AA62" t="e">
            <v>#REF!</v>
          </cell>
          <cell r="AB62" t="e">
            <v>#REF!</v>
          </cell>
          <cell r="AC62" t="e">
            <v>#REF!</v>
          </cell>
          <cell r="AD62" t="e">
            <v>#REF!</v>
          </cell>
          <cell r="AE62" t="e">
            <v>#REF!</v>
          </cell>
          <cell r="AF62" t="e">
            <v>#REF!</v>
          </cell>
          <cell r="AG62" t="e">
            <v>#REF!</v>
          </cell>
          <cell r="AH62" t="e">
            <v>#REF!</v>
          </cell>
        </row>
        <row r="63">
          <cell r="F63" t="str">
            <v>22060100</v>
          </cell>
          <cell r="G63" t="str">
            <v xml:space="preserve">5221   </v>
          </cell>
          <cell r="H63" t="e">
            <v>#REF!</v>
          </cell>
          <cell r="I63" t="str">
            <v>Kw</v>
          </cell>
          <cell r="J63">
            <v>0.09</v>
          </cell>
          <cell r="K63" t="e">
            <v>#REF!</v>
          </cell>
          <cell r="M63" t="e">
            <v>#REF!</v>
          </cell>
          <cell r="N63" t="e">
            <v>#REF!</v>
          </cell>
          <cell r="O63" t="e">
            <v>#REF!</v>
          </cell>
          <cell r="P63" t="e">
            <v>#REF!</v>
          </cell>
          <cell r="Q63" t="e">
            <v>#REF!</v>
          </cell>
          <cell r="R63" t="e">
            <v>#REF!</v>
          </cell>
          <cell r="S63" t="e">
            <v>#REF!</v>
          </cell>
          <cell r="T63" t="e">
            <v>#REF!</v>
          </cell>
          <cell r="U63" t="e">
            <v>#REF!</v>
          </cell>
          <cell r="V63" t="e">
            <v>#REF!</v>
          </cell>
          <cell r="W63" t="e">
            <v>#REF!</v>
          </cell>
          <cell r="X63" t="e">
            <v>#REF!</v>
          </cell>
          <cell r="Y63" t="e">
            <v>#REF!</v>
          </cell>
          <cell r="Z63" t="e">
            <v>#REF!</v>
          </cell>
          <cell r="AA63" t="e">
            <v>#REF!</v>
          </cell>
          <cell r="AB63" t="e">
            <v>#REF!</v>
          </cell>
          <cell r="AC63" t="e">
            <v>#REF!</v>
          </cell>
          <cell r="AD63" t="e">
            <v>#REF!</v>
          </cell>
          <cell r="AE63" t="e">
            <v>#REF!</v>
          </cell>
          <cell r="AF63" t="e">
            <v>#REF!</v>
          </cell>
          <cell r="AG63" t="e">
            <v>#REF!</v>
          </cell>
          <cell r="AH63" t="e">
            <v>#REF!</v>
          </cell>
        </row>
        <row r="64">
          <cell r="F64" t="str">
            <v>22060110</v>
          </cell>
          <cell r="G64" t="str">
            <v xml:space="preserve">5221   </v>
          </cell>
          <cell r="H64" t="e">
            <v>#REF!</v>
          </cell>
          <cell r="I64" t="str">
            <v>Kw</v>
          </cell>
          <cell r="J64">
            <v>0.09</v>
          </cell>
          <cell r="K64" t="e">
            <v>#REF!</v>
          </cell>
          <cell r="M64" t="e">
            <v>#REF!</v>
          </cell>
          <cell r="N64" t="e">
            <v>#REF!</v>
          </cell>
          <cell r="O64" t="e">
            <v>#REF!</v>
          </cell>
          <cell r="P64" t="e">
            <v>#REF!</v>
          </cell>
          <cell r="Q64" t="e">
            <v>#REF!</v>
          </cell>
          <cell r="R64" t="e">
            <v>#REF!</v>
          </cell>
          <cell r="S64" t="e">
            <v>#REF!</v>
          </cell>
          <cell r="T64" t="e">
            <v>#REF!</v>
          </cell>
          <cell r="U64" t="e">
            <v>#REF!</v>
          </cell>
          <cell r="V64" t="e">
            <v>#REF!</v>
          </cell>
          <cell r="W64" t="e">
            <v>#REF!</v>
          </cell>
          <cell r="X64" t="e">
            <v>#REF!</v>
          </cell>
          <cell r="Y64" t="e">
            <v>#REF!</v>
          </cell>
          <cell r="Z64" t="e">
            <v>#REF!</v>
          </cell>
          <cell r="AA64" t="e">
            <v>#REF!</v>
          </cell>
          <cell r="AB64" t="e">
            <v>#REF!</v>
          </cell>
          <cell r="AC64" t="e">
            <v>#REF!</v>
          </cell>
          <cell r="AD64" t="e">
            <v>#REF!</v>
          </cell>
          <cell r="AE64" t="e">
            <v>#REF!</v>
          </cell>
          <cell r="AF64" t="e">
            <v>#REF!</v>
          </cell>
          <cell r="AG64" t="e">
            <v>#REF!</v>
          </cell>
          <cell r="AH64" t="e">
            <v>#REF!</v>
          </cell>
        </row>
        <row r="65">
          <cell r="F65" t="str">
            <v>22060121</v>
          </cell>
          <cell r="G65" t="str">
            <v xml:space="preserve">5221   </v>
          </cell>
          <cell r="H65" t="e">
            <v>#REF!</v>
          </cell>
          <cell r="I65" t="str">
            <v>Kw</v>
          </cell>
          <cell r="J65">
            <v>0.09</v>
          </cell>
          <cell r="K65" t="e">
            <v>#REF!</v>
          </cell>
          <cell r="M65" t="e">
            <v>#REF!</v>
          </cell>
          <cell r="N65" t="e">
            <v>#REF!</v>
          </cell>
          <cell r="O65" t="e">
            <v>#REF!</v>
          </cell>
          <cell r="P65" t="e">
            <v>#REF!</v>
          </cell>
          <cell r="Q65" t="e">
            <v>#REF!</v>
          </cell>
          <cell r="R65" t="e">
            <v>#REF!</v>
          </cell>
          <cell r="S65" t="e">
            <v>#REF!</v>
          </cell>
          <cell r="T65" t="e">
            <v>#REF!</v>
          </cell>
          <cell r="U65" t="e">
            <v>#REF!</v>
          </cell>
          <cell r="V65" t="e">
            <v>#REF!</v>
          </cell>
          <cell r="W65" t="e">
            <v>#REF!</v>
          </cell>
          <cell r="X65" t="e">
            <v>#REF!</v>
          </cell>
          <cell r="Y65" t="e">
            <v>#REF!</v>
          </cell>
          <cell r="Z65" t="e">
            <v>#REF!</v>
          </cell>
          <cell r="AA65" t="e">
            <v>#REF!</v>
          </cell>
          <cell r="AB65" t="e">
            <v>#REF!</v>
          </cell>
          <cell r="AC65" t="e">
            <v>#REF!</v>
          </cell>
          <cell r="AD65" t="e">
            <v>#REF!</v>
          </cell>
          <cell r="AE65" t="e">
            <v>#REF!</v>
          </cell>
          <cell r="AF65" t="e">
            <v>#REF!</v>
          </cell>
          <cell r="AG65" t="e">
            <v>#REF!</v>
          </cell>
          <cell r="AH65" t="e">
            <v>#REF!</v>
          </cell>
        </row>
        <row r="66">
          <cell r="F66" t="str">
            <v>22060122</v>
          </cell>
          <cell r="G66" t="str">
            <v xml:space="preserve">5221   </v>
          </cell>
          <cell r="H66" t="e">
            <v>#REF!</v>
          </cell>
          <cell r="I66" t="str">
            <v>Kw</v>
          </cell>
          <cell r="J66">
            <v>0.09</v>
          </cell>
          <cell r="K66" t="e">
            <v>#REF!</v>
          </cell>
          <cell r="M66" t="e">
            <v>#REF!</v>
          </cell>
          <cell r="N66" t="e">
            <v>#REF!</v>
          </cell>
          <cell r="O66" t="e">
            <v>#REF!</v>
          </cell>
          <cell r="P66" t="e">
            <v>#REF!</v>
          </cell>
          <cell r="Q66" t="e">
            <v>#REF!</v>
          </cell>
          <cell r="R66" t="e">
            <v>#REF!</v>
          </cell>
          <cell r="S66" t="e">
            <v>#REF!</v>
          </cell>
          <cell r="T66" t="e">
            <v>#REF!</v>
          </cell>
          <cell r="U66" t="e">
            <v>#REF!</v>
          </cell>
          <cell r="V66" t="e">
            <v>#REF!</v>
          </cell>
          <cell r="W66" t="e">
            <v>#REF!</v>
          </cell>
          <cell r="X66" t="e">
            <v>#REF!</v>
          </cell>
          <cell r="Y66" t="e">
            <v>#REF!</v>
          </cell>
          <cell r="Z66" t="e">
            <v>#REF!</v>
          </cell>
          <cell r="AA66" t="e">
            <v>#REF!</v>
          </cell>
          <cell r="AB66" t="e">
            <v>#REF!</v>
          </cell>
          <cell r="AC66" t="e">
            <v>#REF!</v>
          </cell>
          <cell r="AD66" t="e">
            <v>#REF!</v>
          </cell>
          <cell r="AE66" t="e">
            <v>#REF!</v>
          </cell>
          <cell r="AF66" t="e">
            <v>#REF!</v>
          </cell>
          <cell r="AG66" t="e">
            <v>#REF!</v>
          </cell>
          <cell r="AH66" t="e">
            <v>#REF!</v>
          </cell>
        </row>
        <row r="67">
          <cell r="F67" t="str">
            <v>22060123</v>
          </cell>
          <cell r="G67" t="str">
            <v xml:space="preserve">5221   </v>
          </cell>
          <cell r="H67" t="e">
            <v>#REF!</v>
          </cell>
          <cell r="I67" t="str">
            <v>Kw</v>
          </cell>
          <cell r="J67">
            <v>0.09</v>
          </cell>
          <cell r="K67" t="e">
            <v>#REF!</v>
          </cell>
          <cell r="M67" t="e">
            <v>#REF!</v>
          </cell>
          <cell r="N67" t="e">
            <v>#REF!</v>
          </cell>
          <cell r="O67" t="e">
            <v>#REF!</v>
          </cell>
          <cell r="P67" t="e">
            <v>#REF!</v>
          </cell>
          <cell r="Q67" t="e">
            <v>#REF!</v>
          </cell>
          <cell r="R67" t="e">
            <v>#REF!</v>
          </cell>
          <cell r="S67" t="e">
            <v>#REF!</v>
          </cell>
          <cell r="T67" t="e">
            <v>#REF!</v>
          </cell>
          <cell r="U67" t="e">
            <v>#REF!</v>
          </cell>
          <cell r="V67" t="e">
            <v>#REF!</v>
          </cell>
          <cell r="W67" t="e">
            <v>#REF!</v>
          </cell>
          <cell r="X67" t="e">
            <v>#REF!</v>
          </cell>
          <cell r="Y67" t="e">
            <v>#REF!</v>
          </cell>
          <cell r="Z67" t="e">
            <v>#REF!</v>
          </cell>
          <cell r="AA67" t="e">
            <v>#REF!</v>
          </cell>
          <cell r="AB67" t="e">
            <v>#REF!</v>
          </cell>
          <cell r="AC67" t="e">
            <v>#REF!</v>
          </cell>
          <cell r="AD67" t="e">
            <v>#REF!</v>
          </cell>
          <cell r="AE67" t="e">
            <v>#REF!</v>
          </cell>
          <cell r="AF67" t="e">
            <v>#REF!</v>
          </cell>
          <cell r="AG67" t="e">
            <v>#REF!</v>
          </cell>
          <cell r="AH67" t="e">
            <v>#REF!</v>
          </cell>
        </row>
        <row r="68">
          <cell r="F68" t="str">
            <v>22060130</v>
          </cell>
          <cell r="G68" t="str">
            <v xml:space="preserve">5221   </v>
          </cell>
          <cell r="H68" t="e">
            <v>#REF!</v>
          </cell>
          <cell r="I68" t="str">
            <v>Kw</v>
          </cell>
          <cell r="J68">
            <v>0.09</v>
          </cell>
          <cell r="K68" t="e">
            <v>#REF!</v>
          </cell>
          <cell r="M68" t="e">
            <v>#REF!</v>
          </cell>
          <cell r="N68" t="e">
            <v>#REF!</v>
          </cell>
          <cell r="O68" t="e">
            <v>#REF!</v>
          </cell>
          <cell r="P68" t="e">
            <v>#REF!</v>
          </cell>
          <cell r="Q68" t="e">
            <v>#REF!</v>
          </cell>
          <cell r="R68" t="e">
            <v>#REF!</v>
          </cell>
          <cell r="S68" t="e">
            <v>#REF!</v>
          </cell>
          <cell r="T68" t="e">
            <v>#REF!</v>
          </cell>
          <cell r="U68" t="e">
            <v>#REF!</v>
          </cell>
          <cell r="V68" t="e">
            <v>#REF!</v>
          </cell>
          <cell r="W68" t="e">
            <v>#REF!</v>
          </cell>
          <cell r="X68" t="e">
            <v>#REF!</v>
          </cell>
          <cell r="Y68" t="e">
            <v>#REF!</v>
          </cell>
          <cell r="Z68" t="e">
            <v>#REF!</v>
          </cell>
          <cell r="AA68" t="e">
            <v>#REF!</v>
          </cell>
          <cell r="AB68" t="e">
            <v>#REF!</v>
          </cell>
          <cell r="AC68" t="e">
            <v>#REF!</v>
          </cell>
          <cell r="AD68" t="e">
            <v>#REF!</v>
          </cell>
          <cell r="AE68" t="e">
            <v>#REF!</v>
          </cell>
          <cell r="AF68" t="e">
            <v>#REF!</v>
          </cell>
          <cell r="AG68" t="e">
            <v>#REF!</v>
          </cell>
          <cell r="AH68" t="e">
            <v>#REF!</v>
          </cell>
        </row>
        <row r="69">
          <cell r="F69" t="str">
            <v>22060140</v>
          </cell>
          <cell r="G69" t="str">
            <v xml:space="preserve">5221   </v>
          </cell>
          <cell r="H69" t="e">
            <v>#REF!</v>
          </cell>
          <cell r="I69" t="str">
            <v>Kw</v>
          </cell>
          <cell r="J69">
            <v>0.09</v>
          </cell>
          <cell r="K69" t="e">
            <v>#REF!</v>
          </cell>
          <cell r="M69" t="e">
            <v>#REF!</v>
          </cell>
          <cell r="N69" t="e">
            <v>#REF!</v>
          </cell>
          <cell r="O69" t="e">
            <v>#REF!</v>
          </cell>
          <cell r="P69" t="e">
            <v>#REF!</v>
          </cell>
          <cell r="Q69" t="e">
            <v>#REF!</v>
          </cell>
          <cell r="R69" t="e">
            <v>#REF!</v>
          </cell>
          <cell r="S69" t="e">
            <v>#REF!</v>
          </cell>
          <cell r="T69" t="e">
            <v>#REF!</v>
          </cell>
          <cell r="U69" t="e">
            <v>#REF!</v>
          </cell>
          <cell r="V69" t="e">
            <v>#REF!</v>
          </cell>
          <cell r="W69" t="e">
            <v>#REF!</v>
          </cell>
          <cell r="X69" t="e">
            <v>#REF!</v>
          </cell>
          <cell r="Y69" t="e">
            <v>#REF!</v>
          </cell>
          <cell r="Z69" t="e">
            <v>#REF!</v>
          </cell>
          <cell r="AA69" t="e">
            <v>#REF!</v>
          </cell>
          <cell r="AB69" t="e">
            <v>#REF!</v>
          </cell>
          <cell r="AC69" t="e">
            <v>#REF!</v>
          </cell>
          <cell r="AD69" t="e">
            <v>#REF!</v>
          </cell>
          <cell r="AE69" t="e">
            <v>#REF!</v>
          </cell>
          <cell r="AF69" t="e">
            <v>#REF!</v>
          </cell>
          <cell r="AG69" t="e">
            <v>#REF!</v>
          </cell>
          <cell r="AH69" t="e">
            <v>#REF!</v>
          </cell>
        </row>
        <row r="70">
          <cell r="F70" t="str">
            <v>22060160</v>
          </cell>
          <cell r="G70" t="str">
            <v xml:space="preserve">5221   </v>
          </cell>
          <cell r="H70" t="e">
            <v>#REF!</v>
          </cell>
          <cell r="I70" t="str">
            <v>Kw</v>
          </cell>
          <cell r="J70">
            <v>0.09</v>
          </cell>
          <cell r="K70" t="e">
            <v>#REF!</v>
          </cell>
          <cell r="M70" t="e">
            <v>#REF!</v>
          </cell>
          <cell r="N70" t="e">
            <v>#REF!</v>
          </cell>
          <cell r="O70" t="e">
            <v>#REF!</v>
          </cell>
          <cell r="P70" t="e">
            <v>#REF!</v>
          </cell>
          <cell r="Q70" t="e">
            <v>#REF!</v>
          </cell>
          <cell r="R70" t="e">
            <v>#REF!</v>
          </cell>
          <cell r="S70" t="e">
            <v>#REF!</v>
          </cell>
          <cell r="T70" t="e">
            <v>#REF!</v>
          </cell>
          <cell r="U70" t="e">
            <v>#REF!</v>
          </cell>
          <cell r="V70" t="e">
            <v>#REF!</v>
          </cell>
          <cell r="W70" t="e">
            <v>#REF!</v>
          </cell>
          <cell r="X70" t="e">
            <v>#REF!</v>
          </cell>
          <cell r="Y70" t="e">
            <v>#REF!</v>
          </cell>
          <cell r="Z70" t="e">
            <v>#REF!</v>
          </cell>
          <cell r="AA70" t="e">
            <v>#REF!</v>
          </cell>
          <cell r="AB70" t="e">
            <v>#REF!</v>
          </cell>
          <cell r="AC70" t="e">
            <v>#REF!</v>
          </cell>
          <cell r="AD70" t="e">
            <v>#REF!</v>
          </cell>
          <cell r="AE70" t="e">
            <v>#REF!</v>
          </cell>
          <cell r="AF70" t="e">
            <v>#REF!</v>
          </cell>
          <cell r="AG70" t="e">
            <v>#REF!</v>
          </cell>
          <cell r="AH70" t="e">
            <v>#REF!</v>
          </cell>
        </row>
        <row r="71">
          <cell r="F71" t="str">
            <v>22060151</v>
          </cell>
          <cell r="G71" t="str">
            <v xml:space="preserve">5221   </v>
          </cell>
          <cell r="H71" t="e">
            <v>#REF!</v>
          </cell>
          <cell r="I71" t="str">
            <v>Kw</v>
          </cell>
          <cell r="J71">
            <v>0.09</v>
          </cell>
          <cell r="K71" t="e">
            <v>#REF!</v>
          </cell>
          <cell r="M71" t="e">
            <v>#REF!</v>
          </cell>
          <cell r="N71" t="e">
            <v>#REF!</v>
          </cell>
          <cell r="O71" t="e">
            <v>#REF!</v>
          </cell>
          <cell r="P71" t="e">
            <v>#REF!</v>
          </cell>
          <cell r="Q71" t="e">
            <v>#REF!</v>
          </cell>
          <cell r="R71" t="e">
            <v>#REF!</v>
          </cell>
          <cell r="S71" t="e">
            <v>#REF!</v>
          </cell>
          <cell r="T71" t="e">
            <v>#REF!</v>
          </cell>
          <cell r="U71" t="e">
            <v>#REF!</v>
          </cell>
          <cell r="V71" t="e">
            <v>#REF!</v>
          </cell>
          <cell r="W71" t="e">
            <v>#REF!</v>
          </cell>
          <cell r="X71" t="e">
            <v>#REF!</v>
          </cell>
          <cell r="Y71" t="e">
            <v>#REF!</v>
          </cell>
          <cell r="Z71" t="e">
            <v>#REF!</v>
          </cell>
          <cell r="AA71" t="e">
            <v>#REF!</v>
          </cell>
          <cell r="AB71" t="e">
            <v>#REF!</v>
          </cell>
          <cell r="AC71" t="e">
            <v>#REF!</v>
          </cell>
          <cell r="AD71" t="e">
            <v>#REF!</v>
          </cell>
          <cell r="AE71" t="e">
            <v>#REF!</v>
          </cell>
          <cell r="AF71" t="e">
            <v>#REF!</v>
          </cell>
          <cell r="AG71" t="e">
            <v>#REF!</v>
          </cell>
          <cell r="AH71" t="e">
            <v>#REF!</v>
          </cell>
        </row>
        <row r="72">
          <cell r="F72" t="str">
            <v>22060180</v>
          </cell>
          <cell r="G72" t="str">
            <v xml:space="preserve">5221   </v>
          </cell>
          <cell r="H72" t="e">
            <v>#REF!</v>
          </cell>
          <cell r="I72" t="str">
            <v>Kw</v>
          </cell>
          <cell r="J72">
            <v>0.09</v>
          </cell>
          <cell r="K72" t="e">
            <v>#REF!</v>
          </cell>
          <cell r="M72" t="e">
            <v>#REF!</v>
          </cell>
          <cell r="N72" t="e">
            <v>#REF!</v>
          </cell>
          <cell r="O72" t="e">
            <v>#REF!</v>
          </cell>
          <cell r="P72" t="e">
            <v>#REF!</v>
          </cell>
          <cell r="Q72" t="e">
            <v>#REF!</v>
          </cell>
          <cell r="R72" t="e">
            <v>#REF!</v>
          </cell>
          <cell r="S72" t="e">
            <v>#REF!</v>
          </cell>
          <cell r="T72" t="e">
            <v>#REF!</v>
          </cell>
          <cell r="U72" t="e">
            <v>#REF!</v>
          </cell>
          <cell r="V72" t="e">
            <v>#REF!</v>
          </cell>
          <cell r="W72" t="e">
            <v>#REF!</v>
          </cell>
          <cell r="X72" t="e">
            <v>#REF!</v>
          </cell>
          <cell r="Y72" t="e">
            <v>#REF!</v>
          </cell>
          <cell r="Z72" t="e">
            <v>#REF!</v>
          </cell>
          <cell r="AA72" t="e">
            <v>#REF!</v>
          </cell>
          <cell r="AB72" t="e">
            <v>#REF!</v>
          </cell>
          <cell r="AC72" t="e">
            <v>#REF!</v>
          </cell>
          <cell r="AD72" t="e">
            <v>#REF!</v>
          </cell>
          <cell r="AE72" t="e">
            <v>#REF!</v>
          </cell>
          <cell r="AF72" t="e">
            <v>#REF!</v>
          </cell>
          <cell r="AG72" t="e">
            <v>#REF!</v>
          </cell>
          <cell r="AH72" t="e">
            <v>#REF!</v>
          </cell>
        </row>
        <row r="73">
          <cell r="F73" t="str">
            <v>22060152</v>
          </cell>
          <cell r="G73" t="str">
            <v xml:space="preserve">5221   </v>
          </cell>
          <cell r="H73" t="e">
            <v>#REF!</v>
          </cell>
          <cell r="I73" t="str">
            <v>Kw</v>
          </cell>
          <cell r="J73">
            <v>0.09</v>
          </cell>
          <cell r="K73" t="e">
            <v>#REF!</v>
          </cell>
          <cell r="M73" t="e">
            <v>#REF!</v>
          </cell>
          <cell r="N73" t="e">
            <v>#REF!</v>
          </cell>
          <cell r="O73" t="e">
            <v>#REF!</v>
          </cell>
          <cell r="P73" t="e">
            <v>#REF!</v>
          </cell>
          <cell r="Q73" t="e">
            <v>#REF!</v>
          </cell>
          <cell r="R73" t="e">
            <v>#REF!</v>
          </cell>
          <cell r="S73" t="e">
            <v>#REF!</v>
          </cell>
          <cell r="T73" t="e">
            <v>#REF!</v>
          </cell>
          <cell r="U73" t="e">
            <v>#REF!</v>
          </cell>
          <cell r="V73" t="e">
            <v>#REF!</v>
          </cell>
          <cell r="W73" t="e">
            <v>#REF!</v>
          </cell>
          <cell r="X73" t="e">
            <v>#REF!</v>
          </cell>
          <cell r="Y73" t="e">
            <v>#REF!</v>
          </cell>
          <cell r="Z73" t="e">
            <v>#REF!</v>
          </cell>
          <cell r="AA73" t="e">
            <v>#REF!</v>
          </cell>
          <cell r="AB73" t="e">
            <v>#REF!</v>
          </cell>
          <cell r="AC73" t="e">
            <v>#REF!</v>
          </cell>
          <cell r="AD73" t="e">
            <v>#REF!</v>
          </cell>
          <cell r="AE73" t="e">
            <v>#REF!</v>
          </cell>
          <cell r="AF73" t="e">
            <v>#REF!</v>
          </cell>
          <cell r="AG73" t="e">
            <v>#REF!</v>
          </cell>
          <cell r="AH73" t="e">
            <v>#REF!</v>
          </cell>
        </row>
        <row r="74">
          <cell r="F74" t="str">
            <v>22061170</v>
          </cell>
          <cell r="G74" t="str">
            <v xml:space="preserve">5221   </v>
          </cell>
          <cell r="H74" t="e">
            <v>#REF!</v>
          </cell>
          <cell r="I74" t="str">
            <v>Kw</v>
          </cell>
          <cell r="J74">
            <v>0.09</v>
          </cell>
          <cell r="K74" t="e">
            <v>#REF!</v>
          </cell>
          <cell r="M74" t="e">
            <v>#REF!</v>
          </cell>
          <cell r="N74" t="e">
            <v>#REF!</v>
          </cell>
          <cell r="O74" t="e">
            <v>#REF!</v>
          </cell>
          <cell r="P74" t="e">
            <v>#REF!</v>
          </cell>
          <cell r="Q74" t="e">
            <v>#REF!</v>
          </cell>
          <cell r="R74" t="e">
            <v>#REF!</v>
          </cell>
          <cell r="S74" t="e">
            <v>#REF!</v>
          </cell>
          <cell r="T74" t="e">
            <v>#REF!</v>
          </cell>
          <cell r="U74" t="e">
            <v>#REF!</v>
          </cell>
          <cell r="V74" t="e">
            <v>#REF!</v>
          </cell>
          <cell r="W74" t="e">
            <v>#REF!</v>
          </cell>
          <cell r="X74" t="e">
            <v>#REF!</v>
          </cell>
          <cell r="Y74" t="e">
            <v>#REF!</v>
          </cell>
          <cell r="Z74" t="e">
            <v>#REF!</v>
          </cell>
          <cell r="AA74" t="e">
            <v>#REF!</v>
          </cell>
          <cell r="AB74" t="e">
            <v>#REF!</v>
          </cell>
          <cell r="AC74" t="e">
            <v>#REF!</v>
          </cell>
          <cell r="AD74" t="e">
            <v>#REF!</v>
          </cell>
          <cell r="AE74" t="e">
            <v>#REF!</v>
          </cell>
          <cell r="AF74" t="e">
            <v>#REF!</v>
          </cell>
          <cell r="AG74" t="e">
            <v>#REF!</v>
          </cell>
          <cell r="AH74" t="e">
            <v>#REF!</v>
          </cell>
        </row>
        <row r="75">
          <cell r="F75" t="str">
            <v>22060930</v>
          </cell>
          <cell r="G75" t="str">
            <v xml:space="preserve">5221   </v>
          </cell>
          <cell r="H75">
            <v>1</v>
          </cell>
          <cell r="I75" t="str">
            <v>Lot</v>
          </cell>
          <cell r="J75" t="e">
            <v>#REF!</v>
          </cell>
          <cell r="K75" t="e">
            <v>#REF!</v>
          </cell>
          <cell r="M75" t="e">
            <v>#REF!</v>
          </cell>
          <cell r="N75" t="e">
            <v>#REF!</v>
          </cell>
          <cell r="O75" t="e">
            <v>#REF!</v>
          </cell>
          <cell r="P75" t="e">
            <v>#REF!</v>
          </cell>
          <cell r="Q75" t="e">
            <v>#REF!</v>
          </cell>
          <cell r="R75" t="e">
            <v>#REF!</v>
          </cell>
          <cell r="S75" t="e">
            <v>#REF!</v>
          </cell>
          <cell r="T75" t="e">
            <v>#REF!</v>
          </cell>
          <cell r="U75" t="e">
            <v>#REF!</v>
          </cell>
          <cell r="V75" t="e">
            <v>#REF!</v>
          </cell>
          <cell r="W75" t="e">
            <v>#REF!</v>
          </cell>
          <cell r="X75" t="e">
            <v>#REF!</v>
          </cell>
          <cell r="Y75" t="e">
            <v>#REF!</v>
          </cell>
          <cell r="Z75" t="e">
            <v>#REF!</v>
          </cell>
          <cell r="AA75" t="e">
            <v>#REF!</v>
          </cell>
          <cell r="AB75" t="e">
            <v>#REF!</v>
          </cell>
          <cell r="AC75" t="e">
            <v>#REF!</v>
          </cell>
          <cell r="AD75" t="e">
            <v>#REF!</v>
          </cell>
          <cell r="AE75" t="e">
            <v>#REF!</v>
          </cell>
          <cell r="AF75" t="e">
            <v>#REF!</v>
          </cell>
          <cell r="AG75" t="e">
            <v>#REF!</v>
          </cell>
          <cell r="AH75" t="e">
            <v>#REF!</v>
          </cell>
        </row>
        <row r="76">
          <cell r="F76" t="str">
            <v>22060180</v>
          </cell>
          <cell r="G76" t="str">
            <v xml:space="preserve">5371   </v>
          </cell>
          <cell r="H76" t="e">
            <v>#REF!</v>
          </cell>
          <cell r="I76" t="str">
            <v>Litres</v>
          </cell>
          <cell r="J76">
            <v>0.5</v>
          </cell>
          <cell r="K76" t="e">
            <v>#REF!</v>
          </cell>
          <cell r="M76" t="e">
            <v>#REF!</v>
          </cell>
          <cell r="N76" t="e">
            <v>#REF!</v>
          </cell>
          <cell r="O76" t="e">
            <v>#REF!</v>
          </cell>
          <cell r="P76" t="e">
            <v>#REF!</v>
          </cell>
          <cell r="Q76" t="e">
            <v>#REF!</v>
          </cell>
          <cell r="R76" t="e">
            <v>#REF!</v>
          </cell>
          <cell r="S76" t="e">
            <v>#REF!</v>
          </cell>
          <cell r="T76" t="e">
            <v>#REF!</v>
          </cell>
          <cell r="U76" t="e">
            <v>#REF!</v>
          </cell>
          <cell r="V76" t="e">
            <v>#REF!</v>
          </cell>
          <cell r="W76" t="e">
            <v>#REF!</v>
          </cell>
          <cell r="X76" t="e">
            <v>#REF!</v>
          </cell>
          <cell r="Y76" t="e">
            <v>#REF!</v>
          </cell>
          <cell r="Z76" t="e">
            <v>#REF!</v>
          </cell>
          <cell r="AA76" t="e">
            <v>#REF!</v>
          </cell>
          <cell r="AB76" t="e">
            <v>#REF!</v>
          </cell>
          <cell r="AC76" t="e">
            <v>#REF!</v>
          </cell>
          <cell r="AD76" t="e">
            <v>#REF!</v>
          </cell>
          <cell r="AE76" t="e">
            <v>#REF!</v>
          </cell>
          <cell r="AF76" t="e">
            <v>#REF!</v>
          </cell>
          <cell r="AG76" t="e">
            <v>#REF!</v>
          </cell>
          <cell r="AH76" t="e">
            <v>#REF!</v>
          </cell>
        </row>
        <row r="77">
          <cell r="F77" t="str">
            <v>22061100</v>
          </cell>
          <cell r="G77" t="str">
            <v xml:space="preserve">5351   </v>
          </cell>
          <cell r="H77">
            <v>1</v>
          </cell>
          <cell r="I77" t="str">
            <v>Lot</v>
          </cell>
          <cell r="J77" t="e">
            <v>#REF!</v>
          </cell>
          <cell r="K77" t="e">
            <v>#REF!</v>
          </cell>
          <cell r="M77" t="e">
            <v>#REF!</v>
          </cell>
          <cell r="N77" t="e">
            <v>#REF!</v>
          </cell>
          <cell r="O77" t="e">
            <v>#REF!</v>
          </cell>
          <cell r="P77" t="e">
            <v>#REF!</v>
          </cell>
          <cell r="Q77" t="e">
            <v>#REF!</v>
          </cell>
          <cell r="R77" t="e">
            <v>#REF!</v>
          </cell>
          <cell r="S77" t="e">
            <v>#REF!</v>
          </cell>
          <cell r="T77" t="e">
            <v>#REF!</v>
          </cell>
          <cell r="U77" t="e">
            <v>#REF!</v>
          </cell>
          <cell r="V77" t="e">
            <v>#REF!</v>
          </cell>
          <cell r="W77" t="e">
            <v>#REF!</v>
          </cell>
          <cell r="X77" t="e">
            <v>#REF!</v>
          </cell>
          <cell r="Y77" t="e">
            <v>#REF!</v>
          </cell>
          <cell r="Z77" t="e">
            <v>#REF!</v>
          </cell>
          <cell r="AA77" t="e">
            <v>#REF!</v>
          </cell>
          <cell r="AB77" t="e">
            <v>#REF!</v>
          </cell>
          <cell r="AC77" t="e">
            <v>#REF!</v>
          </cell>
          <cell r="AD77" t="e">
            <v>#REF!</v>
          </cell>
          <cell r="AE77" t="e">
            <v>#REF!</v>
          </cell>
          <cell r="AF77" t="e">
            <v>#REF!</v>
          </cell>
          <cell r="AG77" t="e">
            <v>#REF!</v>
          </cell>
          <cell r="AH77" t="e">
            <v>#REF!</v>
          </cell>
        </row>
        <row r="78">
          <cell r="F78" t="str">
            <v>22061110</v>
          </cell>
          <cell r="G78" t="str">
            <v xml:space="preserve">5351   </v>
          </cell>
          <cell r="H78">
            <v>1</v>
          </cell>
          <cell r="I78" t="str">
            <v>Lot</v>
          </cell>
          <cell r="J78" t="e">
            <v>#REF!</v>
          </cell>
          <cell r="K78" t="e">
            <v>#REF!</v>
          </cell>
          <cell r="M78" t="e">
            <v>#REF!</v>
          </cell>
          <cell r="N78" t="e">
            <v>#REF!</v>
          </cell>
          <cell r="O78" t="e">
            <v>#REF!</v>
          </cell>
          <cell r="P78" t="e">
            <v>#REF!</v>
          </cell>
          <cell r="Q78" t="e">
            <v>#REF!</v>
          </cell>
          <cell r="R78" t="e">
            <v>#REF!</v>
          </cell>
          <cell r="S78" t="e">
            <v>#REF!</v>
          </cell>
          <cell r="T78" t="e">
            <v>#REF!</v>
          </cell>
          <cell r="U78" t="e">
            <v>#REF!</v>
          </cell>
          <cell r="V78" t="e">
            <v>#REF!</v>
          </cell>
          <cell r="W78" t="e">
            <v>#REF!</v>
          </cell>
          <cell r="X78" t="e">
            <v>#REF!</v>
          </cell>
          <cell r="Y78" t="e">
            <v>#REF!</v>
          </cell>
          <cell r="Z78" t="e">
            <v>#REF!</v>
          </cell>
          <cell r="AA78" t="e">
            <v>#REF!</v>
          </cell>
          <cell r="AB78" t="e">
            <v>#REF!</v>
          </cell>
          <cell r="AC78" t="e">
            <v>#REF!</v>
          </cell>
          <cell r="AD78" t="e">
            <v>#REF!</v>
          </cell>
          <cell r="AE78" t="e">
            <v>#REF!</v>
          </cell>
          <cell r="AF78" t="e">
            <v>#REF!</v>
          </cell>
          <cell r="AG78" t="e">
            <v>#REF!</v>
          </cell>
          <cell r="AH78" t="e">
            <v>#REF!</v>
          </cell>
        </row>
        <row r="79">
          <cell r="F79" t="str">
            <v>22061121</v>
          </cell>
          <cell r="G79" t="str">
            <v xml:space="preserve">5351   </v>
          </cell>
          <cell r="H79">
            <v>1</v>
          </cell>
          <cell r="I79" t="str">
            <v>Lot</v>
          </cell>
          <cell r="J79" t="e">
            <v>#REF!</v>
          </cell>
          <cell r="K79" t="e">
            <v>#REF!</v>
          </cell>
          <cell r="M79" t="e">
            <v>#REF!</v>
          </cell>
          <cell r="N79" t="e">
            <v>#REF!</v>
          </cell>
          <cell r="O79" t="e">
            <v>#REF!</v>
          </cell>
          <cell r="P79" t="e">
            <v>#REF!</v>
          </cell>
          <cell r="Q79" t="e">
            <v>#REF!</v>
          </cell>
          <cell r="R79" t="e">
            <v>#REF!</v>
          </cell>
          <cell r="S79" t="e">
            <v>#REF!</v>
          </cell>
          <cell r="T79" t="e">
            <v>#REF!</v>
          </cell>
          <cell r="U79" t="e">
            <v>#REF!</v>
          </cell>
          <cell r="V79" t="e">
            <v>#REF!</v>
          </cell>
          <cell r="W79" t="e">
            <v>#REF!</v>
          </cell>
          <cell r="X79" t="e">
            <v>#REF!</v>
          </cell>
          <cell r="Y79" t="e">
            <v>#REF!</v>
          </cell>
          <cell r="Z79" t="e">
            <v>#REF!</v>
          </cell>
          <cell r="AA79" t="e">
            <v>#REF!</v>
          </cell>
          <cell r="AB79" t="e">
            <v>#REF!</v>
          </cell>
          <cell r="AC79" t="e">
            <v>#REF!</v>
          </cell>
          <cell r="AD79" t="e">
            <v>#REF!</v>
          </cell>
          <cell r="AE79" t="e">
            <v>#REF!</v>
          </cell>
          <cell r="AF79" t="e">
            <v>#REF!</v>
          </cell>
          <cell r="AG79" t="e">
            <v>#REF!</v>
          </cell>
          <cell r="AH79" t="e">
            <v>#REF!</v>
          </cell>
        </row>
        <row r="80">
          <cell r="F80" t="str">
            <v>22061122</v>
          </cell>
          <cell r="G80" t="str">
            <v xml:space="preserve">5351   </v>
          </cell>
          <cell r="H80">
            <v>1</v>
          </cell>
          <cell r="I80" t="str">
            <v>Lot</v>
          </cell>
          <cell r="J80" t="e">
            <v>#REF!</v>
          </cell>
          <cell r="K80" t="e">
            <v>#REF!</v>
          </cell>
          <cell r="M80" t="e">
            <v>#REF!</v>
          </cell>
          <cell r="N80" t="e">
            <v>#REF!</v>
          </cell>
          <cell r="O80" t="e">
            <v>#REF!</v>
          </cell>
          <cell r="P80" t="e">
            <v>#REF!</v>
          </cell>
          <cell r="Q80" t="e">
            <v>#REF!</v>
          </cell>
          <cell r="R80" t="e">
            <v>#REF!</v>
          </cell>
          <cell r="S80" t="e">
            <v>#REF!</v>
          </cell>
          <cell r="T80" t="e">
            <v>#REF!</v>
          </cell>
          <cell r="U80" t="e">
            <v>#REF!</v>
          </cell>
          <cell r="V80" t="e">
            <v>#REF!</v>
          </cell>
          <cell r="W80" t="e">
            <v>#REF!</v>
          </cell>
          <cell r="X80" t="e">
            <v>#REF!</v>
          </cell>
          <cell r="Y80" t="e">
            <v>#REF!</v>
          </cell>
          <cell r="Z80" t="e">
            <v>#REF!</v>
          </cell>
          <cell r="AA80" t="e">
            <v>#REF!</v>
          </cell>
          <cell r="AB80" t="e">
            <v>#REF!</v>
          </cell>
          <cell r="AC80" t="e">
            <v>#REF!</v>
          </cell>
          <cell r="AD80" t="e">
            <v>#REF!</v>
          </cell>
          <cell r="AE80" t="e">
            <v>#REF!</v>
          </cell>
          <cell r="AF80" t="e">
            <v>#REF!</v>
          </cell>
          <cell r="AG80" t="e">
            <v>#REF!</v>
          </cell>
          <cell r="AH80" t="e">
            <v>#REF!</v>
          </cell>
        </row>
        <row r="81">
          <cell r="F81" t="str">
            <v>22061123</v>
          </cell>
          <cell r="G81" t="str">
            <v xml:space="preserve">5351   </v>
          </cell>
          <cell r="H81">
            <v>1</v>
          </cell>
          <cell r="I81" t="str">
            <v>Lot</v>
          </cell>
          <cell r="J81" t="e">
            <v>#REF!</v>
          </cell>
          <cell r="K81" t="e">
            <v>#REF!</v>
          </cell>
          <cell r="M81" t="e">
            <v>#REF!</v>
          </cell>
          <cell r="N81" t="e">
            <v>#REF!</v>
          </cell>
          <cell r="O81" t="e">
            <v>#REF!</v>
          </cell>
          <cell r="P81" t="e">
            <v>#REF!</v>
          </cell>
          <cell r="Q81" t="e">
            <v>#REF!</v>
          </cell>
          <cell r="R81" t="e">
            <v>#REF!</v>
          </cell>
          <cell r="S81" t="e">
            <v>#REF!</v>
          </cell>
          <cell r="T81" t="e">
            <v>#REF!</v>
          </cell>
          <cell r="U81" t="e">
            <v>#REF!</v>
          </cell>
          <cell r="V81" t="e">
            <v>#REF!</v>
          </cell>
          <cell r="W81" t="e">
            <v>#REF!</v>
          </cell>
          <cell r="X81" t="e">
            <v>#REF!</v>
          </cell>
          <cell r="Y81" t="e">
            <v>#REF!</v>
          </cell>
          <cell r="Z81" t="e">
            <v>#REF!</v>
          </cell>
          <cell r="AA81" t="e">
            <v>#REF!</v>
          </cell>
          <cell r="AB81" t="e">
            <v>#REF!</v>
          </cell>
          <cell r="AC81" t="e">
            <v>#REF!</v>
          </cell>
          <cell r="AD81" t="e">
            <v>#REF!</v>
          </cell>
          <cell r="AE81" t="e">
            <v>#REF!</v>
          </cell>
          <cell r="AF81" t="e">
            <v>#REF!</v>
          </cell>
          <cell r="AG81" t="e">
            <v>#REF!</v>
          </cell>
          <cell r="AH81" t="e">
            <v>#REF!</v>
          </cell>
        </row>
        <row r="82">
          <cell r="F82" t="str">
            <v>22061130</v>
          </cell>
          <cell r="G82" t="str">
            <v xml:space="preserve">5351   </v>
          </cell>
          <cell r="H82">
            <v>1</v>
          </cell>
          <cell r="I82" t="str">
            <v>Lot</v>
          </cell>
          <cell r="J82" t="e">
            <v>#REF!</v>
          </cell>
          <cell r="K82" t="e">
            <v>#REF!</v>
          </cell>
          <cell r="M82" t="e">
            <v>#REF!</v>
          </cell>
          <cell r="N82" t="e">
            <v>#REF!</v>
          </cell>
          <cell r="O82" t="e">
            <v>#REF!</v>
          </cell>
          <cell r="P82" t="e">
            <v>#REF!</v>
          </cell>
          <cell r="Q82" t="e">
            <v>#REF!</v>
          </cell>
          <cell r="R82" t="e">
            <v>#REF!</v>
          </cell>
          <cell r="S82" t="e">
            <v>#REF!</v>
          </cell>
          <cell r="T82" t="e">
            <v>#REF!</v>
          </cell>
          <cell r="U82" t="e">
            <v>#REF!</v>
          </cell>
          <cell r="V82" t="e">
            <v>#REF!</v>
          </cell>
          <cell r="W82" t="e">
            <v>#REF!</v>
          </cell>
          <cell r="X82" t="e">
            <v>#REF!</v>
          </cell>
          <cell r="Y82" t="e">
            <v>#REF!</v>
          </cell>
          <cell r="Z82" t="e">
            <v>#REF!</v>
          </cell>
          <cell r="AA82" t="e">
            <v>#REF!</v>
          </cell>
          <cell r="AB82" t="e">
            <v>#REF!</v>
          </cell>
          <cell r="AC82" t="e">
            <v>#REF!</v>
          </cell>
          <cell r="AD82" t="e">
            <v>#REF!</v>
          </cell>
          <cell r="AE82" t="e">
            <v>#REF!</v>
          </cell>
          <cell r="AF82" t="e">
            <v>#REF!</v>
          </cell>
          <cell r="AG82" t="e">
            <v>#REF!</v>
          </cell>
          <cell r="AH82" t="e">
            <v>#REF!</v>
          </cell>
        </row>
        <row r="83">
          <cell r="F83" t="str">
            <v>22061140</v>
          </cell>
          <cell r="G83" t="str">
            <v xml:space="preserve">5351   </v>
          </cell>
          <cell r="H83">
            <v>1</v>
          </cell>
          <cell r="I83" t="str">
            <v>Lot</v>
          </cell>
          <cell r="J83" t="e">
            <v>#REF!</v>
          </cell>
          <cell r="K83" t="e">
            <v>#REF!</v>
          </cell>
          <cell r="M83" t="e">
            <v>#REF!</v>
          </cell>
          <cell r="N83" t="e">
            <v>#REF!</v>
          </cell>
          <cell r="O83" t="e">
            <v>#REF!</v>
          </cell>
          <cell r="P83" t="e">
            <v>#REF!</v>
          </cell>
          <cell r="Q83" t="e">
            <v>#REF!</v>
          </cell>
          <cell r="R83" t="e">
            <v>#REF!</v>
          </cell>
          <cell r="S83" t="e">
            <v>#REF!</v>
          </cell>
          <cell r="T83" t="e">
            <v>#REF!</v>
          </cell>
          <cell r="U83" t="e">
            <v>#REF!</v>
          </cell>
          <cell r="V83" t="e">
            <v>#REF!</v>
          </cell>
          <cell r="W83" t="e">
            <v>#REF!</v>
          </cell>
          <cell r="X83" t="e">
            <v>#REF!</v>
          </cell>
          <cell r="Y83" t="e">
            <v>#REF!</v>
          </cell>
          <cell r="Z83" t="e">
            <v>#REF!</v>
          </cell>
          <cell r="AA83" t="e">
            <v>#REF!</v>
          </cell>
          <cell r="AB83" t="e">
            <v>#REF!</v>
          </cell>
          <cell r="AC83" t="e">
            <v>#REF!</v>
          </cell>
          <cell r="AD83" t="e">
            <v>#REF!</v>
          </cell>
          <cell r="AE83" t="e">
            <v>#REF!</v>
          </cell>
          <cell r="AF83" t="e">
            <v>#REF!</v>
          </cell>
          <cell r="AG83" t="e">
            <v>#REF!</v>
          </cell>
          <cell r="AH83" t="e">
            <v>#REF!</v>
          </cell>
        </row>
        <row r="84">
          <cell r="F84" t="str">
            <v>22061160</v>
          </cell>
          <cell r="G84" t="str">
            <v xml:space="preserve">5351   </v>
          </cell>
          <cell r="H84">
            <v>1</v>
          </cell>
          <cell r="I84" t="str">
            <v>Lot</v>
          </cell>
          <cell r="J84" t="e">
            <v>#REF!</v>
          </cell>
          <cell r="K84" t="e">
            <v>#REF!</v>
          </cell>
          <cell r="M84" t="e">
            <v>#REF!</v>
          </cell>
          <cell r="N84" t="e">
            <v>#REF!</v>
          </cell>
          <cell r="O84" t="e">
            <v>#REF!</v>
          </cell>
          <cell r="P84" t="e">
            <v>#REF!</v>
          </cell>
          <cell r="Q84" t="e">
            <v>#REF!</v>
          </cell>
          <cell r="R84" t="e">
            <v>#REF!</v>
          </cell>
          <cell r="S84" t="e">
            <v>#REF!</v>
          </cell>
          <cell r="T84" t="e">
            <v>#REF!</v>
          </cell>
          <cell r="U84" t="e">
            <v>#REF!</v>
          </cell>
          <cell r="V84" t="e">
            <v>#REF!</v>
          </cell>
          <cell r="W84" t="e">
            <v>#REF!</v>
          </cell>
          <cell r="X84" t="e">
            <v>#REF!</v>
          </cell>
          <cell r="Y84" t="e">
            <v>#REF!</v>
          </cell>
          <cell r="Z84" t="e">
            <v>#REF!</v>
          </cell>
          <cell r="AA84" t="e">
            <v>#REF!</v>
          </cell>
          <cell r="AB84" t="e">
            <v>#REF!</v>
          </cell>
          <cell r="AC84" t="e">
            <v>#REF!</v>
          </cell>
          <cell r="AD84" t="e">
            <v>#REF!</v>
          </cell>
          <cell r="AE84" t="e">
            <v>#REF!</v>
          </cell>
          <cell r="AF84" t="e">
            <v>#REF!</v>
          </cell>
          <cell r="AG84" t="e">
            <v>#REF!</v>
          </cell>
          <cell r="AH84" t="e">
            <v>#REF!</v>
          </cell>
        </row>
        <row r="85">
          <cell r="F85" t="str">
            <v>22061151</v>
          </cell>
          <cell r="G85" t="str">
            <v xml:space="preserve">5351   </v>
          </cell>
          <cell r="H85">
            <v>1</v>
          </cell>
          <cell r="I85" t="str">
            <v>Lot</v>
          </cell>
          <cell r="J85" t="e">
            <v>#REF!</v>
          </cell>
          <cell r="K85" t="e">
            <v>#REF!</v>
          </cell>
          <cell r="M85" t="e">
            <v>#REF!</v>
          </cell>
          <cell r="N85" t="e">
            <v>#REF!</v>
          </cell>
          <cell r="O85" t="e">
            <v>#REF!</v>
          </cell>
          <cell r="P85" t="e">
            <v>#REF!</v>
          </cell>
          <cell r="Q85" t="e">
            <v>#REF!</v>
          </cell>
          <cell r="R85" t="e">
            <v>#REF!</v>
          </cell>
          <cell r="S85" t="e">
            <v>#REF!</v>
          </cell>
          <cell r="T85" t="e">
            <v>#REF!</v>
          </cell>
          <cell r="U85" t="e">
            <v>#REF!</v>
          </cell>
          <cell r="V85" t="e">
            <v>#REF!</v>
          </cell>
          <cell r="W85" t="e">
            <v>#REF!</v>
          </cell>
          <cell r="X85" t="e">
            <v>#REF!</v>
          </cell>
          <cell r="Y85" t="e">
            <v>#REF!</v>
          </cell>
          <cell r="Z85" t="e">
            <v>#REF!</v>
          </cell>
          <cell r="AA85" t="e">
            <v>#REF!</v>
          </cell>
          <cell r="AB85" t="e">
            <v>#REF!</v>
          </cell>
          <cell r="AC85" t="e">
            <v>#REF!</v>
          </cell>
          <cell r="AD85" t="e">
            <v>#REF!</v>
          </cell>
          <cell r="AE85" t="e">
            <v>#REF!</v>
          </cell>
          <cell r="AF85" t="e">
            <v>#REF!</v>
          </cell>
          <cell r="AG85" t="e">
            <v>#REF!</v>
          </cell>
          <cell r="AH85" t="e">
            <v>#REF!</v>
          </cell>
        </row>
        <row r="86">
          <cell r="F86" t="str">
            <v>22061180</v>
          </cell>
          <cell r="G86" t="str">
            <v xml:space="preserve">5351   </v>
          </cell>
          <cell r="H86">
            <v>1</v>
          </cell>
          <cell r="I86" t="str">
            <v>Lot</v>
          </cell>
          <cell r="J86" t="e">
            <v>#REF!</v>
          </cell>
          <cell r="K86" t="e">
            <v>#REF!</v>
          </cell>
          <cell r="M86" t="e">
            <v>#REF!</v>
          </cell>
          <cell r="N86" t="e">
            <v>#REF!</v>
          </cell>
          <cell r="O86" t="e">
            <v>#REF!</v>
          </cell>
          <cell r="P86" t="e">
            <v>#REF!</v>
          </cell>
          <cell r="Q86" t="e">
            <v>#REF!</v>
          </cell>
          <cell r="R86" t="e">
            <v>#REF!</v>
          </cell>
          <cell r="S86" t="e">
            <v>#REF!</v>
          </cell>
          <cell r="T86" t="e">
            <v>#REF!</v>
          </cell>
          <cell r="U86" t="e">
            <v>#REF!</v>
          </cell>
          <cell r="V86" t="e">
            <v>#REF!</v>
          </cell>
          <cell r="W86" t="e">
            <v>#REF!</v>
          </cell>
          <cell r="X86" t="e">
            <v>#REF!</v>
          </cell>
          <cell r="Y86" t="e">
            <v>#REF!</v>
          </cell>
          <cell r="Z86" t="e">
            <v>#REF!</v>
          </cell>
          <cell r="AA86" t="e">
            <v>#REF!</v>
          </cell>
          <cell r="AB86" t="e">
            <v>#REF!</v>
          </cell>
          <cell r="AC86" t="e">
            <v>#REF!</v>
          </cell>
          <cell r="AD86" t="e">
            <v>#REF!</v>
          </cell>
          <cell r="AE86" t="e">
            <v>#REF!</v>
          </cell>
          <cell r="AF86" t="e">
            <v>#REF!</v>
          </cell>
          <cell r="AG86" t="e">
            <v>#REF!</v>
          </cell>
          <cell r="AH86" t="e">
            <v>#REF!</v>
          </cell>
        </row>
        <row r="87">
          <cell r="F87" t="str">
            <v>22061152</v>
          </cell>
          <cell r="G87" t="str">
            <v xml:space="preserve">5351   </v>
          </cell>
          <cell r="H87">
            <v>1</v>
          </cell>
          <cell r="I87" t="str">
            <v>Lot</v>
          </cell>
          <cell r="J87" t="e">
            <v>#REF!</v>
          </cell>
          <cell r="K87" t="e">
            <v>#REF!</v>
          </cell>
          <cell r="M87" t="e">
            <v>#REF!</v>
          </cell>
          <cell r="N87" t="e">
            <v>#REF!</v>
          </cell>
          <cell r="O87" t="e">
            <v>#REF!</v>
          </cell>
          <cell r="P87" t="e">
            <v>#REF!</v>
          </cell>
          <cell r="Q87" t="e">
            <v>#REF!</v>
          </cell>
          <cell r="R87" t="e">
            <v>#REF!</v>
          </cell>
          <cell r="S87" t="e">
            <v>#REF!</v>
          </cell>
          <cell r="T87" t="e">
            <v>#REF!</v>
          </cell>
          <cell r="U87" t="e">
            <v>#REF!</v>
          </cell>
          <cell r="V87" t="e">
            <v>#REF!</v>
          </cell>
          <cell r="W87" t="e">
            <v>#REF!</v>
          </cell>
          <cell r="X87" t="e">
            <v>#REF!</v>
          </cell>
          <cell r="Y87" t="e">
            <v>#REF!</v>
          </cell>
          <cell r="Z87" t="e">
            <v>#REF!</v>
          </cell>
          <cell r="AA87" t="e">
            <v>#REF!</v>
          </cell>
          <cell r="AB87" t="e">
            <v>#REF!</v>
          </cell>
          <cell r="AC87" t="e">
            <v>#REF!</v>
          </cell>
          <cell r="AD87" t="e">
            <v>#REF!</v>
          </cell>
          <cell r="AE87" t="e">
            <v>#REF!</v>
          </cell>
          <cell r="AF87" t="e">
            <v>#REF!</v>
          </cell>
          <cell r="AG87" t="e">
            <v>#REF!</v>
          </cell>
          <cell r="AH87" t="e">
            <v>#REF!</v>
          </cell>
        </row>
        <row r="88">
          <cell r="F88" t="str">
            <v>22061170</v>
          </cell>
          <cell r="G88" t="str">
            <v xml:space="preserve">5351   </v>
          </cell>
          <cell r="H88">
            <v>1</v>
          </cell>
          <cell r="I88" t="str">
            <v>Lot</v>
          </cell>
          <cell r="J88" t="e">
            <v>#REF!</v>
          </cell>
          <cell r="K88" t="e">
            <v>#REF!</v>
          </cell>
          <cell r="M88" t="e">
            <v>#REF!</v>
          </cell>
          <cell r="N88" t="e">
            <v>#REF!</v>
          </cell>
          <cell r="O88" t="e">
            <v>#REF!</v>
          </cell>
          <cell r="P88" t="e">
            <v>#REF!</v>
          </cell>
          <cell r="Q88" t="e">
            <v>#REF!</v>
          </cell>
          <cell r="R88" t="e">
            <v>#REF!</v>
          </cell>
          <cell r="S88" t="e">
            <v>#REF!</v>
          </cell>
          <cell r="T88" t="e">
            <v>#REF!</v>
          </cell>
          <cell r="U88" t="e">
            <v>#REF!</v>
          </cell>
          <cell r="V88" t="e">
            <v>#REF!</v>
          </cell>
          <cell r="W88" t="e">
            <v>#REF!</v>
          </cell>
          <cell r="X88" t="e">
            <v>#REF!</v>
          </cell>
          <cell r="Y88" t="e">
            <v>#REF!</v>
          </cell>
          <cell r="Z88" t="e">
            <v>#REF!</v>
          </cell>
          <cell r="AA88" t="e">
            <v>#REF!</v>
          </cell>
          <cell r="AB88" t="e">
            <v>#REF!</v>
          </cell>
          <cell r="AC88" t="e">
            <v>#REF!</v>
          </cell>
          <cell r="AD88" t="e">
            <v>#REF!</v>
          </cell>
          <cell r="AE88" t="e">
            <v>#REF!</v>
          </cell>
          <cell r="AF88" t="e">
            <v>#REF!</v>
          </cell>
          <cell r="AG88" t="e">
            <v>#REF!</v>
          </cell>
          <cell r="AH88" t="e">
            <v>#REF!</v>
          </cell>
        </row>
        <row r="89">
          <cell r="F89" t="str">
            <v>22020930</v>
          </cell>
          <cell r="G89" t="str">
            <v xml:space="preserve">1002   </v>
          </cell>
          <cell r="I89" t="str">
            <v>Kt</v>
          </cell>
          <cell r="M89" t="e">
            <v>#REF!</v>
          </cell>
          <cell r="N89" t="e">
            <v>#REF!</v>
          </cell>
          <cell r="O89" t="e">
            <v>#REF!</v>
          </cell>
          <cell r="P89" t="e">
            <v>#REF!</v>
          </cell>
          <cell r="Q89" t="e">
            <v>#REF!</v>
          </cell>
          <cell r="R89" t="e">
            <v>#REF!</v>
          </cell>
          <cell r="S89" t="e">
            <v>#REF!</v>
          </cell>
          <cell r="T89" t="e">
            <v>#REF!</v>
          </cell>
          <cell r="U89" t="e">
            <v>#REF!</v>
          </cell>
          <cell r="V89" t="e">
            <v>#REF!</v>
          </cell>
          <cell r="W89" t="e">
            <v>#REF!</v>
          </cell>
          <cell r="X89" t="e">
            <v>#REF!</v>
          </cell>
          <cell r="Y89" t="e">
            <v>#REF!</v>
          </cell>
          <cell r="Z89" t="e">
            <v>#REF!</v>
          </cell>
          <cell r="AA89" t="e">
            <v>#REF!</v>
          </cell>
          <cell r="AB89" t="e">
            <v>#REF!</v>
          </cell>
          <cell r="AC89" t="e">
            <v>#REF!</v>
          </cell>
          <cell r="AD89" t="e">
            <v>#REF!</v>
          </cell>
          <cell r="AE89" t="e">
            <v>#REF!</v>
          </cell>
          <cell r="AF89" t="e">
            <v>#REF!</v>
          </cell>
          <cell r="AG89" t="e">
            <v>#REF!</v>
          </cell>
          <cell r="AH89" t="e">
            <v>#REF!</v>
          </cell>
        </row>
        <row r="90">
          <cell r="F90" t="str">
            <v>22020930</v>
          </cell>
          <cell r="G90" t="str">
            <v xml:space="preserve">1003   </v>
          </cell>
          <cell r="I90" t="str">
            <v>Kt</v>
          </cell>
          <cell r="M90" t="e">
            <v>#REF!</v>
          </cell>
          <cell r="N90" t="e">
            <v>#REF!</v>
          </cell>
          <cell r="O90" t="e">
            <v>#REF!</v>
          </cell>
          <cell r="P90" t="e">
            <v>#REF!</v>
          </cell>
          <cell r="Q90" t="e">
            <v>#REF!</v>
          </cell>
          <cell r="R90" t="e">
            <v>#REF!</v>
          </cell>
          <cell r="S90" t="e">
            <v>#REF!</v>
          </cell>
          <cell r="T90" t="e">
            <v>#REF!</v>
          </cell>
          <cell r="U90" t="e">
            <v>#REF!</v>
          </cell>
          <cell r="V90" t="e">
            <v>#REF!</v>
          </cell>
          <cell r="W90" t="e">
            <v>#REF!</v>
          </cell>
          <cell r="X90" t="e">
            <v>#REF!</v>
          </cell>
          <cell r="Y90" t="e">
            <v>#REF!</v>
          </cell>
          <cell r="Z90" t="e">
            <v>#REF!</v>
          </cell>
          <cell r="AA90" t="e">
            <v>#REF!</v>
          </cell>
          <cell r="AB90" t="e">
            <v>#REF!</v>
          </cell>
          <cell r="AC90" t="e">
            <v>#REF!</v>
          </cell>
          <cell r="AD90" t="e">
            <v>#REF!</v>
          </cell>
          <cell r="AE90" t="e">
            <v>#REF!</v>
          </cell>
          <cell r="AF90" t="e">
            <v>#REF!</v>
          </cell>
          <cell r="AG90" t="e">
            <v>#REF!</v>
          </cell>
          <cell r="AH90" t="e">
            <v>#REF!</v>
          </cell>
        </row>
        <row r="91">
          <cell r="F91" t="str">
            <v>22020930</v>
          </cell>
          <cell r="G91" t="str">
            <v xml:space="preserve">1004   </v>
          </cell>
          <cell r="I91" t="str">
            <v>Kt</v>
          </cell>
          <cell r="M91" t="e">
            <v>#REF!</v>
          </cell>
          <cell r="N91" t="e">
            <v>#REF!</v>
          </cell>
          <cell r="O91" t="e">
            <v>#REF!</v>
          </cell>
          <cell r="P91" t="e">
            <v>#REF!</v>
          </cell>
          <cell r="Q91" t="e">
            <v>#REF!</v>
          </cell>
          <cell r="R91" t="e">
            <v>#REF!</v>
          </cell>
          <cell r="S91" t="e">
            <v>#REF!</v>
          </cell>
          <cell r="T91" t="e">
            <v>#REF!</v>
          </cell>
          <cell r="U91" t="e">
            <v>#REF!</v>
          </cell>
          <cell r="V91" t="e">
            <v>#REF!</v>
          </cell>
          <cell r="W91" t="e">
            <v>#REF!</v>
          </cell>
          <cell r="X91" t="e">
            <v>#REF!</v>
          </cell>
          <cell r="Y91" t="e">
            <v>#REF!</v>
          </cell>
          <cell r="Z91" t="e">
            <v>#REF!</v>
          </cell>
          <cell r="AA91" t="e">
            <v>#REF!</v>
          </cell>
          <cell r="AB91" t="e">
            <v>#REF!</v>
          </cell>
          <cell r="AC91" t="e">
            <v>#REF!</v>
          </cell>
          <cell r="AD91" t="e">
            <v>#REF!</v>
          </cell>
          <cell r="AE91" t="e">
            <v>#REF!</v>
          </cell>
          <cell r="AF91" t="e">
            <v>#REF!</v>
          </cell>
          <cell r="AG91" t="e">
            <v>#REF!</v>
          </cell>
          <cell r="AH91" t="e">
            <v>#REF!</v>
          </cell>
        </row>
        <row r="92">
          <cell r="F92" t="str">
            <v>22020930</v>
          </cell>
          <cell r="G92" t="str">
            <v xml:space="preserve">1001   </v>
          </cell>
          <cell r="I92" t="str">
            <v>Kt</v>
          </cell>
          <cell r="M92">
            <v>1932.9193223076925</v>
          </cell>
          <cell r="N92">
            <v>1932.9193223076925</v>
          </cell>
          <cell r="O92">
            <v>1932.9193223076925</v>
          </cell>
          <cell r="P92">
            <v>1932.9193223076925</v>
          </cell>
          <cell r="Q92">
            <v>1932.9193223076925</v>
          </cell>
          <cell r="R92">
            <v>1932.9193223076925</v>
          </cell>
          <cell r="S92">
            <v>2003.3820000000001</v>
          </cell>
          <cell r="T92">
            <v>2107.1497999999997</v>
          </cell>
          <cell r="U92">
            <v>2606.3540800000001</v>
          </cell>
          <cell r="V92">
            <v>2701.1292000000003</v>
          </cell>
          <cell r="W92">
            <v>2700.9972000000002</v>
          </cell>
          <cell r="X92">
            <v>2847.9000799999999</v>
          </cell>
          <cell r="Y92">
            <v>3144.7603760000002</v>
          </cell>
          <cell r="Z92">
            <v>2979.2136160000005</v>
          </cell>
          <cell r="AA92">
            <v>2840.58608</v>
          </cell>
          <cell r="AB92">
            <v>2785.2403760000002</v>
          </cell>
          <cell r="AC92">
            <v>2754.5948800000001</v>
          </cell>
          <cell r="AD92">
            <v>2918.9148799999998</v>
          </cell>
          <cell r="AE92">
            <v>8095</v>
          </cell>
          <cell r="AF92">
            <v>8095</v>
          </cell>
          <cell r="AG92">
            <v>8095</v>
          </cell>
          <cell r="AH92">
            <v>68272.73850184615</v>
          </cell>
        </row>
        <row r="93">
          <cell r="F93" t="str">
            <v>22020930</v>
          </cell>
          <cell r="G93" t="str">
            <v xml:space="preserve">1005   </v>
          </cell>
          <cell r="I93" t="str">
            <v>g/t</v>
          </cell>
          <cell r="M93" t="e">
            <v>#REF!</v>
          </cell>
          <cell r="N93" t="e">
            <v>#REF!</v>
          </cell>
          <cell r="O93" t="e">
            <v>#REF!</v>
          </cell>
          <cell r="P93" t="e">
            <v>#REF!</v>
          </cell>
          <cell r="Q93" t="e">
            <v>#REF!</v>
          </cell>
          <cell r="R93" t="e">
            <v>#REF!</v>
          </cell>
          <cell r="S93" t="e">
            <v>#REF!</v>
          </cell>
          <cell r="T93" t="e">
            <v>#REF!</v>
          </cell>
          <cell r="U93" t="e">
            <v>#REF!</v>
          </cell>
          <cell r="V93" t="e">
            <v>#REF!</v>
          </cell>
          <cell r="W93" t="e">
            <v>#REF!</v>
          </cell>
          <cell r="X93" t="e">
            <v>#REF!</v>
          </cell>
          <cell r="Y93" t="e">
            <v>#REF!</v>
          </cell>
          <cell r="Z93" t="e">
            <v>#REF!</v>
          </cell>
          <cell r="AA93" t="e">
            <v>#REF!</v>
          </cell>
          <cell r="AB93" t="e">
            <v>#REF!</v>
          </cell>
          <cell r="AC93" t="e">
            <v>#REF!</v>
          </cell>
          <cell r="AD93" t="e">
            <v>#REF!</v>
          </cell>
          <cell r="AE93" t="e">
            <v>#REF!</v>
          </cell>
          <cell r="AF93" t="e">
            <v>#REF!</v>
          </cell>
          <cell r="AG93" t="e">
            <v>#REF!</v>
          </cell>
          <cell r="AH93" t="e">
            <v>#REF!</v>
          </cell>
        </row>
        <row r="94">
          <cell r="F94" t="str">
            <v>22020930</v>
          </cell>
          <cell r="G94" t="str">
            <v xml:space="preserve">1008   </v>
          </cell>
          <cell r="I94" t="str">
            <v>g/t</v>
          </cell>
          <cell r="M94" t="e">
            <v>#REF!</v>
          </cell>
          <cell r="N94" t="e">
            <v>#REF!</v>
          </cell>
          <cell r="O94" t="e">
            <v>#REF!</v>
          </cell>
          <cell r="P94" t="e">
            <v>#REF!</v>
          </cell>
          <cell r="Q94" t="e">
            <v>#REF!</v>
          </cell>
          <cell r="R94" t="e">
            <v>#REF!</v>
          </cell>
          <cell r="S94" t="e">
            <v>#REF!</v>
          </cell>
          <cell r="T94" t="e">
            <v>#REF!</v>
          </cell>
          <cell r="U94" t="e">
            <v>#REF!</v>
          </cell>
          <cell r="V94" t="e">
            <v>#REF!</v>
          </cell>
          <cell r="W94" t="e">
            <v>#REF!</v>
          </cell>
          <cell r="X94" t="e">
            <v>#REF!</v>
          </cell>
          <cell r="Y94" t="e">
            <v>#REF!</v>
          </cell>
          <cell r="Z94" t="e">
            <v>#REF!</v>
          </cell>
          <cell r="AA94" t="e">
            <v>#REF!</v>
          </cell>
          <cell r="AB94" t="e">
            <v>#REF!</v>
          </cell>
          <cell r="AC94" t="e">
            <v>#REF!</v>
          </cell>
          <cell r="AD94" t="e">
            <v>#REF!</v>
          </cell>
          <cell r="AE94" t="e">
            <v>#REF!</v>
          </cell>
          <cell r="AF94" t="e">
            <v>#REF!</v>
          </cell>
          <cell r="AG94" t="e">
            <v>#REF!</v>
          </cell>
          <cell r="AH94" t="e">
            <v>#REF!</v>
          </cell>
        </row>
        <row r="95">
          <cell r="F95" t="str">
            <v>22020930</v>
          </cell>
          <cell r="G95" t="str">
            <v xml:space="preserve">1011   </v>
          </cell>
          <cell r="I95" t="str">
            <v>g/t</v>
          </cell>
          <cell r="M95" t="e">
            <v>#REF!</v>
          </cell>
          <cell r="N95" t="e">
            <v>#REF!</v>
          </cell>
          <cell r="O95" t="e">
            <v>#REF!</v>
          </cell>
          <cell r="P95" t="e">
            <v>#REF!</v>
          </cell>
          <cell r="Q95" t="e">
            <v>#REF!</v>
          </cell>
          <cell r="R95" t="e">
            <v>#REF!</v>
          </cell>
          <cell r="S95" t="e">
            <v>#REF!</v>
          </cell>
          <cell r="T95" t="e">
            <v>#REF!</v>
          </cell>
          <cell r="U95" t="e">
            <v>#REF!</v>
          </cell>
          <cell r="V95" t="e">
            <v>#REF!</v>
          </cell>
          <cell r="W95" t="e">
            <v>#REF!</v>
          </cell>
          <cell r="X95" t="e">
            <v>#REF!</v>
          </cell>
          <cell r="Y95" t="e">
            <v>#REF!</v>
          </cell>
          <cell r="Z95" t="e">
            <v>#REF!</v>
          </cell>
          <cell r="AA95" t="e">
            <v>#REF!</v>
          </cell>
          <cell r="AB95" t="e">
            <v>#REF!</v>
          </cell>
          <cell r="AC95" t="e">
            <v>#REF!</v>
          </cell>
          <cell r="AD95" t="e">
            <v>#REF!</v>
          </cell>
          <cell r="AE95" t="e">
            <v>#REF!</v>
          </cell>
          <cell r="AF95" t="e">
            <v>#REF!</v>
          </cell>
          <cell r="AG95" t="e">
            <v>#REF!</v>
          </cell>
          <cell r="AH95" t="e">
            <v>#REF!</v>
          </cell>
        </row>
        <row r="96">
          <cell r="F96" t="str">
            <v>22020930</v>
          </cell>
          <cell r="G96" t="str">
            <v xml:space="preserve">1006   </v>
          </cell>
          <cell r="I96" t="str">
            <v>%</v>
          </cell>
          <cell r="M96" t="e">
            <v>#REF!</v>
          </cell>
          <cell r="N96" t="e">
            <v>#REF!</v>
          </cell>
          <cell r="O96" t="e">
            <v>#REF!</v>
          </cell>
          <cell r="P96" t="e">
            <v>#REF!</v>
          </cell>
          <cell r="Q96" t="e">
            <v>#REF!</v>
          </cell>
          <cell r="R96" t="e">
            <v>#REF!</v>
          </cell>
          <cell r="S96" t="e">
            <v>#REF!</v>
          </cell>
          <cell r="T96" t="e">
            <v>#REF!</v>
          </cell>
          <cell r="U96" t="e">
            <v>#REF!</v>
          </cell>
          <cell r="V96" t="e">
            <v>#REF!</v>
          </cell>
          <cell r="W96" t="e">
            <v>#REF!</v>
          </cell>
          <cell r="X96" t="e">
            <v>#REF!</v>
          </cell>
          <cell r="Y96" t="e">
            <v>#REF!</v>
          </cell>
          <cell r="Z96" t="e">
            <v>#REF!</v>
          </cell>
          <cell r="AA96" t="e">
            <v>#REF!</v>
          </cell>
          <cell r="AB96" t="e">
            <v>#REF!</v>
          </cell>
          <cell r="AC96" t="e">
            <v>#REF!</v>
          </cell>
          <cell r="AD96" t="e">
            <v>#REF!</v>
          </cell>
          <cell r="AE96" t="e">
            <v>#REF!</v>
          </cell>
          <cell r="AF96" t="e">
            <v>#REF!</v>
          </cell>
          <cell r="AG96" t="e">
            <v>#REF!</v>
          </cell>
          <cell r="AH96" t="e">
            <v>#REF!</v>
          </cell>
        </row>
        <row r="97">
          <cell r="F97" t="str">
            <v>22020930</v>
          </cell>
          <cell r="G97" t="str">
            <v xml:space="preserve">1009   </v>
          </cell>
          <cell r="I97" t="str">
            <v>%</v>
          </cell>
          <cell r="M97" t="e">
            <v>#REF!</v>
          </cell>
          <cell r="N97" t="e">
            <v>#REF!</v>
          </cell>
          <cell r="O97" t="e">
            <v>#REF!</v>
          </cell>
          <cell r="P97" t="e">
            <v>#REF!</v>
          </cell>
          <cell r="Q97" t="e">
            <v>#REF!</v>
          </cell>
          <cell r="R97" t="e">
            <v>#REF!</v>
          </cell>
          <cell r="S97" t="e">
            <v>#REF!</v>
          </cell>
          <cell r="T97" t="e">
            <v>#REF!</v>
          </cell>
          <cell r="U97" t="e">
            <v>#REF!</v>
          </cell>
          <cell r="V97" t="e">
            <v>#REF!</v>
          </cell>
          <cell r="W97" t="e">
            <v>#REF!</v>
          </cell>
          <cell r="X97" t="e">
            <v>#REF!</v>
          </cell>
          <cell r="Y97" t="e">
            <v>#REF!</v>
          </cell>
          <cell r="Z97" t="e">
            <v>#REF!</v>
          </cell>
          <cell r="AA97" t="e">
            <v>#REF!</v>
          </cell>
          <cell r="AB97" t="e">
            <v>#REF!</v>
          </cell>
          <cell r="AC97" t="e">
            <v>#REF!</v>
          </cell>
          <cell r="AD97" t="e">
            <v>#REF!</v>
          </cell>
          <cell r="AE97" t="e">
            <v>#REF!</v>
          </cell>
          <cell r="AF97" t="e">
            <v>#REF!</v>
          </cell>
          <cell r="AG97" t="e">
            <v>#REF!</v>
          </cell>
          <cell r="AH97" t="e">
            <v>#REF!</v>
          </cell>
        </row>
        <row r="98">
          <cell r="F98" t="str">
            <v>22020930</v>
          </cell>
          <cell r="G98" t="str">
            <v xml:space="preserve">1012   </v>
          </cell>
          <cell r="I98" t="str">
            <v>%</v>
          </cell>
          <cell r="M98" t="e">
            <v>#REF!</v>
          </cell>
          <cell r="N98" t="e">
            <v>#REF!</v>
          </cell>
          <cell r="O98" t="e">
            <v>#REF!</v>
          </cell>
          <cell r="P98" t="e">
            <v>#REF!</v>
          </cell>
          <cell r="Q98" t="e">
            <v>#REF!</v>
          </cell>
          <cell r="R98" t="e">
            <v>#REF!</v>
          </cell>
          <cell r="S98" t="e">
            <v>#REF!</v>
          </cell>
          <cell r="T98" t="e">
            <v>#REF!</v>
          </cell>
          <cell r="U98" t="e">
            <v>#REF!</v>
          </cell>
          <cell r="V98" t="e">
            <v>#REF!</v>
          </cell>
          <cell r="W98" t="e">
            <v>#REF!</v>
          </cell>
          <cell r="X98" t="e">
            <v>#REF!</v>
          </cell>
          <cell r="Y98" t="e">
            <v>#REF!</v>
          </cell>
          <cell r="Z98" t="e">
            <v>#REF!</v>
          </cell>
          <cell r="AA98" t="e">
            <v>#REF!</v>
          </cell>
          <cell r="AB98" t="e">
            <v>#REF!</v>
          </cell>
          <cell r="AC98" t="e">
            <v>#REF!</v>
          </cell>
          <cell r="AD98" t="e">
            <v>#REF!</v>
          </cell>
          <cell r="AE98" t="e">
            <v>#REF!</v>
          </cell>
          <cell r="AF98" t="e">
            <v>#REF!</v>
          </cell>
          <cell r="AG98" t="e">
            <v>#REF!</v>
          </cell>
          <cell r="AH98" t="e">
            <v>#REF!</v>
          </cell>
        </row>
        <row r="99">
          <cell r="F99" t="str">
            <v>22020930</v>
          </cell>
          <cell r="G99" t="str">
            <v xml:space="preserve">1007   </v>
          </cell>
          <cell r="I99" t="str">
            <v>%</v>
          </cell>
          <cell r="M99">
            <v>0</v>
          </cell>
          <cell r="N99">
            <v>0</v>
          </cell>
          <cell r="O99">
            <v>0</v>
          </cell>
          <cell r="P99">
            <v>0</v>
          </cell>
          <cell r="Q99">
            <v>0</v>
          </cell>
          <cell r="R99">
            <v>0</v>
          </cell>
          <cell r="S99">
            <v>0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</row>
        <row r="100">
          <cell r="F100" t="str">
            <v>22020930</v>
          </cell>
          <cell r="G100" t="str">
            <v xml:space="preserve">1010   </v>
          </cell>
          <cell r="I100" t="str">
            <v>%</v>
          </cell>
          <cell r="M100" t="e">
            <v>#REF!</v>
          </cell>
          <cell r="N100" t="e">
            <v>#REF!</v>
          </cell>
          <cell r="O100" t="e">
            <v>#REF!</v>
          </cell>
          <cell r="P100" t="e">
            <v>#REF!</v>
          </cell>
          <cell r="Q100" t="e">
            <v>#REF!</v>
          </cell>
          <cell r="R100" t="e">
            <v>#REF!</v>
          </cell>
          <cell r="S100" t="e">
            <v>#REF!</v>
          </cell>
          <cell r="T100" t="e">
            <v>#REF!</v>
          </cell>
          <cell r="U100" t="e">
            <v>#REF!</v>
          </cell>
          <cell r="V100" t="e">
            <v>#REF!</v>
          </cell>
          <cell r="W100" t="e">
            <v>#REF!</v>
          </cell>
          <cell r="X100" t="e">
            <v>#REF!</v>
          </cell>
          <cell r="Y100" t="e">
            <v>#REF!</v>
          </cell>
          <cell r="Z100" t="e">
            <v>#REF!</v>
          </cell>
          <cell r="AA100" t="e">
            <v>#REF!</v>
          </cell>
          <cell r="AB100" t="e">
            <v>#REF!</v>
          </cell>
          <cell r="AC100" t="e">
            <v>#REF!</v>
          </cell>
          <cell r="AD100" t="e">
            <v>#REF!</v>
          </cell>
          <cell r="AE100" t="e">
            <v>#REF!</v>
          </cell>
          <cell r="AF100" t="e">
            <v>#REF!</v>
          </cell>
          <cell r="AG100" t="e">
            <v>#REF!</v>
          </cell>
          <cell r="AH100" t="e">
            <v>#REF!</v>
          </cell>
        </row>
        <row r="101">
          <cell r="F101" t="str">
            <v>22020930</v>
          </cell>
          <cell r="G101" t="str">
            <v xml:space="preserve">1013   </v>
          </cell>
          <cell r="I101" t="str">
            <v>%</v>
          </cell>
          <cell r="M101" t="e">
            <v>#REF!</v>
          </cell>
          <cell r="N101" t="e">
            <v>#REF!</v>
          </cell>
          <cell r="O101" t="e">
            <v>#REF!</v>
          </cell>
          <cell r="P101" t="e">
            <v>#REF!</v>
          </cell>
          <cell r="Q101" t="e">
            <v>#REF!</v>
          </cell>
          <cell r="R101" t="e">
            <v>#REF!</v>
          </cell>
          <cell r="S101" t="e">
            <v>#REF!</v>
          </cell>
          <cell r="T101" t="e">
            <v>#REF!</v>
          </cell>
          <cell r="U101" t="e">
            <v>#REF!</v>
          </cell>
          <cell r="V101" t="e">
            <v>#REF!</v>
          </cell>
          <cell r="W101" t="e">
            <v>#REF!</v>
          </cell>
          <cell r="X101" t="e">
            <v>#REF!</v>
          </cell>
          <cell r="Y101" t="e">
            <v>#REF!</v>
          </cell>
          <cell r="Z101" t="e">
            <v>#REF!</v>
          </cell>
          <cell r="AA101" t="e">
            <v>#REF!</v>
          </cell>
          <cell r="AB101" t="e">
            <v>#REF!</v>
          </cell>
          <cell r="AC101" t="e">
            <v>#REF!</v>
          </cell>
          <cell r="AD101" t="e">
            <v>#REF!</v>
          </cell>
          <cell r="AE101" t="e">
            <v>#REF!</v>
          </cell>
          <cell r="AF101" t="e">
            <v>#REF!</v>
          </cell>
          <cell r="AG101" t="e">
            <v>#REF!</v>
          </cell>
          <cell r="AH101" t="e">
            <v>#REF!</v>
          </cell>
        </row>
        <row r="102">
          <cell r="F102" t="str">
            <v>22060930</v>
          </cell>
          <cell r="G102" t="str">
            <v xml:space="preserve">1014   </v>
          </cell>
          <cell r="I102" t="str">
            <v>Kt</v>
          </cell>
          <cell r="M102" t="e">
            <v>#REF!</v>
          </cell>
          <cell r="N102" t="e">
            <v>#REF!</v>
          </cell>
          <cell r="O102" t="e">
            <v>#REF!</v>
          </cell>
          <cell r="P102" t="e">
            <v>#REF!</v>
          </cell>
          <cell r="Q102" t="e">
            <v>#REF!</v>
          </cell>
          <cell r="R102" t="e">
            <v>#REF!</v>
          </cell>
          <cell r="S102" t="e">
            <v>#REF!</v>
          </cell>
          <cell r="T102" t="e">
            <v>#REF!</v>
          </cell>
          <cell r="U102" t="e">
            <v>#REF!</v>
          </cell>
          <cell r="V102" t="e">
            <v>#REF!</v>
          </cell>
          <cell r="W102" t="e">
            <v>#REF!</v>
          </cell>
          <cell r="X102" t="e">
            <v>#REF!</v>
          </cell>
          <cell r="Y102" t="e">
            <v>#REF!</v>
          </cell>
          <cell r="Z102" t="e">
            <v>#REF!</v>
          </cell>
          <cell r="AA102" t="e">
            <v>#REF!</v>
          </cell>
          <cell r="AB102" t="e">
            <v>#REF!</v>
          </cell>
          <cell r="AC102" t="e">
            <v>#REF!</v>
          </cell>
          <cell r="AD102" t="e">
            <v>#REF!</v>
          </cell>
          <cell r="AE102" t="e">
            <v>#REF!</v>
          </cell>
          <cell r="AF102" t="e">
            <v>#REF!</v>
          </cell>
          <cell r="AG102" t="e">
            <v>#REF!</v>
          </cell>
          <cell r="AH102" t="e">
            <v>#REF!</v>
          </cell>
        </row>
        <row r="103">
          <cell r="F103" t="str">
            <v>22060930</v>
          </cell>
          <cell r="G103" t="str">
            <v xml:space="preserve">1015   </v>
          </cell>
          <cell r="I103" t="str">
            <v>Kt</v>
          </cell>
          <cell r="M103" t="e">
            <v>#REF!</v>
          </cell>
          <cell r="N103" t="e">
            <v>#REF!</v>
          </cell>
          <cell r="O103" t="e">
            <v>#REF!</v>
          </cell>
          <cell r="P103" t="e">
            <v>#REF!</v>
          </cell>
          <cell r="Q103" t="e">
            <v>#REF!</v>
          </cell>
          <cell r="R103" t="e">
            <v>#REF!</v>
          </cell>
          <cell r="S103" t="e">
            <v>#REF!</v>
          </cell>
          <cell r="T103" t="e">
            <v>#REF!</v>
          </cell>
          <cell r="U103" t="e">
            <v>#REF!</v>
          </cell>
          <cell r="V103" t="e">
            <v>#REF!</v>
          </cell>
          <cell r="W103" t="e">
            <v>#REF!</v>
          </cell>
          <cell r="X103" t="e">
            <v>#REF!</v>
          </cell>
          <cell r="Y103" t="e">
            <v>#REF!</v>
          </cell>
          <cell r="Z103" t="e">
            <v>#REF!</v>
          </cell>
          <cell r="AA103" t="e">
            <v>#REF!</v>
          </cell>
          <cell r="AB103" t="e">
            <v>#REF!</v>
          </cell>
          <cell r="AC103" t="e">
            <v>#REF!</v>
          </cell>
          <cell r="AD103" t="e">
            <v>#REF!</v>
          </cell>
          <cell r="AE103" t="e">
            <v>#REF!</v>
          </cell>
          <cell r="AF103" t="e">
            <v>#REF!</v>
          </cell>
          <cell r="AG103" t="e">
            <v>#REF!</v>
          </cell>
          <cell r="AH103" t="e">
            <v>#REF!</v>
          </cell>
        </row>
        <row r="104">
          <cell r="F104" t="str">
            <v>22060930</v>
          </cell>
          <cell r="G104" t="str">
            <v xml:space="preserve">1016   </v>
          </cell>
          <cell r="I104" t="str">
            <v>g/t</v>
          </cell>
          <cell r="M104" t="e">
            <v>#REF!</v>
          </cell>
          <cell r="N104" t="e">
            <v>#REF!</v>
          </cell>
          <cell r="O104" t="e">
            <v>#REF!</v>
          </cell>
          <cell r="P104" t="e">
            <v>#REF!</v>
          </cell>
          <cell r="Q104" t="e">
            <v>#REF!</v>
          </cell>
          <cell r="R104" t="e">
            <v>#REF!</v>
          </cell>
          <cell r="S104" t="e">
            <v>#REF!</v>
          </cell>
          <cell r="T104" t="e">
            <v>#REF!</v>
          </cell>
          <cell r="U104" t="e">
            <v>#REF!</v>
          </cell>
          <cell r="V104" t="e">
            <v>#REF!</v>
          </cell>
          <cell r="W104" t="e">
            <v>#REF!</v>
          </cell>
          <cell r="X104" t="e">
            <v>#REF!</v>
          </cell>
          <cell r="Y104" t="e">
            <v>#REF!</v>
          </cell>
          <cell r="Z104" t="e">
            <v>#REF!</v>
          </cell>
          <cell r="AA104" t="e">
            <v>#REF!</v>
          </cell>
          <cell r="AB104" t="e">
            <v>#REF!</v>
          </cell>
          <cell r="AC104" t="e">
            <v>#REF!</v>
          </cell>
          <cell r="AD104" t="e">
            <v>#REF!</v>
          </cell>
          <cell r="AE104" t="e">
            <v>#REF!</v>
          </cell>
          <cell r="AF104" t="e">
            <v>#REF!</v>
          </cell>
          <cell r="AG104" t="e">
            <v>#REF!</v>
          </cell>
          <cell r="AH104" t="e">
            <v>#REF!</v>
          </cell>
        </row>
        <row r="105">
          <cell r="F105" t="str">
            <v>22060930</v>
          </cell>
          <cell r="G105" t="str">
            <v xml:space="preserve">1017   </v>
          </cell>
          <cell r="I105" t="str">
            <v>%</v>
          </cell>
          <cell r="M105" t="e">
            <v>#REF!</v>
          </cell>
          <cell r="N105" t="e">
            <v>#REF!</v>
          </cell>
          <cell r="O105" t="e">
            <v>#REF!</v>
          </cell>
          <cell r="P105" t="e">
            <v>#REF!</v>
          </cell>
          <cell r="Q105" t="e">
            <v>#REF!</v>
          </cell>
          <cell r="R105" t="e">
            <v>#REF!</v>
          </cell>
          <cell r="S105" t="e">
            <v>#REF!</v>
          </cell>
          <cell r="T105" t="e">
            <v>#REF!</v>
          </cell>
          <cell r="U105" t="e">
            <v>#REF!</v>
          </cell>
          <cell r="V105" t="e">
            <v>#REF!</v>
          </cell>
          <cell r="W105" t="e">
            <v>#REF!</v>
          </cell>
          <cell r="X105" t="e">
            <v>#REF!</v>
          </cell>
          <cell r="Y105" t="e">
            <v>#REF!</v>
          </cell>
          <cell r="Z105" t="e">
            <v>#REF!</v>
          </cell>
          <cell r="AA105" t="e">
            <v>#REF!</v>
          </cell>
          <cell r="AB105" t="e">
            <v>#REF!</v>
          </cell>
          <cell r="AC105" t="e">
            <v>#REF!</v>
          </cell>
          <cell r="AD105" t="e">
            <v>#REF!</v>
          </cell>
          <cell r="AE105" t="e">
            <v>#REF!</v>
          </cell>
          <cell r="AF105" t="e">
            <v>#REF!</v>
          </cell>
          <cell r="AG105" t="e">
            <v>#REF!</v>
          </cell>
          <cell r="AH105" t="e">
            <v>#REF!</v>
          </cell>
        </row>
        <row r="106">
          <cell r="F106" t="str">
            <v>22060930</v>
          </cell>
          <cell r="G106" t="str">
            <v xml:space="preserve">1018   </v>
          </cell>
          <cell r="I106" t="str">
            <v>%</v>
          </cell>
          <cell r="M106" t="e">
            <v>#REF!</v>
          </cell>
          <cell r="N106" t="e">
            <v>#REF!</v>
          </cell>
          <cell r="O106" t="e">
            <v>#REF!</v>
          </cell>
          <cell r="P106" t="e">
            <v>#REF!</v>
          </cell>
          <cell r="Q106" t="e">
            <v>#REF!</v>
          </cell>
          <cell r="R106" t="e">
            <v>#REF!</v>
          </cell>
          <cell r="S106" t="e">
            <v>#REF!</v>
          </cell>
          <cell r="T106" t="e">
            <v>#REF!</v>
          </cell>
          <cell r="U106" t="e">
            <v>#REF!</v>
          </cell>
          <cell r="V106" t="e">
            <v>#REF!</v>
          </cell>
          <cell r="W106" t="e">
            <v>#REF!</v>
          </cell>
          <cell r="X106" t="e">
            <v>#REF!</v>
          </cell>
          <cell r="Y106" t="e">
            <v>#REF!</v>
          </cell>
          <cell r="Z106" t="e">
            <v>#REF!</v>
          </cell>
          <cell r="AA106" t="e">
            <v>#REF!</v>
          </cell>
          <cell r="AB106" t="e">
            <v>#REF!</v>
          </cell>
          <cell r="AC106" t="e">
            <v>#REF!</v>
          </cell>
          <cell r="AD106" t="e">
            <v>#REF!</v>
          </cell>
          <cell r="AE106" t="e">
            <v>#REF!</v>
          </cell>
          <cell r="AF106" t="e">
            <v>#REF!</v>
          </cell>
          <cell r="AG106" t="e">
            <v>#REF!</v>
          </cell>
          <cell r="AH106" t="e">
            <v>#REF!</v>
          </cell>
        </row>
        <row r="107">
          <cell r="F107" t="str">
            <v>22060930</v>
          </cell>
          <cell r="G107" t="str">
            <v xml:space="preserve">1019   </v>
          </cell>
          <cell r="I107" t="str">
            <v>%</v>
          </cell>
          <cell r="M107" t="e">
            <v>#REF!</v>
          </cell>
          <cell r="N107" t="e">
            <v>#REF!</v>
          </cell>
          <cell r="O107" t="e">
            <v>#REF!</v>
          </cell>
          <cell r="P107" t="e">
            <v>#REF!</v>
          </cell>
          <cell r="Q107" t="e">
            <v>#REF!</v>
          </cell>
          <cell r="R107" t="e">
            <v>#REF!</v>
          </cell>
          <cell r="S107" t="e">
            <v>#REF!</v>
          </cell>
          <cell r="T107" t="e">
            <v>#REF!</v>
          </cell>
          <cell r="U107" t="e">
            <v>#REF!</v>
          </cell>
          <cell r="V107" t="e">
            <v>#REF!</v>
          </cell>
          <cell r="W107" t="e">
            <v>#REF!</v>
          </cell>
          <cell r="X107" t="e">
            <v>#REF!</v>
          </cell>
          <cell r="Y107" t="e">
            <v>#REF!</v>
          </cell>
          <cell r="Z107" t="e">
            <v>#REF!</v>
          </cell>
          <cell r="AA107" t="e">
            <v>#REF!</v>
          </cell>
          <cell r="AB107" t="e">
            <v>#REF!</v>
          </cell>
          <cell r="AC107" t="e">
            <v>#REF!</v>
          </cell>
          <cell r="AD107" t="e">
            <v>#REF!</v>
          </cell>
          <cell r="AE107" t="e">
            <v>#REF!</v>
          </cell>
          <cell r="AF107" t="e">
            <v>#REF!</v>
          </cell>
          <cell r="AG107" t="e">
            <v>#REF!</v>
          </cell>
          <cell r="AH107" t="e">
            <v>#REF!</v>
          </cell>
        </row>
        <row r="108">
          <cell r="F108" t="str">
            <v>22060930</v>
          </cell>
          <cell r="G108" t="str">
            <v xml:space="preserve">1020   </v>
          </cell>
          <cell r="I108" t="str">
            <v>%</v>
          </cell>
          <cell r="M108" t="e">
            <v>#REF!</v>
          </cell>
          <cell r="N108" t="e">
            <v>#REF!</v>
          </cell>
          <cell r="O108" t="e">
            <v>#REF!</v>
          </cell>
          <cell r="P108" t="e">
            <v>#REF!</v>
          </cell>
          <cell r="Q108" t="e">
            <v>#REF!</v>
          </cell>
          <cell r="R108" t="e">
            <v>#REF!</v>
          </cell>
          <cell r="S108" t="e">
            <v>#REF!</v>
          </cell>
          <cell r="T108" t="e">
            <v>#REF!</v>
          </cell>
          <cell r="U108" t="e">
            <v>#REF!</v>
          </cell>
          <cell r="V108" t="e">
            <v>#REF!</v>
          </cell>
          <cell r="W108" t="e">
            <v>#REF!</v>
          </cell>
          <cell r="X108" t="e">
            <v>#REF!</v>
          </cell>
          <cell r="Y108" t="e">
            <v>#REF!</v>
          </cell>
          <cell r="Z108" t="e">
            <v>#REF!</v>
          </cell>
          <cell r="AA108" t="e">
            <v>#REF!</v>
          </cell>
          <cell r="AB108" t="e">
            <v>#REF!</v>
          </cell>
          <cell r="AC108" t="e">
            <v>#REF!</v>
          </cell>
          <cell r="AD108" t="e">
            <v>#REF!</v>
          </cell>
          <cell r="AE108" t="e">
            <v>#REF!</v>
          </cell>
          <cell r="AF108" t="e">
            <v>#REF!</v>
          </cell>
          <cell r="AG108" t="e">
            <v>#REF!</v>
          </cell>
          <cell r="AH108" t="e">
            <v>#REF!</v>
          </cell>
        </row>
        <row r="109">
          <cell r="F109" t="str">
            <v>22060930</v>
          </cell>
          <cell r="G109" t="str">
            <v xml:space="preserve">1021   </v>
          </cell>
          <cell r="I109" t="str">
            <v>%</v>
          </cell>
          <cell r="M109" t="e">
            <v>#REF!</v>
          </cell>
          <cell r="N109" t="e">
            <v>#REF!</v>
          </cell>
          <cell r="O109" t="e">
            <v>#REF!</v>
          </cell>
          <cell r="P109" t="e">
            <v>#REF!</v>
          </cell>
          <cell r="Q109" t="e">
            <v>#REF!</v>
          </cell>
          <cell r="R109" t="e">
            <v>#REF!</v>
          </cell>
          <cell r="S109" t="e">
            <v>#REF!</v>
          </cell>
          <cell r="T109" t="e">
            <v>#REF!</v>
          </cell>
          <cell r="U109" t="e">
            <v>#REF!</v>
          </cell>
          <cell r="V109" t="e">
            <v>#REF!</v>
          </cell>
          <cell r="W109" t="e">
            <v>#REF!</v>
          </cell>
          <cell r="X109" t="e">
            <v>#REF!</v>
          </cell>
          <cell r="Y109" t="e">
            <v>#REF!</v>
          </cell>
          <cell r="Z109" t="e">
            <v>#REF!</v>
          </cell>
          <cell r="AA109" t="e">
            <v>#REF!</v>
          </cell>
          <cell r="AB109" t="e">
            <v>#REF!</v>
          </cell>
          <cell r="AC109" t="e">
            <v>#REF!</v>
          </cell>
          <cell r="AD109" t="e">
            <v>#REF!</v>
          </cell>
          <cell r="AE109" t="e">
            <v>#REF!</v>
          </cell>
          <cell r="AF109" t="e">
            <v>#REF!</v>
          </cell>
          <cell r="AG109" t="e">
            <v>#REF!</v>
          </cell>
          <cell r="AH109" t="e">
            <v>#REF!</v>
          </cell>
        </row>
        <row r="110">
          <cell r="F110" t="str">
            <v>22060930</v>
          </cell>
          <cell r="G110" t="str">
            <v xml:space="preserve">1022   </v>
          </cell>
          <cell r="I110" t="str">
            <v>Kt</v>
          </cell>
          <cell r="M110" t="e">
            <v>#REF!</v>
          </cell>
          <cell r="N110" t="e">
            <v>#REF!</v>
          </cell>
          <cell r="O110" t="e">
            <v>#REF!</v>
          </cell>
          <cell r="P110" t="e">
            <v>#REF!</v>
          </cell>
          <cell r="Q110" t="e">
            <v>#REF!</v>
          </cell>
          <cell r="R110" t="e">
            <v>#REF!</v>
          </cell>
          <cell r="S110" t="e">
            <v>#REF!</v>
          </cell>
          <cell r="T110" t="e">
            <v>#REF!</v>
          </cell>
          <cell r="U110" t="e">
            <v>#REF!</v>
          </cell>
          <cell r="V110" t="e">
            <v>#REF!</v>
          </cell>
          <cell r="W110" t="e">
            <v>#REF!</v>
          </cell>
          <cell r="X110" t="e">
            <v>#REF!</v>
          </cell>
          <cell r="Y110" t="e">
            <v>#REF!</v>
          </cell>
          <cell r="Z110" t="e">
            <v>#REF!</v>
          </cell>
          <cell r="AA110" t="e">
            <v>#REF!</v>
          </cell>
          <cell r="AB110" t="e">
            <v>#REF!</v>
          </cell>
          <cell r="AC110" t="e">
            <v>#REF!</v>
          </cell>
          <cell r="AD110" t="e">
            <v>#REF!</v>
          </cell>
          <cell r="AE110" t="e">
            <v>#REF!</v>
          </cell>
          <cell r="AF110" t="e">
            <v>#REF!</v>
          </cell>
          <cell r="AG110" t="e">
            <v>#REF!</v>
          </cell>
          <cell r="AH110" t="e">
            <v>#REF!</v>
          </cell>
        </row>
        <row r="111">
          <cell r="F111" t="str">
            <v>22060930</v>
          </cell>
          <cell r="G111" t="str">
            <v xml:space="preserve">1023   </v>
          </cell>
          <cell r="I111" t="str">
            <v>Kt</v>
          </cell>
          <cell r="M111" t="e">
            <v>#REF!</v>
          </cell>
          <cell r="N111" t="e">
            <v>#REF!</v>
          </cell>
          <cell r="O111" t="e">
            <v>#REF!</v>
          </cell>
          <cell r="P111" t="e">
            <v>#REF!</v>
          </cell>
          <cell r="Q111" t="e">
            <v>#REF!</v>
          </cell>
          <cell r="R111" t="e">
            <v>#REF!</v>
          </cell>
          <cell r="S111" t="e">
            <v>#REF!</v>
          </cell>
          <cell r="T111" t="e">
            <v>#REF!</v>
          </cell>
          <cell r="U111" t="e">
            <v>#REF!</v>
          </cell>
          <cell r="V111" t="e">
            <v>#REF!</v>
          </cell>
          <cell r="W111" t="e">
            <v>#REF!</v>
          </cell>
          <cell r="X111" t="e">
            <v>#REF!</v>
          </cell>
          <cell r="Y111" t="e">
            <v>#REF!</v>
          </cell>
          <cell r="Z111" t="e">
            <v>#REF!</v>
          </cell>
          <cell r="AA111" t="e">
            <v>#REF!</v>
          </cell>
          <cell r="AB111" t="e">
            <v>#REF!</v>
          </cell>
          <cell r="AC111" t="e">
            <v>#REF!</v>
          </cell>
          <cell r="AD111" t="e">
            <v>#REF!</v>
          </cell>
          <cell r="AE111" t="e">
            <v>#REF!</v>
          </cell>
          <cell r="AF111" t="e">
            <v>#REF!</v>
          </cell>
          <cell r="AG111" t="e">
            <v>#REF!</v>
          </cell>
          <cell r="AH111" t="e">
            <v>#REF!</v>
          </cell>
        </row>
        <row r="112">
          <cell r="F112" t="str">
            <v>22060930</v>
          </cell>
          <cell r="G112" t="str">
            <v xml:space="preserve">1024   </v>
          </cell>
          <cell r="I112" t="str">
            <v>g/t</v>
          </cell>
          <cell r="M112" t="e">
            <v>#REF!</v>
          </cell>
          <cell r="N112" t="e">
            <v>#REF!</v>
          </cell>
          <cell r="O112" t="e">
            <v>#REF!</v>
          </cell>
          <cell r="P112" t="e">
            <v>#REF!</v>
          </cell>
          <cell r="Q112" t="e">
            <v>#REF!</v>
          </cell>
          <cell r="R112" t="e">
            <v>#REF!</v>
          </cell>
          <cell r="S112" t="e">
            <v>#REF!</v>
          </cell>
          <cell r="T112" t="e">
            <v>#REF!</v>
          </cell>
          <cell r="U112" t="e">
            <v>#REF!</v>
          </cell>
          <cell r="V112" t="e">
            <v>#REF!</v>
          </cell>
          <cell r="W112" t="e">
            <v>#REF!</v>
          </cell>
          <cell r="X112" t="e">
            <v>#REF!</v>
          </cell>
          <cell r="Y112" t="e">
            <v>#REF!</v>
          </cell>
          <cell r="Z112" t="e">
            <v>#REF!</v>
          </cell>
          <cell r="AA112" t="e">
            <v>#REF!</v>
          </cell>
          <cell r="AB112" t="e">
            <v>#REF!</v>
          </cell>
          <cell r="AC112" t="e">
            <v>#REF!</v>
          </cell>
          <cell r="AD112" t="e">
            <v>#REF!</v>
          </cell>
          <cell r="AE112" t="e">
            <v>#REF!</v>
          </cell>
          <cell r="AF112" t="e">
            <v>#REF!</v>
          </cell>
          <cell r="AG112" t="e">
            <v>#REF!</v>
          </cell>
          <cell r="AH112" t="e">
            <v>#REF!</v>
          </cell>
        </row>
        <row r="113">
          <cell r="F113" t="str">
            <v>22060930</v>
          </cell>
          <cell r="G113" t="str">
            <v xml:space="preserve">1025   </v>
          </cell>
          <cell r="I113" t="str">
            <v>g/t</v>
          </cell>
          <cell r="M113" t="e">
            <v>#REF!</v>
          </cell>
          <cell r="N113" t="e">
            <v>#REF!</v>
          </cell>
          <cell r="O113" t="e">
            <v>#REF!</v>
          </cell>
          <cell r="P113" t="e">
            <v>#REF!</v>
          </cell>
          <cell r="Q113" t="e">
            <v>#REF!</v>
          </cell>
          <cell r="R113" t="e">
            <v>#REF!</v>
          </cell>
          <cell r="S113" t="e">
            <v>#REF!</v>
          </cell>
          <cell r="T113" t="e">
            <v>#REF!</v>
          </cell>
          <cell r="U113" t="e">
            <v>#REF!</v>
          </cell>
          <cell r="V113" t="e">
            <v>#REF!</v>
          </cell>
          <cell r="W113" t="e">
            <v>#REF!</v>
          </cell>
          <cell r="X113" t="e">
            <v>#REF!</v>
          </cell>
          <cell r="Y113" t="e">
            <v>#REF!</v>
          </cell>
          <cell r="Z113" t="e">
            <v>#REF!</v>
          </cell>
          <cell r="AA113" t="e">
            <v>#REF!</v>
          </cell>
          <cell r="AB113" t="e">
            <v>#REF!</v>
          </cell>
          <cell r="AC113" t="e">
            <v>#REF!</v>
          </cell>
          <cell r="AD113" t="e">
            <v>#REF!</v>
          </cell>
          <cell r="AE113" t="e">
            <v>#REF!</v>
          </cell>
          <cell r="AF113" t="e">
            <v>#REF!</v>
          </cell>
          <cell r="AG113" t="e">
            <v>#REF!</v>
          </cell>
          <cell r="AH113" t="e">
            <v>#REF!</v>
          </cell>
        </row>
        <row r="114">
          <cell r="F114" t="str">
            <v>22060930</v>
          </cell>
          <cell r="G114" t="str">
            <v xml:space="preserve">1026   </v>
          </cell>
          <cell r="I114" t="str">
            <v>KOz</v>
          </cell>
          <cell r="M114" t="e">
            <v>#REF!</v>
          </cell>
          <cell r="N114" t="e">
            <v>#REF!</v>
          </cell>
          <cell r="O114" t="e">
            <v>#REF!</v>
          </cell>
          <cell r="P114" t="e">
            <v>#REF!</v>
          </cell>
          <cell r="Q114" t="e">
            <v>#REF!</v>
          </cell>
          <cell r="R114" t="e">
            <v>#REF!</v>
          </cell>
          <cell r="S114" t="e">
            <v>#REF!</v>
          </cell>
          <cell r="T114" t="e">
            <v>#REF!</v>
          </cell>
          <cell r="U114" t="e">
            <v>#REF!</v>
          </cell>
          <cell r="V114" t="e">
            <v>#REF!</v>
          </cell>
          <cell r="W114" t="e">
            <v>#REF!</v>
          </cell>
          <cell r="X114" t="e">
            <v>#REF!</v>
          </cell>
          <cell r="Y114" t="e">
            <v>#REF!</v>
          </cell>
          <cell r="Z114" t="e">
            <v>#REF!</v>
          </cell>
          <cell r="AA114" t="e">
            <v>#REF!</v>
          </cell>
          <cell r="AB114" t="e">
            <v>#REF!</v>
          </cell>
          <cell r="AC114" t="e">
            <v>#REF!</v>
          </cell>
          <cell r="AD114" t="e">
            <v>#REF!</v>
          </cell>
          <cell r="AE114" t="e">
            <v>#REF!</v>
          </cell>
          <cell r="AF114" t="e">
            <v>#REF!</v>
          </cell>
          <cell r="AG114" t="e">
            <v>#REF!</v>
          </cell>
          <cell r="AH114" t="e">
            <v>#REF!</v>
          </cell>
        </row>
        <row r="115">
          <cell r="F115" t="str">
            <v>22060930</v>
          </cell>
          <cell r="G115" t="str">
            <v xml:space="preserve">1027   </v>
          </cell>
          <cell r="I115" t="str">
            <v>Kt</v>
          </cell>
          <cell r="M115" t="e">
            <v>#REF!</v>
          </cell>
          <cell r="N115" t="e">
            <v>#REF!</v>
          </cell>
          <cell r="O115" t="e">
            <v>#REF!</v>
          </cell>
          <cell r="P115" t="e">
            <v>#REF!</v>
          </cell>
          <cell r="Q115" t="e">
            <v>#REF!</v>
          </cell>
          <cell r="R115" t="e">
            <v>#REF!</v>
          </cell>
          <cell r="S115" t="e">
            <v>#REF!</v>
          </cell>
          <cell r="T115" t="e">
            <v>#REF!</v>
          </cell>
          <cell r="U115" t="e">
            <v>#REF!</v>
          </cell>
          <cell r="V115" t="e">
            <v>#REF!</v>
          </cell>
          <cell r="W115" t="e">
            <v>#REF!</v>
          </cell>
          <cell r="X115" t="e">
            <v>#REF!</v>
          </cell>
          <cell r="Y115" t="e">
            <v>#REF!</v>
          </cell>
          <cell r="Z115" t="e">
            <v>#REF!</v>
          </cell>
          <cell r="AA115" t="e">
            <v>#REF!</v>
          </cell>
          <cell r="AB115" t="e">
            <v>#REF!</v>
          </cell>
          <cell r="AC115" t="e">
            <v>#REF!</v>
          </cell>
          <cell r="AD115" t="e">
            <v>#REF!</v>
          </cell>
          <cell r="AE115" t="e">
            <v>#REF!</v>
          </cell>
          <cell r="AF115" t="e">
            <v>#REF!</v>
          </cell>
          <cell r="AG115" t="e">
            <v>#REF!</v>
          </cell>
          <cell r="AH115" t="e">
            <v>#REF!</v>
          </cell>
        </row>
        <row r="116">
          <cell r="F116" t="str">
            <v>22060930</v>
          </cell>
          <cell r="G116" t="str">
            <v xml:space="preserve">1028   </v>
          </cell>
          <cell r="I116" t="str">
            <v>Kt</v>
          </cell>
          <cell r="M116" t="e">
            <v>#REF!</v>
          </cell>
          <cell r="N116" t="e">
            <v>#REF!</v>
          </cell>
          <cell r="O116" t="e">
            <v>#REF!</v>
          </cell>
          <cell r="P116" t="e">
            <v>#REF!</v>
          </cell>
          <cell r="Q116" t="e">
            <v>#REF!</v>
          </cell>
          <cell r="R116" t="e">
            <v>#REF!</v>
          </cell>
          <cell r="S116" t="e">
            <v>#REF!</v>
          </cell>
          <cell r="T116" t="e">
            <v>#REF!</v>
          </cell>
          <cell r="U116" t="e">
            <v>#REF!</v>
          </cell>
          <cell r="V116" t="e">
            <v>#REF!</v>
          </cell>
          <cell r="W116" t="e">
            <v>#REF!</v>
          </cell>
          <cell r="X116" t="e">
            <v>#REF!</v>
          </cell>
          <cell r="Y116" t="e">
            <v>#REF!</v>
          </cell>
          <cell r="Z116" t="e">
            <v>#REF!</v>
          </cell>
          <cell r="AA116" t="e">
            <v>#REF!</v>
          </cell>
          <cell r="AB116" t="e">
            <v>#REF!</v>
          </cell>
          <cell r="AC116" t="e">
            <v>#REF!</v>
          </cell>
          <cell r="AD116" t="e">
            <v>#REF!</v>
          </cell>
          <cell r="AE116" t="e">
            <v>#REF!</v>
          </cell>
          <cell r="AF116" t="e">
            <v>#REF!</v>
          </cell>
          <cell r="AG116" t="e">
            <v>#REF!</v>
          </cell>
          <cell r="AH116" t="e">
            <v>#REF!</v>
          </cell>
        </row>
        <row r="117">
          <cell r="F117" t="str">
            <v>22060930</v>
          </cell>
          <cell r="G117" t="str">
            <v xml:space="preserve">1029   </v>
          </cell>
          <cell r="I117" t="str">
            <v>KOz</v>
          </cell>
          <cell r="M117" t="e">
            <v>#REF!</v>
          </cell>
          <cell r="N117" t="e">
            <v>#REF!</v>
          </cell>
          <cell r="O117" t="e">
            <v>#REF!</v>
          </cell>
          <cell r="P117" t="e">
            <v>#REF!</v>
          </cell>
          <cell r="Q117" t="e">
            <v>#REF!</v>
          </cell>
          <cell r="R117" t="e">
            <v>#REF!</v>
          </cell>
          <cell r="S117" t="e">
            <v>#REF!</v>
          </cell>
          <cell r="T117" t="e">
            <v>#REF!</v>
          </cell>
          <cell r="U117" t="e">
            <v>#REF!</v>
          </cell>
          <cell r="V117" t="e">
            <v>#REF!</v>
          </cell>
          <cell r="W117" t="e">
            <v>#REF!</v>
          </cell>
          <cell r="X117" t="e">
            <v>#REF!</v>
          </cell>
          <cell r="Y117" t="e">
            <v>#REF!</v>
          </cell>
          <cell r="Z117" t="e">
            <v>#REF!</v>
          </cell>
          <cell r="AA117" t="e">
            <v>#REF!</v>
          </cell>
          <cell r="AB117" t="e">
            <v>#REF!</v>
          </cell>
          <cell r="AC117" t="e">
            <v>#REF!</v>
          </cell>
          <cell r="AD117" t="e">
            <v>#REF!</v>
          </cell>
          <cell r="AE117" t="e">
            <v>#REF!</v>
          </cell>
          <cell r="AF117" t="e">
            <v>#REF!</v>
          </cell>
          <cell r="AG117" t="e">
            <v>#REF!</v>
          </cell>
          <cell r="AH117" t="e">
            <v>#REF!</v>
          </cell>
        </row>
        <row r="118">
          <cell r="F118" t="str">
            <v>22060930</v>
          </cell>
          <cell r="G118" t="str">
            <v xml:space="preserve">1030   </v>
          </cell>
          <cell r="I118" t="str">
            <v>Kt</v>
          </cell>
          <cell r="M118" t="e">
            <v>#REF!</v>
          </cell>
          <cell r="N118" t="e">
            <v>#REF!</v>
          </cell>
          <cell r="O118" t="e">
            <v>#REF!</v>
          </cell>
          <cell r="P118" t="e">
            <v>#REF!</v>
          </cell>
          <cell r="Q118" t="e">
            <v>#REF!</v>
          </cell>
          <cell r="R118" t="e">
            <v>#REF!</v>
          </cell>
          <cell r="S118" t="e">
            <v>#REF!</v>
          </cell>
          <cell r="T118" t="e">
            <v>#REF!</v>
          </cell>
          <cell r="U118" t="e">
            <v>#REF!</v>
          </cell>
          <cell r="V118" t="e">
            <v>#REF!</v>
          </cell>
          <cell r="W118" t="e">
            <v>#REF!</v>
          </cell>
          <cell r="X118" t="e">
            <v>#REF!</v>
          </cell>
          <cell r="Y118" t="e">
            <v>#REF!</v>
          </cell>
          <cell r="Z118" t="e">
            <v>#REF!</v>
          </cell>
          <cell r="AA118" t="e">
            <v>#REF!</v>
          </cell>
          <cell r="AB118" t="e">
            <v>#REF!</v>
          </cell>
          <cell r="AC118" t="e">
            <v>#REF!</v>
          </cell>
          <cell r="AD118" t="e">
            <v>#REF!</v>
          </cell>
          <cell r="AE118" t="e">
            <v>#REF!</v>
          </cell>
          <cell r="AF118" t="e">
            <v>#REF!</v>
          </cell>
          <cell r="AG118" t="e">
            <v>#REF!</v>
          </cell>
          <cell r="AH118" t="e">
            <v>#REF!</v>
          </cell>
        </row>
        <row r="119">
          <cell r="F119" t="str">
            <v>22060930</v>
          </cell>
          <cell r="G119" t="str">
            <v xml:space="preserve">1031   </v>
          </cell>
          <cell r="I119" t="str">
            <v>Kt</v>
          </cell>
          <cell r="M119" t="e">
            <v>#REF!</v>
          </cell>
          <cell r="N119" t="e">
            <v>#REF!</v>
          </cell>
          <cell r="O119" t="e">
            <v>#REF!</v>
          </cell>
          <cell r="P119" t="e">
            <v>#REF!</v>
          </cell>
          <cell r="Q119" t="e">
            <v>#REF!</v>
          </cell>
          <cell r="R119" t="e">
            <v>#REF!</v>
          </cell>
          <cell r="S119" t="e">
            <v>#REF!</v>
          </cell>
          <cell r="T119" t="e">
            <v>#REF!</v>
          </cell>
          <cell r="U119" t="e">
            <v>#REF!</v>
          </cell>
          <cell r="V119" t="e">
            <v>#REF!</v>
          </cell>
          <cell r="W119" t="e">
            <v>#REF!</v>
          </cell>
          <cell r="X119" t="e">
            <v>#REF!</v>
          </cell>
          <cell r="Y119" t="e">
            <v>#REF!</v>
          </cell>
          <cell r="Z119" t="e">
            <v>#REF!</v>
          </cell>
          <cell r="AA119" t="e">
            <v>#REF!</v>
          </cell>
          <cell r="AB119" t="e">
            <v>#REF!</v>
          </cell>
          <cell r="AC119" t="e">
            <v>#REF!</v>
          </cell>
          <cell r="AD119" t="e">
            <v>#REF!</v>
          </cell>
          <cell r="AE119" t="e">
            <v>#REF!</v>
          </cell>
          <cell r="AF119" t="e">
            <v>#REF!</v>
          </cell>
          <cell r="AG119" t="e">
            <v>#REF!</v>
          </cell>
          <cell r="AH119" t="e">
            <v>#REF!</v>
          </cell>
        </row>
        <row r="120">
          <cell r="F120" t="str">
            <v>22060930</v>
          </cell>
          <cell r="G120" t="str">
            <v xml:space="preserve">1032   </v>
          </cell>
          <cell r="I120" t="str">
            <v>USD 000's</v>
          </cell>
          <cell r="M120" t="e">
            <v>#REF!</v>
          </cell>
          <cell r="N120" t="e">
            <v>#REF!</v>
          </cell>
          <cell r="O120" t="e">
            <v>#REF!</v>
          </cell>
          <cell r="P120" t="e">
            <v>#REF!</v>
          </cell>
          <cell r="Q120" t="e">
            <v>#REF!</v>
          </cell>
          <cell r="R120" t="e">
            <v>#REF!</v>
          </cell>
          <cell r="S120" t="e">
            <v>#REF!</v>
          </cell>
          <cell r="T120" t="e">
            <v>#REF!</v>
          </cell>
          <cell r="U120" t="e">
            <v>#REF!</v>
          </cell>
          <cell r="V120" t="e">
            <v>#REF!</v>
          </cell>
          <cell r="W120" t="e">
            <v>#REF!</v>
          </cell>
          <cell r="X120" t="e">
            <v>#REF!</v>
          </cell>
          <cell r="Y120" t="e">
            <v>#REF!</v>
          </cell>
          <cell r="Z120" t="e">
            <v>#REF!</v>
          </cell>
          <cell r="AA120" t="e">
            <v>#REF!</v>
          </cell>
          <cell r="AB120" t="e">
            <v>#REF!</v>
          </cell>
          <cell r="AC120" t="e">
            <v>#REF!</v>
          </cell>
          <cell r="AD120" t="e">
            <v>#REF!</v>
          </cell>
          <cell r="AE120" t="e">
            <v>#REF!</v>
          </cell>
          <cell r="AF120" t="e">
            <v>#REF!</v>
          </cell>
          <cell r="AG120" t="e">
            <v>#REF!</v>
          </cell>
          <cell r="AH120" t="e">
            <v>#REF!</v>
          </cell>
        </row>
        <row r="121">
          <cell r="F121" t="str">
            <v>22060930</v>
          </cell>
          <cell r="G121" t="str">
            <v xml:space="preserve">1033   </v>
          </cell>
          <cell r="I121" t="str">
            <v>USD 000's</v>
          </cell>
          <cell r="M121" t="e">
            <v>#REF!</v>
          </cell>
          <cell r="N121" t="e">
            <v>#REF!</v>
          </cell>
          <cell r="O121" t="e">
            <v>#REF!</v>
          </cell>
          <cell r="P121" t="e">
            <v>#REF!</v>
          </cell>
          <cell r="Q121" t="e">
            <v>#REF!</v>
          </cell>
          <cell r="R121" t="e">
            <v>#REF!</v>
          </cell>
          <cell r="S121" t="e">
            <v>#REF!</v>
          </cell>
          <cell r="T121" t="e">
            <v>#REF!</v>
          </cell>
          <cell r="U121" t="e">
            <v>#REF!</v>
          </cell>
          <cell r="V121" t="e">
            <v>#REF!</v>
          </cell>
          <cell r="W121" t="e">
            <v>#REF!</v>
          </cell>
          <cell r="X121" t="e">
            <v>#REF!</v>
          </cell>
          <cell r="Y121" t="e">
            <v>#REF!</v>
          </cell>
          <cell r="Z121" t="e">
            <v>#REF!</v>
          </cell>
          <cell r="AA121" t="e">
            <v>#REF!</v>
          </cell>
          <cell r="AB121" t="e">
            <v>#REF!</v>
          </cell>
          <cell r="AC121" t="e">
            <v>#REF!</v>
          </cell>
          <cell r="AD121" t="e">
            <v>#REF!</v>
          </cell>
          <cell r="AE121" t="e">
            <v>#REF!</v>
          </cell>
          <cell r="AF121" t="e">
            <v>#REF!</v>
          </cell>
          <cell r="AG121" t="e">
            <v>#REF!</v>
          </cell>
          <cell r="AH121" t="e">
            <v>#REF!</v>
          </cell>
        </row>
        <row r="128">
          <cell r="AH128">
            <v>0</v>
          </cell>
        </row>
        <row r="129">
          <cell r="AH129">
            <v>0</v>
          </cell>
        </row>
        <row r="130">
          <cell r="AH130">
            <v>0</v>
          </cell>
        </row>
        <row r="131">
          <cell r="AH131">
            <v>0</v>
          </cell>
        </row>
      </sheetData>
      <sheetData sheetId="23"/>
      <sheetData sheetId="24" refreshError="1"/>
      <sheetData sheetId="25" refreshError="1"/>
      <sheetData sheetId="26" refreshError="1"/>
    </sheetDataSet>
  </externalBook>
</externalLink>
</file>

<file path=xl/externalLinks/externalLink1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3weeks"/>
      <sheetName val="Buy ins"/>
      <sheetName val="Prepmts"/>
      <sheetName val="CashFlow"/>
      <sheetName val="Report"/>
      <sheetName val="Report2"/>
      <sheetName val="CtaGeneral-A"/>
      <sheetName val="Cuentas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</sheetDataSet>
  </externalBook>
</externalLink>
</file>

<file path=xl/externalLinks/externalLink1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Formato 5 Entrenamiento"/>
      <sheetName val="Report"/>
    </sheetNames>
    <sheetDataSet>
      <sheetData sheetId="0" refreshError="1">
        <row r="2">
          <cell r="A2" t="str">
            <v>E</v>
          </cell>
          <cell r="B2" t="str">
            <v>I</v>
          </cell>
          <cell r="C2" t="str">
            <v>C</v>
          </cell>
          <cell r="D2">
            <v>1</v>
          </cell>
        </row>
        <row r="3">
          <cell r="A3" t="str">
            <v>F</v>
          </cell>
          <cell r="B3" t="str">
            <v>E</v>
          </cell>
          <cell r="C3" t="str">
            <v>P</v>
          </cell>
          <cell r="D3">
            <v>2</v>
          </cell>
        </row>
        <row r="4">
          <cell r="A4" t="str">
            <v>T</v>
          </cell>
          <cell r="C4" t="str">
            <v>E</v>
          </cell>
          <cell r="D4">
            <v>3</v>
          </cell>
        </row>
        <row r="5">
          <cell r="A5" t="str">
            <v>G</v>
          </cell>
        </row>
        <row r="6">
          <cell r="A6" t="str">
            <v>S</v>
          </cell>
        </row>
      </sheetData>
      <sheetData sheetId="1" refreshError="1"/>
      <sheetData sheetId="2" refreshError="1"/>
    </sheetDataSet>
  </externalBook>
</externalLink>
</file>

<file path=xl/externalLinks/externalLink1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VENCIONES"/>
      <sheetName val="AIUI OC"/>
      <sheetName val="AIUI SUM"/>
      <sheetName val="5.Mano obra"/>
      <sheetName val="CAPITULOS"/>
      <sheetName val="LISTADO"/>
      <sheetName val="APU "/>
      <sheetName val="Reingresar"/>
      <sheetName val="APUS INGRESAR"/>
      <sheetName val="COPIA"/>
      <sheetName val="PEAD"/>
      <sheetName val="SANITARIA"/>
      <sheetName val="METACOL"/>
      <sheetName val="PRESIÓN"/>
      <sheetName val="UNION PLATINO"/>
      <sheetName val="BIAXIAL"/>
      <sheetName val="NOVALOC"/>
      <sheetName val="PEAD1"/>
      <sheetName val="PEAD2"/>
      <sheetName val="CPVC"/>
      <sheetName val="CANALES"/>
      <sheetName val="CONDUIT"/>
      <sheetName val="PAVCOMPONENTES"/>
      <sheetName val="W RETEN-ALDO"/>
      <sheetName val="GAS"/>
      <sheetName val="DRENAJE"/>
      <sheetName val="POZOS"/>
      <sheetName val="NOVAFORT"/>
      <sheetName val="PAM"/>
      <sheetName val="AGROACCESORIOS"/>
    </sheetNames>
    <sheetDataSet>
      <sheetData sheetId="0"/>
      <sheetData sheetId="1"/>
      <sheetData sheetId="2"/>
      <sheetData sheetId="3">
        <row r="17">
          <cell r="P17">
            <v>56507.585333333322</v>
          </cell>
        </row>
      </sheetData>
      <sheetData sheetId="4"/>
      <sheetData sheetId="5">
        <row r="3">
          <cell r="A3">
            <v>1</v>
          </cell>
        </row>
      </sheetData>
      <sheetData sheetId="6">
        <row r="102">
          <cell r="D102">
            <v>3255</v>
          </cell>
        </row>
      </sheetData>
      <sheetData sheetId="7"/>
      <sheetData sheetId="8"/>
      <sheetData sheetId="9">
        <row r="5">
          <cell r="M5" t="str">
            <v>1.3</v>
          </cell>
          <cell r="N5" t="str">
            <v>BARRANCO</v>
          </cell>
        </row>
        <row r="6">
          <cell r="M6" t="str">
            <v>3.4</v>
          </cell>
          <cell r="N6" t="str">
            <v>BARRANCO</v>
          </cell>
        </row>
        <row r="7">
          <cell r="M7" t="str">
            <v>3.6</v>
          </cell>
          <cell r="N7" t="str">
            <v>BARRANCO</v>
          </cell>
        </row>
        <row r="8">
          <cell r="M8" t="str">
            <v>7.108</v>
          </cell>
          <cell r="N8" t="str">
            <v>BARRANCO</v>
          </cell>
        </row>
        <row r="9">
          <cell r="M9" t="str">
            <v>7.11</v>
          </cell>
          <cell r="N9" t="str">
            <v>BARRANCO</v>
          </cell>
        </row>
        <row r="10">
          <cell r="M10" t="str">
            <v>7.12</v>
          </cell>
          <cell r="N10" t="str">
            <v>BARRANCO</v>
          </cell>
        </row>
        <row r="11">
          <cell r="M11" t="str">
            <v>7.132</v>
          </cell>
          <cell r="N11" t="str">
            <v>BARRANCO</v>
          </cell>
        </row>
        <row r="12">
          <cell r="M12" t="str">
            <v>7.135</v>
          </cell>
          <cell r="N12" t="str">
            <v>BARRANCO</v>
          </cell>
        </row>
        <row r="13">
          <cell r="M13" t="str">
            <v>7.136</v>
          </cell>
          <cell r="N13" t="str">
            <v>BARRANCO</v>
          </cell>
        </row>
        <row r="14">
          <cell r="M14" t="str">
            <v>7.14</v>
          </cell>
          <cell r="N14" t="str">
            <v>BARRANCO</v>
          </cell>
        </row>
        <row r="15">
          <cell r="M15" t="str">
            <v>7.15</v>
          </cell>
          <cell r="N15" t="str">
            <v>BARRANCO</v>
          </cell>
        </row>
        <row r="16">
          <cell r="M16" t="str">
            <v>7.166</v>
          </cell>
          <cell r="N16" t="str">
            <v>BARRANCO</v>
          </cell>
        </row>
        <row r="17">
          <cell r="M17" t="str">
            <v>7.17</v>
          </cell>
          <cell r="N17" t="str">
            <v>BARRANCO</v>
          </cell>
        </row>
        <row r="18">
          <cell r="M18" t="str">
            <v>7.18</v>
          </cell>
          <cell r="N18" t="str">
            <v>BARRANCO</v>
          </cell>
        </row>
        <row r="19">
          <cell r="M19" t="str">
            <v>7.21</v>
          </cell>
          <cell r="N19" t="str">
            <v>BARRANCO</v>
          </cell>
        </row>
        <row r="20">
          <cell r="M20" t="str">
            <v>7.23</v>
          </cell>
          <cell r="N20" t="str">
            <v>BARRANCO</v>
          </cell>
        </row>
        <row r="21">
          <cell r="M21" t="str">
            <v>7.3</v>
          </cell>
          <cell r="N21" t="str">
            <v>BARRANCO</v>
          </cell>
        </row>
        <row r="22">
          <cell r="M22" t="str">
            <v>7.39</v>
          </cell>
          <cell r="N22" t="str">
            <v>BARRANCO</v>
          </cell>
        </row>
        <row r="23">
          <cell r="M23" t="str">
            <v>7.40</v>
          </cell>
          <cell r="N23" t="str">
            <v>BARRANCO</v>
          </cell>
        </row>
        <row r="24">
          <cell r="M24" t="str">
            <v>7.41</v>
          </cell>
          <cell r="N24" t="str">
            <v>BARRANCO</v>
          </cell>
        </row>
        <row r="25">
          <cell r="M25" t="str">
            <v>7.57</v>
          </cell>
          <cell r="N25" t="str">
            <v>BARRANCO</v>
          </cell>
        </row>
        <row r="26">
          <cell r="M26" t="str">
            <v>7.8</v>
          </cell>
          <cell r="N26" t="str">
            <v>BARRANCO</v>
          </cell>
        </row>
        <row r="27">
          <cell r="M27" t="str">
            <v>7.81</v>
          </cell>
          <cell r="N27" t="str">
            <v>BARRANCO</v>
          </cell>
        </row>
        <row r="28">
          <cell r="M28" t="str">
            <v>8.2</v>
          </cell>
          <cell r="N28" t="str">
            <v>BARRANCO</v>
          </cell>
        </row>
        <row r="29">
          <cell r="M29" t="str">
            <v>8.4</v>
          </cell>
          <cell r="N29" t="str">
            <v>BARRANCO</v>
          </cell>
        </row>
        <row r="30">
          <cell r="M30" t="str">
            <v>11.24</v>
          </cell>
          <cell r="N30" t="str">
            <v>BARRANCO</v>
          </cell>
        </row>
        <row r="31">
          <cell r="M31" t="str">
            <v>11.52</v>
          </cell>
          <cell r="N31" t="str">
            <v>BARRANCO</v>
          </cell>
        </row>
        <row r="32">
          <cell r="M32" t="str">
            <v>11.56</v>
          </cell>
          <cell r="N32" t="str">
            <v>BARRANCO</v>
          </cell>
        </row>
        <row r="33">
          <cell r="M33" t="str">
            <v>12.48</v>
          </cell>
          <cell r="N33" t="str">
            <v>BARRANCO</v>
          </cell>
        </row>
        <row r="34">
          <cell r="M34" t="str">
            <v>12.60</v>
          </cell>
          <cell r="N34" t="str">
            <v>BARRANCO</v>
          </cell>
        </row>
        <row r="35">
          <cell r="M35" t="str">
            <v>12.86</v>
          </cell>
          <cell r="N35" t="str">
            <v>BARRANCO</v>
          </cell>
        </row>
        <row r="36">
          <cell r="M36" t="str">
            <v>12.87</v>
          </cell>
          <cell r="N36" t="str">
            <v>BARRANCO</v>
          </cell>
        </row>
        <row r="37">
          <cell r="M37" t="str">
            <v>13.24</v>
          </cell>
          <cell r="N37" t="str">
            <v>BARRANCO</v>
          </cell>
        </row>
        <row r="38">
          <cell r="M38" t="str">
            <v>13.33</v>
          </cell>
          <cell r="N38" t="str">
            <v>BARRANCO</v>
          </cell>
        </row>
        <row r="39">
          <cell r="M39" t="str">
            <v>16.11</v>
          </cell>
          <cell r="N39" t="str">
            <v>BARRANCO</v>
          </cell>
        </row>
        <row r="40">
          <cell r="M40" t="str">
            <v>16.2</v>
          </cell>
          <cell r="N40" t="str">
            <v>BARRANCO</v>
          </cell>
        </row>
        <row r="41">
          <cell r="M41" t="str">
            <v>16.3</v>
          </cell>
          <cell r="N41" t="str">
            <v>BARRANCO</v>
          </cell>
        </row>
        <row r="42">
          <cell r="M42" t="str">
            <v>16.4</v>
          </cell>
          <cell r="N42" t="str">
            <v>BARRANCO</v>
          </cell>
        </row>
        <row r="43">
          <cell r="M43" t="str">
            <v>17.17</v>
          </cell>
          <cell r="N43" t="str">
            <v>BARRANCO</v>
          </cell>
        </row>
        <row r="44">
          <cell r="M44" t="str">
            <v>17.18</v>
          </cell>
          <cell r="N44" t="str">
            <v>BARRANCO</v>
          </cell>
        </row>
        <row r="45">
          <cell r="M45" t="str">
            <v>17.2</v>
          </cell>
          <cell r="N45" t="str">
            <v>BARRANCO</v>
          </cell>
        </row>
        <row r="46">
          <cell r="M46" t="str">
            <v>18.12</v>
          </cell>
          <cell r="N46" t="str">
            <v>BARRANCO</v>
          </cell>
        </row>
        <row r="47">
          <cell r="M47" t="str">
            <v>18.13</v>
          </cell>
          <cell r="N47" t="str">
            <v>BARRANCO</v>
          </cell>
        </row>
        <row r="48">
          <cell r="M48" t="str">
            <v>18.7</v>
          </cell>
          <cell r="N48" t="str">
            <v>BARRANCO</v>
          </cell>
        </row>
        <row r="49">
          <cell r="M49" t="str">
            <v>20.19</v>
          </cell>
          <cell r="N49" t="str">
            <v>BARRANCO</v>
          </cell>
        </row>
        <row r="50">
          <cell r="M50" t="str">
            <v>20.2</v>
          </cell>
          <cell r="N50" t="str">
            <v>BARRANCO</v>
          </cell>
        </row>
        <row r="51">
          <cell r="M51" t="str">
            <v>20.20</v>
          </cell>
          <cell r="N51" t="str">
            <v>BARRANCO</v>
          </cell>
        </row>
        <row r="52">
          <cell r="M52" t="str">
            <v>20.3</v>
          </cell>
          <cell r="N52" t="str">
            <v>BARRANCO</v>
          </cell>
        </row>
        <row r="53">
          <cell r="M53" t="str">
            <v>21.2</v>
          </cell>
          <cell r="N53" t="str">
            <v>BARRANCO</v>
          </cell>
        </row>
        <row r="54">
          <cell r="M54" t="str">
            <v>21.3</v>
          </cell>
          <cell r="N54" t="str">
            <v>BARRANCO</v>
          </cell>
        </row>
        <row r="55">
          <cell r="M55" t="str">
            <v>21.4</v>
          </cell>
          <cell r="N55" t="str">
            <v>BARRANCO</v>
          </cell>
        </row>
        <row r="56">
          <cell r="M56" t="str">
            <v>21.5</v>
          </cell>
          <cell r="N56" t="str">
            <v>BARRANCO</v>
          </cell>
        </row>
        <row r="57">
          <cell r="M57" t="str">
            <v>21.6</v>
          </cell>
          <cell r="N57" t="str">
            <v>BARRANCO</v>
          </cell>
        </row>
        <row r="58">
          <cell r="M58">
            <v>7131</v>
          </cell>
          <cell r="N58" t="str">
            <v>BARRANCO</v>
          </cell>
        </row>
        <row r="59">
          <cell r="M59" t="str">
            <v>1.4.1</v>
          </cell>
          <cell r="N59" t="str">
            <v>BARRANCO</v>
          </cell>
        </row>
        <row r="60">
          <cell r="M60" t="str">
            <v>1.4.2</v>
          </cell>
          <cell r="N60" t="str">
            <v>BARRANCO</v>
          </cell>
        </row>
        <row r="61">
          <cell r="M61" t="str">
            <v>16.2.1</v>
          </cell>
          <cell r="N61" t="str">
            <v>BARRANCO</v>
          </cell>
        </row>
        <row r="62">
          <cell r="M62" t="str">
            <v>19.30.1</v>
          </cell>
          <cell r="N62" t="str">
            <v>BARRANCO</v>
          </cell>
        </row>
        <row r="63">
          <cell r="M63" t="str">
            <v>19.30.27</v>
          </cell>
          <cell r="N63" t="str">
            <v>BARRANCO</v>
          </cell>
        </row>
        <row r="64">
          <cell r="M64" t="str">
            <v>19.30.51</v>
          </cell>
          <cell r="N64" t="str">
            <v>BARRANCO</v>
          </cell>
        </row>
        <row r="65">
          <cell r="M65" t="str">
            <v>21.2.1</v>
          </cell>
          <cell r="N65" t="str">
            <v>BARRANCO</v>
          </cell>
        </row>
        <row r="66">
          <cell r="M66" t="str">
            <v>21.2.10</v>
          </cell>
          <cell r="N66" t="str">
            <v>BARRANCO</v>
          </cell>
        </row>
        <row r="67">
          <cell r="M67" t="str">
            <v>21.2.17</v>
          </cell>
          <cell r="N67" t="str">
            <v>BARRANCO</v>
          </cell>
        </row>
        <row r="68">
          <cell r="M68" t="str">
            <v>21.2.4</v>
          </cell>
          <cell r="N68" t="str">
            <v>BARRANCO</v>
          </cell>
        </row>
        <row r="69">
          <cell r="M69" t="str">
            <v>21.2.47</v>
          </cell>
          <cell r="N69" t="str">
            <v>BARRANCO</v>
          </cell>
        </row>
        <row r="70">
          <cell r="M70" t="str">
            <v>21.2.7</v>
          </cell>
          <cell r="N70" t="str">
            <v>BARRANCO</v>
          </cell>
        </row>
        <row r="71">
          <cell r="M71" t="str">
            <v>21.2.81</v>
          </cell>
          <cell r="N71" t="str">
            <v>BARRANCO</v>
          </cell>
        </row>
        <row r="72">
          <cell r="M72" t="str">
            <v>21.3.1</v>
          </cell>
          <cell r="N72" t="str">
            <v>BARRANCO</v>
          </cell>
        </row>
        <row r="73">
          <cell r="M73" t="str">
            <v>21.3.29</v>
          </cell>
          <cell r="N73" t="str">
            <v>BARRANCO</v>
          </cell>
        </row>
        <row r="74">
          <cell r="M74" t="str">
            <v>21.3.9</v>
          </cell>
          <cell r="N74" t="str">
            <v>BARRANCO</v>
          </cell>
        </row>
        <row r="75">
          <cell r="M75" t="str">
            <v>21.4.1</v>
          </cell>
          <cell r="N75" t="str">
            <v>BARRANCO</v>
          </cell>
        </row>
        <row r="76">
          <cell r="M76" t="str">
            <v>21.4.2</v>
          </cell>
          <cell r="N76" t="str">
            <v>BARRANCO</v>
          </cell>
        </row>
        <row r="77">
          <cell r="M77" t="str">
            <v>21.4.3</v>
          </cell>
          <cell r="N77" t="str">
            <v>BARRANCO</v>
          </cell>
        </row>
        <row r="78">
          <cell r="M78" t="str">
            <v>21.5.1</v>
          </cell>
          <cell r="N78" t="str">
            <v>BARRANCO</v>
          </cell>
        </row>
        <row r="79">
          <cell r="M79" t="str">
            <v>21.5.10</v>
          </cell>
          <cell r="N79" t="str">
            <v>BARRANCO</v>
          </cell>
        </row>
        <row r="80">
          <cell r="M80" t="str">
            <v>21.5.13</v>
          </cell>
          <cell r="N80" t="str">
            <v>BARRANCO</v>
          </cell>
        </row>
        <row r="81">
          <cell r="M81" t="str">
            <v>21.5.14</v>
          </cell>
          <cell r="N81" t="str">
            <v>BARRANCO</v>
          </cell>
        </row>
        <row r="82">
          <cell r="M82" t="str">
            <v>21.5.2</v>
          </cell>
          <cell r="N82" t="str">
            <v>BARRANCO</v>
          </cell>
        </row>
        <row r="83">
          <cell r="M83" t="str">
            <v>21.5.2.1</v>
          </cell>
          <cell r="N83" t="str">
            <v>BARRANCO</v>
          </cell>
        </row>
        <row r="84">
          <cell r="M84" t="str">
            <v>21.5.2.2</v>
          </cell>
          <cell r="N84" t="str">
            <v>BARRANCO</v>
          </cell>
        </row>
        <row r="85">
          <cell r="M85" t="str">
            <v>21.5.3</v>
          </cell>
          <cell r="N85" t="str">
            <v>BARRANCO</v>
          </cell>
        </row>
        <row r="86">
          <cell r="M86" t="str">
            <v>21.5.5</v>
          </cell>
          <cell r="N86" t="str">
            <v>BARRANCO</v>
          </cell>
        </row>
        <row r="87">
          <cell r="M87" t="str">
            <v>21.5.9</v>
          </cell>
          <cell r="N87" t="str">
            <v>BARRANCO</v>
          </cell>
        </row>
        <row r="88">
          <cell r="M88" t="str">
            <v>21.6.40</v>
          </cell>
          <cell r="N88" t="str">
            <v>BARRANCO</v>
          </cell>
        </row>
        <row r="89">
          <cell r="M89" t="str">
            <v>21.6.45</v>
          </cell>
          <cell r="N89" t="str">
            <v>BARRANCO</v>
          </cell>
        </row>
        <row r="90">
          <cell r="M90" t="str">
            <v>3.1.1</v>
          </cell>
          <cell r="N90" t="str">
            <v>BARRANCO</v>
          </cell>
        </row>
        <row r="91">
          <cell r="M91" t="str">
            <v>3.1.10</v>
          </cell>
          <cell r="N91" t="str">
            <v>BARRANCO</v>
          </cell>
        </row>
        <row r="92">
          <cell r="M92" t="str">
            <v>3.1.2</v>
          </cell>
          <cell r="N92" t="str">
            <v>BARRANCO</v>
          </cell>
        </row>
        <row r="93">
          <cell r="M93" t="str">
            <v>3.1.6</v>
          </cell>
          <cell r="N93" t="str">
            <v>BARRANCO</v>
          </cell>
        </row>
        <row r="94">
          <cell r="M94" t="str">
            <v>3.2.1</v>
          </cell>
          <cell r="N94" t="str">
            <v>BARRANCO</v>
          </cell>
        </row>
        <row r="95">
          <cell r="M95" t="str">
            <v>3.3.1</v>
          </cell>
          <cell r="N95" t="str">
            <v>BARRANCO</v>
          </cell>
        </row>
        <row r="96">
          <cell r="M96" t="str">
            <v>3.3.2</v>
          </cell>
          <cell r="N96" t="str">
            <v>BARRANCO</v>
          </cell>
        </row>
        <row r="97">
          <cell r="M97" t="str">
            <v>3.3.3</v>
          </cell>
          <cell r="N97" t="str">
            <v>BARRANCO</v>
          </cell>
        </row>
        <row r="98">
          <cell r="M98" t="str">
            <v>3.3.4</v>
          </cell>
          <cell r="N98" t="str">
            <v>BARRANCO</v>
          </cell>
        </row>
        <row r="99">
          <cell r="M99" t="str">
            <v>3.3.5</v>
          </cell>
          <cell r="N99" t="str">
            <v>BARRANCO</v>
          </cell>
        </row>
        <row r="100">
          <cell r="M100" t="str">
            <v>5.10.1.3</v>
          </cell>
          <cell r="N100" t="str">
            <v>BARRANCO</v>
          </cell>
        </row>
        <row r="101">
          <cell r="M101" t="str">
            <v>5.14.3</v>
          </cell>
          <cell r="N101" t="str">
            <v>BARRANCO</v>
          </cell>
        </row>
        <row r="102">
          <cell r="M102" t="str">
            <v>5.3.1.2</v>
          </cell>
          <cell r="N102" t="str">
            <v>BARRANCO</v>
          </cell>
        </row>
        <row r="103">
          <cell r="M103" t="str">
            <v>5.3.2.1</v>
          </cell>
          <cell r="N103" t="str">
            <v>BARRANCO</v>
          </cell>
        </row>
        <row r="104">
          <cell r="M104" t="str">
            <v>5.5.1</v>
          </cell>
          <cell r="N104" t="str">
            <v>BARRANCO</v>
          </cell>
        </row>
        <row r="105">
          <cell r="M105" t="str">
            <v>5.5.2</v>
          </cell>
          <cell r="N105" t="str">
            <v>BARRANCO</v>
          </cell>
        </row>
        <row r="106">
          <cell r="M106" t="str">
            <v>5.5.3</v>
          </cell>
          <cell r="N106" t="str">
            <v>BARRANCO</v>
          </cell>
        </row>
        <row r="107">
          <cell r="M107" t="str">
            <v>5.5.5</v>
          </cell>
          <cell r="N107" t="str">
            <v>BARRANCO</v>
          </cell>
        </row>
        <row r="108">
          <cell r="M108" t="str">
            <v>5.6.1</v>
          </cell>
          <cell r="N108" t="str">
            <v>BARRANCO</v>
          </cell>
        </row>
        <row r="109">
          <cell r="M109" t="str">
            <v>5.6.3</v>
          </cell>
          <cell r="N109" t="str">
            <v>BARRANCO</v>
          </cell>
        </row>
        <row r="110">
          <cell r="M110" t="str">
            <v>5.8.1</v>
          </cell>
          <cell r="N110" t="str">
            <v>BARRANCO</v>
          </cell>
        </row>
        <row r="111">
          <cell r="M111" t="str">
            <v>5.8.2</v>
          </cell>
          <cell r="N111" t="str">
            <v>BARRANCO</v>
          </cell>
        </row>
        <row r="112">
          <cell r="M112" t="str">
            <v>5.9.1</v>
          </cell>
          <cell r="N112" t="str">
            <v>BARRANCO</v>
          </cell>
        </row>
        <row r="113">
          <cell r="M113" t="str">
            <v>5.9.3</v>
          </cell>
          <cell r="N113" t="str">
            <v>BARRANCO</v>
          </cell>
        </row>
        <row r="114">
          <cell r="M114" t="str">
            <v>6.1.2.6.3.1</v>
          </cell>
          <cell r="N114" t="str">
            <v>BARRANCO</v>
          </cell>
        </row>
        <row r="115">
          <cell r="M115" t="str">
            <v>6.2.3.20.2</v>
          </cell>
          <cell r="N115" t="str">
            <v>BARRANCO</v>
          </cell>
        </row>
        <row r="116">
          <cell r="M116" t="str">
            <v>6.2.3.23.3</v>
          </cell>
          <cell r="N116" t="str">
            <v>BARRANCO</v>
          </cell>
        </row>
        <row r="117">
          <cell r="M117" t="str">
            <v>6.2.3.25.3</v>
          </cell>
          <cell r="N117" t="str">
            <v>BARRANCO</v>
          </cell>
        </row>
        <row r="118">
          <cell r="M118" t="str">
            <v>6.2.3.3.10</v>
          </cell>
          <cell r="N118" t="str">
            <v>BARRANCO</v>
          </cell>
        </row>
        <row r="119">
          <cell r="M119" t="str">
            <v>6.2.3.31.2</v>
          </cell>
          <cell r="N119" t="str">
            <v>BARRANCO</v>
          </cell>
        </row>
        <row r="120">
          <cell r="M120" t="str">
            <v>6.2.3.39.2</v>
          </cell>
          <cell r="N120" t="str">
            <v>BARRANCO</v>
          </cell>
        </row>
        <row r="121">
          <cell r="M121" t="str">
            <v>6.2.3.7.6</v>
          </cell>
          <cell r="N121" t="str">
            <v>BARRANCO</v>
          </cell>
        </row>
        <row r="122">
          <cell r="M122" t="str">
            <v>6.3.1.1</v>
          </cell>
          <cell r="N122" t="str">
            <v>BARRANCO</v>
          </cell>
        </row>
        <row r="123">
          <cell r="M123" t="str">
            <v>6.3.10.5</v>
          </cell>
          <cell r="N123" t="str">
            <v>BARRANCO</v>
          </cell>
        </row>
        <row r="124">
          <cell r="M124" t="str">
            <v>6.3.11.2</v>
          </cell>
          <cell r="N124" t="str">
            <v>BARRANCO</v>
          </cell>
        </row>
        <row r="125">
          <cell r="M125" t="str">
            <v>6.3.11.9</v>
          </cell>
          <cell r="N125" t="str">
            <v>BARRANCO</v>
          </cell>
        </row>
        <row r="126">
          <cell r="M126" t="str">
            <v>6.3.12.2</v>
          </cell>
          <cell r="N126" t="str">
            <v>BARRANCO</v>
          </cell>
        </row>
        <row r="127">
          <cell r="M127" t="str">
            <v>6.3.14.2</v>
          </cell>
          <cell r="N127" t="str">
            <v>BARRANCO</v>
          </cell>
        </row>
        <row r="128">
          <cell r="M128" t="str">
            <v>6.3.14.4</v>
          </cell>
          <cell r="N128" t="str">
            <v>BARRANCO</v>
          </cell>
        </row>
        <row r="129">
          <cell r="M129" t="str">
            <v>6.3.17.2</v>
          </cell>
          <cell r="N129" t="str">
            <v>BARRANCO</v>
          </cell>
        </row>
        <row r="130">
          <cell r="M130" t="str">
            <v>6.3.20.2.2</v>
          </cell>
          <cell r="N130" t="str">
            <v>BARRANCO</v>
          </cell>
        </row>
        <row r="131">
          <cell r="M131" t="str">
            <v>6.3.20.2.4</v>
          </cell>
          <cell r="N131" t="str">
            <v>BARRANCO</v>
          </cell>
        </row>
        <row r="132">
          <cell r="M132" t="str">
            <v>6.3.21.2</v>
          </cell>
          <cell r="N132" t="str">
            <v>BARRANCO</v>
          </cell>
        </row>
        <row r="133">
          <cell r="M133" t="str">
            <v>6.3.22.3</v>
          </cell>
          <cell r="N133" t="str">
            <v>BARRANCO</v>
          </cell>
        </row>
        <row r="134">
          <cell r="M134" t="str">
            <v>6.3.23.3</v>
          </cell>
          <cell r="N134" t="str">
            <v>BARRANCO</v>
          </cell>
        </row>
        <row r="135">
          <cell r="M135" t="str">
            <v>6.3.23.4</v>
          </cell>
          <cell r="N135" t="str">
            <v>BARRANCO</v>
          </cell>
        </row>
        <row r="136">
          <cell r="M136" t="str">
            <v>6.3.24.5</v>
          </cell>
          <cell r="N136" t="str">
            <v>BARRANCO</v>
          </cell>
        </row>
        <row r="137">
          <cell r="M137" t="str">
            <v>6.3.24.7</v>
          </cell>
          <cell r="N137" t="str">
            <v>BARRANCO</v>
          </cell>
        </row>
        <row r="138">
          <cell r="M138" t="str">
            <v>6.3.35.1</v>
          </cell>
          <cell r="N138" t="str">
            <v>BARRANCO</v>
          </cell>
        </row>
        <row r="139">
          <cell r="M139" t="str">
            <v>6.3.4.2</v>
          </cell>
          <cell r="N139" t="str">
            <v>BARRANCO</v>
          </cell>
        </row>
        <row r="140">
          <cell r="M140" t="str">
            <v>6.3.4.3</v>
          </cell>
          <cell r="N140" t="str">
            <v>BARRANCO</v>
          </cell>
        </row>
        <row r="141">
          <cell r="M141" t="str">
            <v>6.3.4.4</v>
          </cell>
          <cell r="N141" t="str">
            <v>BARRANCO</v>
          </cell>
        </row>
        <row r="142">
          <cell r="M142" t="str">
            <v>6.3.4.5</v>
          </cell>
          <cell r="N142" t="str">
            <v>BARRANCO</v>
          </cell>
        </row>
        <row r="143">
          <cell r="M143" t="str">
            <v>6.3.6.1</v>
          </cell>
          <cell r="N143" t="str">
            <v>BARRANCO</v>
          </cell>
        </row>
        <row r="144">
          <cell r="M144" t="str">
            <v>6.3.6.4</v>
          </cell>
          <cell r="N144" t="str">
            <v>BARRANCO</v>
          </cell>
        </row>
        <row r="145">
          <cell r="M145" t="str">
            <v>6.3.6.5</v>
          </cell>
          <cell r="N145" t="str">
            <v>BARRANCO</v>
          </cell>
        </row>
        <row r="146">
          <cell r="M146" t="str">
            <v>6.3.6.6</v>
          </cell>
          <cell r="N146" t="str">
            <v>BARRANCO</v>
          </cell>
        </row>
        <row r="147">
          <cell r="M147" t="str">
            <v>6.3.8.4</v>
          </cell>
          <cell r="N147" t="str">
            <v>BARRANCO</v>
          </cell>
        </row>
        <row r="148">
          <cell r="M148" t="str">
            <v>6.3.8.6</v>
          </cell>
          <cell r="N148" t="str">
            <v>BARRANCO</v>
          </cell>
        </row>
        <row r="149">
          <cell r="M149" t="str">
            <v>6.3.9.2</v>
          </cell>
          <cell r="N149" t="str">
            <v>BARRANCO</v>
          </cell>
        </row>
        <row r="150">
          <cell r="M150" t="str">
            <v>6.3.9.5</v>
          </cell>
          <cell r="N150" t="str">
            <v>BARRANCO</v>
          </cell>
        </row>
        <row r="151">
          <cell r="M151" t="str">
            <v>6.3.9.6</v>
          </cell>
          <cell r="N151" t="str">
            <v>BARRANCO</v>
          </cell>
        </row>
        <row r="152">
          <cell r="M152" t="str">
            <v>9.1.12.2</v>
          </cell>
          <cell r="N152" t="str">
            <v>BARRANCO</v>
          </cell>
        </row>
        <row r="153">
          <cell r="M153" t="str">
            <v>9.1.13</v>
          </cell>
          <cell r="N153" t="str">
            <v>BARRANCO</v>
          </cell>
        </row>
        <row r="154">
          <cell r="M154" t="str">
            <v>9.1.15</v>
          </cell>
          <cell r="N154" t="str">
            <v>BARRANCO</v>
          </cell>
        </row>
        <row r="155">
          <cell r="M155" t="str">
            <v>9.1.16</v>
          </cell>
          <cell r="N155" t="str">
            <v>BARRANCO</v>
          </cell>
        </row>
        <row r="156">
          <cell r="M156" t="str">
            <v>9.1.27</v>
          </cell>
          <cell r="N156" t="str">
            <v>BARRANCO</v>
          </cell>
        </row>
        <row r="157">
          <cell r="M157" t="str">
            <v>9.1.29</v>
          </cell>
          <cell r="N157" t="str">
            <v>BARRANCO</v>
          </cell>
        </row>
        <row r="158">
          <cell r="M158" t="str">
            <v>9.1.35</v>
          </cell>
          <cell r="N158" t="str">
            <v>BARRANCO</v>
          </cell>
        </row>
        <row r="159">
          <cell r="M159" t="str">
            <v>9.1.55</v>
          </cell>
          <cell r="N159" t="str">
            <v>BARRANCO</v>
          </cell>
        </row>
        <row r="160">
          <cell r="M160" t="str">
            <v>9.2.16</v>
          </cell>
          <cell r="N160" t="str">
            <v>BARRANCO</v>
          </cell>
        </row>
        <row r="161">
          <cell r="M161" t="str">
            <v>9.2.2.1</v>
          </cell>
          <cell r="N161" t="str">
            <v>BARRANCO</v>
          </cell>
        </row>
        <row r="162">
          <cell r="M162" t="str">
            <v>9.2.2.4</v>
          </cell>
          <cell r="N162" t="str">
            <v>BARRANCO</v>
          </cell>
        </row>
        <row r="163">
          <cell r="M163" t="str">
            <v>9.2.2.7</v>
          </cell>
          <cell r="N163" t="str">
            <v>BARRANCO</v>
          </cell>
        </row>
        <row r="164">
          <cell r="M164" t="str">
            <v>9.2.2.8</v>
          </cell>
          <cell r="N164" t="str">
            <v>BARRANCO</v>
          </cell>
        </row>
        <row r="165">
          <cell r="M165" t="str">
            <v>9.2.24</v>
          </cell>
          <cell r="N165" t="str">
            <v>BARRANCO</v>
          </cell>
        </row>
        <row r="166">
          <cell r="M166" t="str">
            <v>9.2.27</v>
          </cell>
          <cell r="N166" t="str">
            <v>BARRANCO</v>
          </cell>
        </row>
        <row r="167">
          <cell r="M167" t="str">
            <v>9.2.28</v>
          </cell>
          <cell r="N167" t="str">
            <v>BARRANCO</v>
          </cell>
        </row>
        <row r="168">
          <cell r="M168" t="str">
            <v>9.2.29</v>
          </cell>
          <cell r="N168" t="str">
            <v>BARRANCO</v>
          </cell>
        </row>
        <row r="169">
          <cell r="M169" t="str">
            <v>9.2.31</v>
          </cell>
          <cell r="N169" t="str">
            <v>BARRANCO</v>
          </cell>
        </row>
        <row r="170">
          <cell r="M170" t="str">
            <v>9.2.4.2</v>
          </cell>
          <cell r="N170" t="str">
            <v>BARRANCO</v>
          </cell>
        </row>
        <row r="171">
          <cell r="M171" t="str">
            <v>9.2.7.9</v>
          </cell>
          <cell r="N171" t="str">
            <v>BARRANCO</v>
          </cell>
        </row>
        <row r="172">
          <cell r="M172" t="str">
            <v>9.3.1</v>
          </cell>
          <cell r="N172" t="str">
            <v>BARRANCO</v>
          </cell>
        </row>
        <row r="173">
          <cell r="M173" t="str">
            <v>9.3.125</v>
          </cell>
          <cell r="N173" t="str">
            <v>BARRANCO</v>
          </cell>
        </row>
        <row r="174">
          <cell r="M174" t="str">
            <v>9.3.126</v>
          </cell>
          <cell r="N174" t="str">
            <v>BARRANCO</v>
          </cell>
        </row>
        <row r="175">
          <cell r="M175" t="str">
            <v>9.3.14</v>
          </cell>
          <cell r="N175" t="str">
            <v>BARRANCO</v>
          </cell>
        </row>
        <row r="176">
          <cell r="M176" t="str">
            <v>9.3.32</v>
          </cell>
          <cell r="N176" t="str">
            <v>BARRANCO</v>
          </cell>
        </row>
        <row r="177">
          <cell r="M177" t="str">
            <v>9.3.33</v>
          </cell>
          <cell r="N177" t="str">
            <v>BARRANCO</v>
          </cell>
        </row>
        <row r="178">
          <cell r="M178" t="str">
            <v>9.3.4</v>
          </cell>
          <cell r="N178" t="str">
            <v>BARRANCO</v>
          </cell>
        </row>
        <row r="179">
          <cell r="M179" t="str">
            <v>9.3.41</v>
          </cell>
          <cell r="N179" t="str">
            <v>BARRANCO</v>
          </cell>
        </row>
        <row r="180">
          <cell r="M180" t="str">
            <v>9.3.47</v>
          </cell>
          <cell r="N180" t="str">
            <v>BARRANCO</v>
          </cell>
        </row>
        <row r="181">
          <cell r="M181" t="str">
            <v>9.3.50</v>
          </cell>
          <cell r="N181" t="str">
            <v>BARRANCO</v>
          </cell>
        </row>
        <row r="182">
          <cell r="M182" t="str">
            <v>9.3.6</v>
          </cell>
          <cell r="N182" t="str">
            <v>BARRANCO</v>
          </cell>
        </row>
        <row r="183">
          <cell r="M183" t="str">
            <v>9.3.62</v>
          </cell>
          <cell r="N183" t="str">
            <v>BARRANCO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externalLinks/externalLink1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\MANTENIMIENTO RUTA 1001_MARZO "/>
      <sheetName val="\I\MANTENIMIENTO RUTA 1001_MARZ"/>
      <sheetName val="\F\MANTENIMIENTO RUTA 1001_MARZ"/>
      <sheetName val="a%20%20aaInformación"/>
      <sheetName val="a%20%20aaInformaci%C3%B3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mary"/>
      <sheetName val="Manning"/>
      <sheetName val="Cashflows"/>
      <sheetName val="P &amp; L"/>
      <sheetName val="UG &amp; CPP"/>
      <sheetName val="OC &amp; HW"/>
      <sheetName val="Revenue"/>
      <sheetName val="Capital T"/>
      <sheetName val="Capital GCA T"/>
      <sheetName val="Capital West"/>
      <sheetName val="Financing"/>
      <sheetName val="TARIF2002"/>
    </sheetNames>
    <sheetDataSet>
      <sheetData sheetId="0" refreshError="1">
        <row r="6">
          <cell r="D6">
            <v>0.3</v>
          </cell>
        </row>
        <row r="7">
          <cell r="D7">
            <v>0.3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le"/>
      <sheetName val="Sponsors Valuation"/>
      <sheetName val="MMJV"/>
      <sheetName val="Glenmurrin AUD"/>
      <sheetName val="Glenmurrin USD"/>
      <sheetName val="Minara AUD"/>
      <sheetName val="Minara USD"/>
      <sheetName val="LOM Valuation"/>
      <sheetName val="Exec Sum - MMJV"/>
      <sheetName val="Exec Sum Mthly"/>
      <sheetName val="Glenmurrin Tax Depn"/>
      <sheetName val="Glenmurrin Acc Depn"/>
      <sheetName val="MRE Tax Depn"/>
      <sheetName val="LOM Val'n Sum"/>
      <sheetName val="Comparision"/>
      <sheetName val="EBITDA Sum"/>
      <sheetName val="LOM Graphs"/>
      <sheetName val="LOM Graph Data"/>
      <sheetName val="MRE Acctg depn"/>
      <sheetName val="Production"/>
      <sheetName val="LOM Capability"/>
      <sheetName val="Price Inputs"/>
      <sheetName val="LOM Capital"/>
      <sheetName val="OL"/>
      <sheetName val="Ref"/>
      <sheetName val="Acid Calc"/>
      <sheetName val="Util"/>
      <sheetName val="HL"/>
      <sheetName val="Secondary Feeds"/>
      <sheetName val="Mine &amp; Admin"/>
      <sheetName val="Site Mtce"/>
      <sheetName val="Assumptions"/>
      <sheetName val="Working Cap Movemts"/>
      <sheetName val="CY 2007 Forecast Adjustments"/>
      <sheetName val="Summary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</sheetDataSet>
  </externalBook>
</externalLink>
</file>

<file path=xl/externalLinks/externalLink1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puesta"/>
      <sheetName val="Altenativa"/>
      <sheetName val="Incremental"/>
      <sheetName val="Graficas VPN"/>
      <sheetName val="Gráficas VPN (Inglés)"/>
      <sheetName val="Tabla Depreciación"/>
      <sheetName val="MODEC_II"/>
      <sheetName val="Working Cap Movemts"/>
      <sheetName val="H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fTables"/>
      <sheetName val="Summary"/>
      <sheetName val="CapitalBudget6MthToDec05"/>
      <sheetName val="Propuesta"/>
      <sheetName val="Cover"/>
    </sheetNames>
    <sheetDataSet>
      <sheetData sheetId="0" refreshError="1">
        <row r="2">
          <cell r="K2" t="str">
            <v>1A</v>
          </cell>
          <cell r="L2" t="str">
            <v>(1) Extreme</v>
          </cell>
        </row>
        <row r="3">
          <cell r="K3" t="str">
            <v>1B</v>
          </cell>
          <cell r="L3" t="str">
            <v>(2) Extreme</v>
          </cell>
        </row>
        <row r="4">
          <cell r="K4" t="str">
            <v>1C</v>
          </cell>
          <cell r="L4" t="str">
            <v>(4) Extreme</v>
          </cell>
        </row>
        <row r="5">
          <cell r="K5" t="str">
            <v>1D</v>
          </cell>
          <cell r="L5" t="str">
            <v>(7) Extreme</v>
          </cell>
        </row>
        <row r="6">
          <cell r="K6" t="str">
            <v>1E</v>
          </cell>
          <cell r="L6" t="str">
            <v>(11) High</v>
          </cell>
        </row>
        <row r="7">
          <cell r="K7" t="str">
            <v>2A</v>
          </cell>
          <cell r="L7" t="str">
            <v>(3) Extreme</v>
          </cell>
        </row>
        <row r="8">
          <cell r="K8" t="str">
            <v>2B</v>
          </cell>
          <cell r="L8" t="str">
            <v>(5) Extreme</v>
          </cell>
        </row>
        <row r="9">
          <cell r="K9" t="str">
            <v>2C</v>
          </cell>
          <cell r="L9" t="str">
            <v>(8) Extreme</v>
          </cell>
        </row>
        <row r="10">
          <cell r="K10" t="str">
            <v>2D</v>
          </cell>
          <cell r="L10" t="str">
            <v>(12) High</v>
          </cell>
        </row>
        <row r="11">
          <cell r="K11" t="str">
            <v>2E</v>
          </cell>
          <cell r="L11" t="str">
            <v>(16) High</v>
          </cell>
        </row>
        <row r="12">
          <cell r="K12" t="str">
            <v>3A</v>
          </cell>
          <cell r="L12" t="str">
            <v>(6) Extreme</v>
          </cell>
        </row>
        <row r="13">
          <cell r="K13" t="str">
            <v>3B</v>
          </cell>
          <cell r="L13" t="str">
            <v>(9) High</v>
          </cell>
        </row>
        <row r="14">
          <cell r="K14" t="str">
            <v>3C</v>
          </cell>
          <cell r="L14" t="str">
            <v>(13) High</v>
          </cell>
        </row>
        <row r="15">
          <cell r="K15" t="str">
            <v>3D</v>
          </cell>
          <cell r="L15" t="str">
            <v>(17) Moderate</v>
          </cell>
        </row>
        <row r="16">
          <cell r="K16" t="str">
            <v>3E</v>
          </cell>
          <cell r="L16" t="str">
            <v>(20) Moderate</v>
          </cell>
        </row>
        <row r="17">
          <cell r="K17" t="str">
            <v>4A</v>
          </cell>
          <cell r="L17" t="str">
            <v>(10) High</v>
          </cell>
        </row>
        <row r="18">
          <cell r="K18" t="str">
            <v>4B</v>
          </cell>
          <cell r="L18" t="str">
            <v>(14) High</v>
          </cell>
        </row>
        <row r="19">
          <cell r="K19" t="str">
            <v>4C</v>
          </cell>
          <cell r="L19" t="str">
            <v>(18) Moderate</v>
          </cell>
        </row>
        <row r="20">
          <cell r="K20" t="str">
            <v>4D</v>
          </cell>
          <cell r="L20" t="str">
            <v>(21) Low</v>
          </cell>
        </row>
        <row r="21">
          <cell r="K21" t="str">
            <v>4E</v>
          </cell>
          <cell r="L21" t="str">
            <v>(23) Low</v>
          </cell>
        </row>
        <row r="22">
          <cell r="K22" t="str">
            <v>5A</v>
          </cell>
          <cell r="L22" t="str">
            <v>(15) High</v>
          </cell>
        </row>
        <row r="23">
          <cell r="K23" t="str">
            <v>5B</v>
          </cell>
          <cell r="L23" t="str">
            <v>(19) Moderate</v>
          </cell>
        </row>
        <row r="24">
          <cell r="K24" t="str">
            <v>5C</v>
          </cell>
          <cell r="L24" t="str">
            <v>(22) Low</v>
          </cell>
        </row>
        <row r="25">
          <cell r="K25" t="str">
            <v>5D</v>
          </cell>
          <cell r="L25" t="str">
            <v>(24) Low</v>
          </cell>
        </row>
        <row r="26">
          <cell r="K26" t="str">
            <v>5E</v>
          </cell>
          <cell r="L26" t="str">
            <v>(25) Low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rillas"/>
      <sheetName val="GENERAL "/>
      <sheetName val="cap 5-ELECTRICAS "/>
      <sheetName val="datosluminariasRoyAlPHa"/>
      <sheetName val="RefTables"/>
      <sheetName val="Registros_de_Asistencia"/>
      <sheetName val="Simulación Inf."/>
    </sheetNames>
    <sheetDataSet>
      <sheetData sheetId="0"/>
      <sheetData sheetId="1"/>
      <sheetData sheetId="2"/>
      <sheetData sheetId="3">
        <row r="1">
          <cell r="A1" t="str">
            <v>Luminarias de 70W-220V con brazo Sodio</v>
          </cell>
        </row>
        <row r="2">
          <cell r="A2" t="str">
            <v>Luminarias de 150W-220V con brazo Sodio</v>
          </cell>
        </row>
        <row r="3">
          <cell r="A3" t="str">
            <v>Luminarias de 250W-220V con brazo Sodio</v>
          </cell>
        </row>
        <row r="4">
          <cell r="A4" t="str">
            <v>Luminarias de 400W-220V con brazo Sodio</v>
          </cell>
        </row>
        <row r="5">
          <cell r="A5" t="str">
            <v xml:space="preserve">Reflectores tipo RCG de 1000W-220V </v>
          </cell>
        </row>
        <row r="6">
          <cell r="A6" t="str">
            <v>Luminarias tipo RAP de 70W-220V</v>
          </cell>
        </row>
        <row r="7">
          <cell r="A7" t="str">
            <v>Bombillos de Sodio 70W-220V</v>
          </cell>
        </row>
        <row r="8">
          <cell r="A8" t="str">
            <v>Bombillos de Sodio 150W-220V</v>
          </cell>
        </row>
        <row r="9">
          <cell r="A9" t="str">
            <v>Bombillos de Sodio 250W-220V</v>
          </cell>
        </row>
        <row r="10">
          <cell r="A10" t="str">
            <v>Bombillos de Sodio 400W-220V</v>
          </cell>
        </row>
        <row r="11">
          <cell r="A11" t="str">
            <v>Bombillos de Sodio 1000W-220V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1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s"/>
      <sheetName val="TITULO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</sheetNames>
    <sheetDataSet>
      <sheetData sheetId="0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Ha</v>
          </cell>
          <cell r="J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  <cell r="H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  <cell r="H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  <cell r="H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m3</v>
          </cell>
          <cell r="H8" t="e">
            <v>#REF!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  <cell r="H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  <cell r="H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  <cell r="H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  <cell r="H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  <cell r="H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  <cell r="H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  <cell r="H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  <cell r="H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  <cell r="H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  <cell r="H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  <cell r="H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  <cell r="H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m3</v>
          </cell>
          <cell r="J21" t="str">
            <v>La unidad de pago es el m³</v>
          </cell>
        </row>
        <row r="22">
          <cell r="C22" t="str">
            <v>201P.1</v>
          </cell>
          <cell r="D22">
            <v>201</v>
          </cell>
          <cell r="E22" t="str">
            <v>201P.1</v>
          </cell>
          <cell r="F22" t="str">
            <v>Demolición total o parcial de estructuras de concreto</v>
          </cell>
          <cell r="G22" t="str">
            <v>m3</v>
          </cell>
          <cell r="H22" t="e">
            <v>#REF!</v>
          </cell>
        </row>
        <row r="23">
          <cell r="C23" t="str">
            <v>201P.3</v>
          </cell>
          <cell r="E23" t="str">
            <v>201P.3</v>
          </cell>
          <cell r="F23" t="str">
            <v>Revestimiento de gaviones incluye concreto, formaleta y limpieza</v>
          </cell>
          <cell r="G23" t="str">
            <v>m3</v>
          </cell>
          <cell r="H23" t="e">
            <v>#REF!</v>
          </cell>
        </row>
        <row r="24">
          <cell r="C24">
            <v>210.1</v>
          </cell>
          <cell r="D24">
            <v>210</v>
          </cell>
          <cell r="F24" t="str">
            <v>Excavación sin clasificar de la explanación, canales y préstamos</v>
          </cell>
          <cell r="G24" t="str">
            <v>m3</v>
          </cell>
          <cell r="H24">
            <v>4001</v>
          </cell>
          <cell r="J24" t="str">
            <v>No habrá pago por las excavaciones y disposición o desecho de los materiales no utilizados en las zonas de préstamo. No incluye transporte</v>
          </cell>
        </row>
        <row r="25">
          <cell r="C25">
            <v>210.2</v>
          </cell>
          <cell r="D25">
            <v>210</v>
          </cell>
          <cell r="F25" t="str">
            <v>Excavación en roca de la explanación, canales y préstamos</v>
          </cell>
          <cell r="G25" t="str">
            <v>m3</v>
          </cell>
          <cell r="H25" t="e">
            <v>#REF!</v>
          </cell>
        </row>
        <row r="26">
          <cell r="C26">
            <v>210.3</v>
          </cell>
          <cell r="D26">
            <v>210</v>
          </cell>
          <cell r="F26" t="str">
            <v>Excavación en material común  de la explanación, canales y préstamos</v>
          </cell>
          <cell r="G26" t="str">
            <v>m3</v>
          </cell>
          <cell r="H26" t="str">
            <v>m3</v>
          </cell>
        </row>
        <row r="27">
          <cell r="C27">
            <v>211</v>
          </cell>
          <cell r="D27">
            <v>211</v>
          </cell>
          <cell r="F27" t="str">
            <v>Remoción de derrumbes</v>
          </cell>
          <cell r="G27" t="str">
            <v>m3</v>
          </cell>
          <cell r="J27" t="str">
            <v>No incluye el transporte a distancias mayores a 100 ml</v>
          </cell>
        </row>
        <row r="28">
          <cell r="C28" t="str">
            <v>211P.1</v>
          </cell>
          <cell r="D28">
            <v>211</v>
          </cell>
          <cell r="E28" t="str">
            <v>211P.1</v>
          </cell>
          <cell r="F28" t="str">
            <v>Remoción de derrumbes</v>
          </cell>
          <cell r="G28" t="str">
            <v>m3</v>
          </cell>
          <cell r="H28" t="e">
            <v>#REF!</v>
          </cell>
        </row>
        <row r="29">
          <cell r="C29" t="str">
            <v>211P.2</v>
          </cell>
          <cell r="D29">
            <v>211</v>
          </cell>
          <cell r="E29" t="str">
            <v>211P.2</v>
          </cell>
          <cell r="F29" t="str">
            <v>Remoción de Material en Roca</v>
          </cell>
          <cell r="G29" t="str">
            <v>m3</v>
          </cell>
          <cell r="H29" t="e">
            <v>#REF!</v>
          </cell>
        </row>
        <row r="30">
          <cell r="C30">
            <v>220</v>
          </cell>
          <cell r="D30">
            <v>220</v>
          </cell>
          <cell r="F30" t="str">
            <v>Terraplenes</v>
          </cell>
          <cell r="G30" t="str">
            <v>m3</v>
          </cell>
          <cell r="H30" t="str">
            <v>m3</v>
          </cell>
          <cell r="J30" t="str">
            <v>No incluye el suministro de materiales y el transporte</v>
          </cell>
        </row>
        <row r="31">
          <cell r="C31">
            <v>220.1</v>
          </cell>
          <cell r="D31">
            <v>220</v>
          </cell>
          <cell r="E31" t="str">
            <v>220P</v>
          </cell>
          <cell r="F31" t="str">
            <v>Terraplenes</v>
          </cell>
          <cell r="G31" t="str">
            <v>m3</v>
          </cell>
          <cell r="H31" t="str">
            <v>m3</v>
          </cell>
          <cell r="J31" t="str">
            <v>Incluye el suministro y transporte de materiales</v>
          </cell>
        </row>
        <row r="32">
          <cell r="C32">
            <v>221.1</v>
          </cell>
          <cell r="D32">
            <v>221</v>
          </cell>
          <cell r="F32" t="str">
            <v>Pedraplén compacto</v>
          </cell>
          <cell r="G32" t="str">
            <v>m3</v>
          </cell>
          <cell r="H32" t="str">
            <v>m3</v>
          </cell>
          <cell r="J32" t="str">
            <v>No incluye la corona, el suministro de materiales y el transporte</v>
          </cell>
        </row>
        <row r="33">
          <cell r="C33">
            <v>221.2</v>
          </cell>
          <cell r="D33">
            <v>221</v>
          </cell>
          <cell r="F33" t="str">
            <v>Pedraplén suelto</v>
          </cell>
          <cell r="G33" t="str">
            <v>m3</v>
          </cell>
          <cell r="H33" t="str">
            <v>m3</v>
          </cell>
        </row>
        <row r="34">
          <cell r="C34">
            <v>230.1</v>
          </cell>
          <cell r="D34">
            <v>230</v>
          </cell>
          <cell r="F34" t="str">
            <v>Mejoramiento de la subrasante involucrando el suelo existente</v>
          </cell>
          <cell r="G34" t="str">
            <v>m2</v>
          </cell>
          <cell r="H34" t="str">
            <v>m2</v>
          </cell>
          <cell r="J34" t="str">
            <v>No incluye suministro y transporte de material adicionado y transporte de material inadecuado.</v>
          </cell>
        </row>
        <row r="35">
          <cell r="C35">
            <v>230.2</v>
          </cell>
          <cell r="D35">
            <v>230</v>
          </cell>
          <cell r="F35" t="str">
            <v>Mejoramiento de la subrasante empleando únicamente material adicionado</v>
          </cell>
          <cell r="G35" t="str">
            <v>m3</v>
          </cell>
          <cell r="H35" t="str">
            <v>m3</v>
          </cell>
        </row>
        <row r="36">
          <cell r="C36">
            <v>310</v>
          </cell>
          <cell r="D36">
            <v>310</v>
          </cell>
          <cell r="F36" t="str">
            <v>Conformación de la calzada existente</v>
          </cell>
          <cell r="G36" t="str">
            <v>m2</v>
          </cell>
          <cell r="H36">
            <v>380</v>
          </cell>
          <cell r="J36" t="str">
            <v>No incluye suministro transporte y colocación de los materiales de afirmado y subbase.</v>
          </cell>
        </row>
        <row r="37">
          <cell r="C37">
            <v>311</v>
          </cell>
          <cell r="D37">
            <v>311</v>
          </cell>
          <cell r="F37" t="str">
            <v>Afirmado</v>
          </cell>
          <cell r="G37" t="str">
            <v>m3</v>
          </cell>
          <cell r="H37" t="str">
            <v>m3</v>
          </cell>
          <cell r="J37" t="str">
            <v>No incluye producto estabilizante</v>
          </cell>
        </row>
        <row r="38">
          <cell r="C38" t="str">
            <v>311P.5</v>
          </cell>
          <cell r="D38">
            <v>311</v>
          </cell>
          <cell r="E38" t="str">
            <v>311P.5</v>
          </cell>
          <cell r="F38" t="str">
            <v>Relleno con material de afirmado</v>
          </cell>
          <cell r="G38" t="str">
            <v>m3</v>
          </cell>
          <cell r="H38" t="e">
            <v>#REF!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  <cell r="H39">
            <v>28000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m3</v>
          </cell>
          <cell r="J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  <cell r="H41">
            <v>35462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  <cell r="H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  <cell r="H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 t="e">
            <v>#REF!</v>
          </cell>
          <cell r="J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  <cell r="H45" t="str">
            <v>m3</v>
          </cell>
        </row>
        <row r="46">
          <cell r="C46">
            <v>340.1</v>
          </cell>
          <cell r="D46">
            <v>340</v>
          </cell>
          <cell r="F46" t="str">
            <v>Base estabilizada con emulsión asfáltica tipo BEE-1</v>
          </cell>
          <cell r="G46" t="str">
            <v>m3</v>
          </cell>
          <cell r="H46" t="str">
            <v>m3</v>
          </cell>
          <cell r="J46" t="str">
            <v>No incluye la emulsión asfáltica</v>
          </cell>
        </row>
        <row r="47">
          <cell r="C47">
            <v>340.2</v>
          </cell>
          <cell r="D47">
            <v>340</v>
          </cell>
          <cell r="F47" t="str">
            <v>Base estabilizada con emulsión asfáltica tipo BEE-2</v>
          </cell>
          <cell r="G47" t="str">
            <v>m3</v>
          </cell>
          <cell r="H47" t="str">
            <v>m3</v>
          </cell>
        </row>
        <row r="48">
          <cell r="C48">
            <v>340.3</v>
          </cell>
          <cell r="D48">
            <v>340</v>
          </cell>
          <cell r="F48" t="str">
            <v>Base estabilizada con emulsión asfáltica tipo BEE-3</v>
          </cell>
          <cell r="G48" t="str">
            <v>m3</v>
          </cell>
          <cell r="H48" t="str">
            <v>m3</v>
          </cell>
        </row>
        <row r="49">
          <cell r="C49">
            <v>341.1</v>
          </cell>
          <cell r="D49">
            <v>341</v>
          </cell>
          <cell r="F49" t="str">
            <v>Base estabilizada con cemento</v>
          </cell>
          <cell r="G49" t="str">
            <v>m3</v>
          </cell>
          <cell r="H49" t="str">
            <v>m3</v>
          </cell>
        </row>
        <row r="50">
          <cell r="C50" t="str">
            <v>341P,1</v>
          </cell>
          <cell r="D50">
            <v>341</v>
          </cell>
          <cell r="E50" t="str">
            <v>341P.1</v>
          </cell>
          <cell r="F50" t="str">
            <v>Base estabilizada con cemento</v>
          </cell>
          <cell r="G50" t="str">
            <v>m3</v>
          </cell>
          <cell r="H50">
            <v>45878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  <cell r="H51" t="str">
            <v>Kg</v>
          </cell>
        </row>
        <row r="52">
          <cell r="C52" t="str">
            <v>341P,2</v>
          </cell>
          <cell r="D52">
            <v>341</v>
          </cell>
          <cell r="E52" t="str">
            <v>341P.1</v>
          </cell>
          <cell r="F52" t="str">
            <v>Cemento</v>
          </cell>
          <cell r="G52" t="str">
            <v>Kg</v>
          </cell>
          <cell r="H52">
            <v>699</v>
          </cell>
        </row>
        <row r="53">
          <cell r="C53" t="str">
            <v>341P,3</v>
          </cell>
          <cell r="D53">
            <v>341</v>
          </cell>
          <cell r="E53" t="str">
            <v>341P.1</v>
          </cell>
          <cell r="F53" t="str">
            <v>Cemento para recalce de causes</v>
          </cell>
          <cell r="G53" t="str">
            <v>m3</v>
          </cell>
          <cell r="H53" t="str">
            <v>m3</v>
          </cell>
        </row>
        <row r="54">
          <cell r="C54">
            <v>342.1</v>
          </cell>
          <cell r="D54">
            <v>342</v>
          </cell>
          <cell r="F54" t="str">
            <v>Base estabilizada con compuestos multienzimáticos orgánicos tipo BEMO-1</v>
          </cell>
          <cell r="G54" t="str">
            <v>m3</v>
          </cell>
          <cell r="H54" t="str">
            <v>m3</v>
          </cell>
        </row>
        <row r="55">
          <cell r="C55">
            <v>342.2</v>
          </cell>
          <cell r="D55">
            <v>342</v>
          </cell>
          <cell r="F55" t="str">
            <v>Base estabilizada con compuestos multienzimáticos orgánicos tipo BEMO-2</v>
          </cell>
          <cell r="G55" t="str">
            <v>m3</v>
          </cell>
          <cell r="H55" t="str">
            <v>m3</v>
          </cell>
        </row>
        <row r="56">
          <cell r="C56">
            <v>342.3</v>
          </cell>
          <cell r="D56">
            <v>342</v>
          </cell>
          <cell r="F56" t="str">
            <v>Compuesto multienzimático orgánico</v>
          </cell>
          <cell r="G56" t="str">
            <v>Cl</v>
          </cell>
          <cell r="H56" t="str">
            <v>Cl</v>
          </cell>
        </row>
        <row r="57">
          <cell r="C57">
            <v>410</v>
          </cell>
          <cell r="D57">
            <v>410</v>
          </cell>
          <cell r="F57" t="str">
            <v>Cemento asfáltico</v>
          </cell>
          <cell r="G57" t="str">
            <v>Kg</v>
          </cell>
          <cell r="H57" t="str">
            <v>Kg</v>
          </cell>
        </row>
        <row r="58">
          <cell r="C58">
            <v>411.1</v>
          </cell>
          <cell r="D58">
            <v>411</v>
          </cell>
          <cell r="F58" t="str">
            <v>Emulsión asfáltica de rotura media CRM</v>
          </cell>
          <cell r="G58" t="str">
            <v>Lt</v>
          </cell>
          <cell r="H58" t="str">
            <v>Lt</v>
          </cell>
        </row>
        <row r="59">
          <cell r="C59">
            <v>411.2</v>
          </cell>
          <cell r="D59">
            <v>411</v>
          </cell>
          <cell r="F59" t="str">
            <v>Emulsión asfáltica de rotura lenta CRL-1</v>
          </cell>
          <cell r="G59" t="str">
            <v>Lt</v>
          </cell>
          <cell r="H59" t="str">
            <v>Lt</v>
          </cell>
        </row>
        <row r="60">
          <cell r="C60">
            <v>411.3</v>
          </cell>
          <cell r="D60">
            <v>411</v>
          </cell>
          <cell r="F60" t="str">
            <v>Emulsión asfáltica de rotura lenta CRL-1h</v>
          </cell>
          <cell r="G60" t="str">
            <v>Lt</v>
          </cell>
          <cell r="H60" t="str">
            <v>Lt</v>
          </cell>
        </row>
        <row r="61">
          <cell r="C61">
            <v>413</v>
          </cell>
          <cell r="D61">
            <v>413</v>
          </cell>
          <cell r="F61" t="str">
            <v>Excavación para reparación del pavimento existente</v>
          </cell>
          <cell r="G61" t="str">
            <v>m3</v>
          </cell>
          <cell r="H61" t="e">
            <v>#REF!</v>
          </cell>
        </row>
        <row r="62">
          <cell r="C62">
            <v>413.1</v>
          </cell>
          <cell r="D62">
            <v>413</v>
          </cell>
          <cell r="E62" t="str">
            <v>413P</v>
          </cell>
          <cell r="F62" t="str">
            <v>Excavación para reparación del pavimento existente</v>
          </cell>
          <cell r="G62" t="str">
            <v>m3</v>
          </cell>
          <cell r="H62" t="str">
            <v>m3</v>
          </cell>
          <cell r="J62" t="str">
            <v>Tiene en cuenta el programa PICO y PALA</v>
          </cell>
        </row>
        <row r="63">
          <cell r="C63">
            <v>420</v>
          </cell>
          <cell r="D63">
            <v>420</v>
          </cell>
          <cell r="F63" t="str">
            <v>Imprimación</v>
          </cell>
          <cell r="G63" t="str">
            <v>m2</v>
          </cell>
          <cell r="H63" t="e">
            <v>#REF!</v>
          </cell>
        </row>
        <row r="64">
          <cell r="C64">
            <v>421</v>
          </cell>
          <cell r="D64">
            <v>421</v>
          </cell>
          <cell r="F64" t="str">
            <v>Riego de liga</v>
          </cell>
          <cell r="G64" t="str">
            <v>m2</v>
          </cell>
          <cell r="H64" t="str">
            <v>m2</v>
          </cell>
        </row>
        <row r="65">
          <cell r="C65">
            <v>421.1</v>
          </cell>
          <cell r="D65">
            <v>421</v>
          </cell>
          <cell r="F65" t="str">
            <v>Riego de liga (cemento asfáltico)</v>
          </cell>
          <cell r="G65" t="str">
            <v>m2</v>
          </cell>
          <cell r="H65" t="str">
            <v>m2</v>
          </cell>
        </row>
        <row r="66">
          <cell r="C66">
            <v>421.2</v>
          </cell>
          <cell r="D66">
            <v>421</v>
          </cell>
          <cell r="F66" t="str">
            <v>Riego de liga (emulsión asfáltica)</v>
          </cell>
          <cell r="G66" t="str">
            <v>m2</v>
          </cell>
          <cell r="H66" t="str">
            <v>m2</v>
          </cell>
        </row>
        <row r="67">
          <cell r="C67">
            <v>430</v>
          </cell>
          <cell r="D67">
            <v>430</v>
          </cell>
          <cell r="F67" t="str">
            <v>Tratamiento superficial simple</v>
          </cell>
          <cell r="G67" t="str">
            <v>m2</v>
          </cell>
          <cell r="H67" t="str">
            <v>m2</v>
          </cell>
        </row>
        <row r="68">
          <cell r="C68" t="str">
            <v>430P</v>
          </cell>
          <cell r="E68" t="str">
            <v>430P</v>
          </cell>
          <cell r="F68" t="str">
            <v>Baranda metálica tubular para puentes</v>
          </cell>
          <cell r="G68" t="str">
            <v>ml</v>
          </cell>
          <cell r="H68" t="str">
            <v>ml</v>
          </cell>
        </row>
        <row r="69">
          <cell r="C69">
            <v>431</v>
          </cell>
          <cell r="D69">
            <v>431</v>
          </cell>
          <cell r="F69" t="str">
            <v>Tratamiento superficial doble</v>
          </cell>
          <cell r="G69" t="str">
            <v>m2</v>
          </cell>
          <cell r="H69" t="str">
            <v>m2</v>
          </cell>
        </row>
        <row r="70">
          <cell r="C70">
            <v>432</v>
          </cell>
          <cell r="D70">
            <v>432</v>
          </cell>
          <cell r="F70" t="str">
            <v>Sello de arena - asfalto</v>
          </cell>
          <cell r="G70" t="str">
            <v>m2</v>
          </cell>
          <cell r="H70" t="str">
            <v>m2</v>
          </cell>
        </row>
        <row r="71">
          <cell r="C71">
            <v>433</v>
          </cell>
          <cell r="D71">
            <v>433</v>
          </cell>
          <cell r="F71" t="str">
            <v>Lechada asfáltica</v>
          </cell>
          <cell r="G71" t="str">
            <v>m2</v>
          </cell>
          <cell r="H71" t="str">
            <v>m2</v>
          </cell>
        </row>
        <row r="72">
          <cell r="C72">
            <v>434</v>
          </cell>
          <cell r="E72" t="str">
            <v>434P</v>
          </cell>
          <cell r="F72" t="str">
            <v>Sello de grietas</v>
          </cell>
          <cell r="G72" t="str">
            <v>ml</v>
          </cell>
          <cell r="H72" t="str">
            <v>ml</v>
          </cell>
        </row>
        <row r="73">
          <cell r="C73" t="str">
            <v>434P.1</v>
          </cell>
          <cell r="E73" t="str">
            <v>434P</v>
          </cell>
          <cell r="F73" t="str">
            <v>Sello de grietas en concreto</v>
          </cell>
          <cell r="G73" t="str">
            <v>ml</v>
          </cell>
          <cell r="H73" t="e">
            <v>#REF!</v>
          </cell>
        </row>
        <row r="74">
          <cell r="C74">
            <v>435</v>
          </cell>
          <cell r="E74" t="str">
            <v>435P</v>
          </cell>
          <cell r="F74" t="str">
            <v>Sello de juntas de pavimento de concreto hidráulico</v>
          </cell>
          <cell r="G74" t="str">
            <v>ml</v>
          </cell>
          <cell r="H74" t="str">
            <v>ml</v>
          </cell>
        </row>
        <row r="75">
          <cell r="C75">
            <v>440.1</v>
          </cell>
          <cell r="D75">
            <v>440</v>
          </cell>
          <cell r="F75" t="str">
            <v>Mezcla densa en frío tipo MDF-1</v>
          </cell>
          <cell r="G75" t="str">
            <v>m3</v>
          </cell>
          <cell r="H75" t="str">
            <v>m3</v>
          </cell>
          <cell r="J75" t="str">
            <v>No incluye suministro y almacenamiento del cemento asfáltico</v>
          </cell>
        </row>
        <row r="76">
          <cell r="C76">
            <v>440.2</v>
          </cell>
          <cell r="D76">
            <v>440</v>
          </cell>
          <cell r="F76" t="str">
            <v>Mezcla densa en frío tipo MDF-2</v>
          </cell>
          <cell r="G76" t="str">
            <v>m3</v>
          </cell>
          <cell r="H76" t="str">
            <v>m3</v>
          </cell>
        </row>
        <row r="77">
          <cell r="C77">
            <v>440.3</v>
          </cell>
          <cell r="D77">
            <v>440</v>
          </cell>
          <cell r="F77" t="str">
            <v>Mezcla densa en frío tipo MDF-3</v>
          </cell>
          <cell r="G77" t="str">
            <v>m3</v>
          </cell>
          <cell r="H77" t="str">
            <v>m3</v>
          </cell>
        </row>
        <row r="78">
          <cell r="C78">
            <v>440.5</v>
          </cell>
          <cell r="D78">
            <v>440</v>
          </cell>
          <cell r="F78" t="str">
            <v>Mezcla densa en frío para bacheo</v>
          </cell>
          <cell r="G78" t="str">
            <v>m3</v>
          </cell>
          <cell r="H78" t="str">
            <v>m3</v>
          </cell>
        </row>
        <row r="79">
          <cell r="C79">
            <v>441.1</v>
          </cell>
          <cell r="D79">
            <v>441</v>
          </cell>
          <cell r="F79" t="str">
            <v>Mezcla abierta en frío tipo MAF-1</v>
          </cell>
          <cell r="G79" t="str">
            <v>m3</v>
          </cell>
          <cell r="H79" t="str">
            <v>m3</v>
          </cell>
          <cell r="J79" t="str">
            <v>No incluye suministro y almacenamiento del cemento asfáltico</v>
          </cell>
        </row>
        <row r="80">
          <cell r="C80">
            <v>441.2</v>
          </cell>
          <cell r="D80">
            <v>441</v>
          </cell>
          <cell r="F80" t="str">
            <v>Mezcla abierta en frío tipo MAF-2</v>
          </cell>
          <cell r="G80" t="str">
            <v>m3</v>
          </cell>
          <cell r="H80" t="str">
            <v>m3</v>
          </cell>
        </row>
        <row r="81">
          <cell r="C81">
            <v>441.3</v>
          </cell>
          <cell r="D81">
            <v>441</v>
          </cell>
          <cell r="F81" t="str">
            <v>Mezcla abierta en frío tipo MAF-3</v>
          </cell>
          <cell r="G81" t="str">
            <v>m3</v>
          </cell>
          <cell r="H81" t="str">
            <v>m3</v>
          </cell>
        </row>
        <row r="82">
          <cell r="C82">
            <v>441.4</v>
          </cell>
          <cell r="D82">
            <v>441</v>
          </cell>
          <cell r="F82" t="str">
            <v>Mezcla abierta en frío para bacheo</v>
          </cell>
          <cell r="G82" t="str">
            <v>m3</v>
          </cell>
          <cell r="H82" t="str">
            <v>m3</v>
          </cell>
        </row>
        <row r="83">
          <cell r="C83">
            <v>450.1</v>
          </cell>
          <cell r="D83">
            <v>450</v>
          </cell>
          <cell r="F83" t="str">
            <v>Mezcla densa en caliente tipo MDC-1</v>
          </cell>
          <cell r="G83" t="str">
            <v>m3</v>
          </cell>
          <cell r="H83" t="str">
            <v>m3</v>
          </cell>
          <cell r="J83" t="str">
            <v>No incluye suministro y almacenamiento del cemento asfáltico</v>
          </cell>
        </row>
        <row r="84">
          <cell r="C84">
            <v>450.2</v>
          </cell>
          <cell r="D84">
            <v>450</v>
          </cell>
          <cell r="F84" t="str">
            <v>Mezcla densa en caliente tipo MDC-2</v>
          </cell>
          <cell r="G84" t="str">
            <v>m3</v>
          </cell>
          <cell r="H84" t="str">
            <v>m3</v>
          </cell>
        </row>
        <row r="85">
          <cell r="C85">
            <v>450.3</v>
          </cell>
          <cell r="D85">
            <v>450</v>
          </cell>
          <cell r="F85" t="str">
            <v>Mezcla densa en caliente tipo MDC-3</v>
          </cell>
          <cell r="G85" t="str">
            <v>m3</v>
          </cell>
          <cell r="H85">
            <v>230745</v>
          </cell>
        </row>
        <row r="86">
          <cell r="C86">
            <v>450.4</v>
          </cell>
          <cell r="D86">
            <v>450</v>
          </cell>
          <cell r="F86" t="str">
            <v>Mezcla densa en caliente para bacheo</v>
          </cell>
          <cell r="G86" t="str">
            <v>m3</v>
          </cell>
          <cell r="H86" t="str">
            <v>m3</v>
          </cell>
        </row>
        <row r="87">
          <cell r="C87">
            <v>450.5</v>
          </cell>
          <cell r="D87">
            <v>450</v>
          </cell>
          <cell r="E87" t="str">
            <v>450P</v>
          </cell>
          <cell r="F87" t="str">
            <v>Parcheo con mezcla densa en caliente tipo MDC-2</v>
          </cell>
          <cell r="G87" t="str">
            <v>m3</v>
          </cell>
          <cell r="H87" t="str">
            <v>m3</v>
          </cell>
          <cell r="J87" t="str">
            <v>Incluye riego de liga, suministro y transporte del cemento asfáltico</v>
          </cell>
        </row>
        <row r="88">
          <cell r="C88">
            <v>450.6</v>
          </cell>
          <cell r="D88">
            <v>450</v>
          </cell>
          <cell r="E88" t="str">
            <v>450P-1</v>
          </cell>
          <cell r="F88" t="str">
            <v>Mezcla densa en caliente tipo MDC-2</v>
          </cell>
          <cell r="G88" t="str">
            <v>m3</v>
          </cell>
          <cell r="H88" t="str">
            <v>m3</v>
          </cell>
          <cell r="J88" t="str">
            <v>Incluye riego de liga, suministro y transporte del cemento asfáltico</v>
          </cell>
        </row>
        <row r="89">
          <cell r="C89">
            <v>450.7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m3</v>
          </cell>
          <cell r="J89" t="str">
            <v>Incluye riego de liga, suministro y transporte del cemento asfáltico</v>
          </cell>
        </row>
        <row r="90">
          <cell r="C90">
            <v>450.8</v>
          </cell>
          <cell r="D90">
            <v>450</v>
          </cell>
          <cell r="E90" t="str">
            <v>450P-1</v>
          </cell>
          <cell r="F90" t="str">
            <v>Mezcla densa en caliente tipo MDC-3</v>
          </cell>
          <cell r="G90" t="str">
            <v>m3</v>
          </cell>
          <cell r="H90" t="str">
            <v>m3</v>
          </cell>
          <cell r="J90" t="str">
            <v>Incluye riego de liga, suministro y transporte del cemento asfáltico</v>
          </cell>
        </row>
        <row r="91">
          <cell r="C91">
            <v>450.9</v>
          </cell>
          <cell r="D91">
            <v>450</v>
          </cell>
          <cell r="E91" t="str">
            <v>450P-2</v>
          </cell>
          <cell r="F91" t="str">
            <v>Parcheo con fresado y mezcla densa en caliente tipo MDC-2</v>
          </cell>
          <cell r="G91" t="str">
            <v>m3</v>
          </cell>
          <cell r="H91" t="e">
            <v>#REF!</v>
          </cell>
        </row>
        <row r="92">
          <cell r="C92">
            <v>450.11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m3</v>
          </cell>
          <cell r="J92" t="str">
            <v>Incluye suministro y transporte del cemento asfáltico</v>
          </cell>
        </row>
        <row r="93">
          <cell r="C93">
            <v>450.12</v>
          </cell>
          <cell r="D93">
            <v>450</v>
          </cell>
          <cell r="E93" t="str">
            <v>450P-3</v>
          </cell>
          <cell r="F93" t="str">
            <v>Mezcla densa en caliente tipo MDC-1 para bacheo</v>
          </cell>
          <cell r="G93" t="str">
            <v>m3</v>
          </cell>
          <cell r="H93" t="str">
            <v>m3</v>
          </cell>
        </row>
        <row r="94">
          <cell r="C94">
            <v>450.13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m3</v>
          </cell>
        </row>
        <row r="95">
          <cell r="C95" t="str">
            <v>450P,1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 t="e">
            <v>#REF!</v>
          </cell>
        </row>
        <row r="96">
          <cell r="C96" t="str">
            <v>450P,2</v>
          </cell>
          <cell r="D96">
            <v>450</v>
          </cell>
          <cell r="E96" t="str">
            <v>450P-2</v>
          </cell>
          <cell r="F96" t="str">
            <v>Parcheo con mezcla densa en caliente tipo MDC-2</v>
          </cell>
          <cell r="G96" t="str">
            <v>m3</v>
          </cell>
          <cell r="H96" t="e">
            <v>#REF!</v>
          </cell>
        </row>
        <row r="97">
          <cell r="C97">
            <v>451.1</v>
          </cell>
          <cell r="D97">
            <v>451</v>
          </cell>
          <cell r="F97" t="str">
            <v>Mezcla abierta en caliente tipo MAC-1</v>
          </cell>
          <cell r="G97" t="str">
            <v>m3</v>
          </cell>
          <cell r="H97" t="str">
            <v>m3</v>
          </cell>
        </row>
        <row r="98">
          <cell r="C98">
            <v>451.2</v>
          </cell>
          <cell r="D98">
            <v>451</v>
          </cell>
          <cell r="F98" t="str">
            <v>Mezcla abierta en caliente tipo MAC-2</v>
          </cell>
          <cell r="G98" t="str">
            <v>m3</v>
          </cell>
          <cell r="H98">
            <v>159158</v>
          </cell>
        </row>
        <row r="99">
          <cell r="C99">
            <v>451.3</v>
          </cell>
          <cell r="D99">
            <v>451</v>
          </cell>
          <cell r="F99" t="str">
            <v>Mezcla abierta en caliente tipo MAC-3</v>
          </cell>
          <cell r="G99" t="str">
            <v>m3</v>
          </cell>
          <cell r="H99" t="str">
            <v>m3</v>
          </cell>
        </row>
        <row r="100">
          <cell r="C100">
            <v>460</v>
          </cell>
          <cell r="D100">
            <v>460</v>
          </cell>
          <cell r="F100" t="str">
            <v>Fresado de pavimento asfáltico</v>
          </cell>
          <cell r="G100" t="str">
            <v>m3</v>
          </cell>
          <cell r="H100" t="e">
            <v>#REF!</v>
          </cell>
        </row>
        <row r="101">
          <cell r="C101">
            <v>461</v>
          </cell>
          <cell r="D101">
            <v>461</v>
          </cell>
          <cell r="F101" t="str">
            <v>Pavimento asfáltico reciclado en frío</v>
          </cell>
          <cell r="G101" t="str">
            <v>m3</v>
          </cell>
          <cell r="H101" t="str">
            <v>m3</v>
          </cell>
          <cell r="J101" t="str">
            <v>No incluye suministro y almacenamiento del cemento asfáltico o la emulsión.</v>
          </cell>
        </row>
        <row r="102">
          <cell r="C102">
            <v>461.1</v>
          </cell>
          <cell r="D102">
            <v>461</v>
          </cell>
          <cell r="E102" t="str">
            <v>461P</v>
          </cell>
          <cell r="F102" t="str">
            <v>Pavimento asfáltico reciclado en frío</v>
          </cell>
          <cell r="G102" t="str">
            <v>m3</v>
          </cell>
          <cell r="H102" t="str">
            <v>m3</v>
          </cell>
          <cell r="J102" t="str">
            <v>Incluye el cemento asfáltico o la emulsión asfáltica</v>
          </cell>
        </row>
        <row r="103">
          <cell r="C103">
            <v>462.1</v>
          </cell>
          <cell r="D103">
            <v>462</v>
          </cell>
          <cell r="F103" t="str">
            <v>Pavimento asfáltico reciclado en caliente tipo MDC-1</v>
          </cell>
          <cell r="G103" t="str">
            <v>m3</v>
          </cell>
          <cell r="H103" t="str">
            <v>m3</v>
          </cell>
          <cell r="J103" t="str">
            <v>No incluye suministro y almacenamiento del cemento asfáltico o la emulsión. Tampoco el agente rejuvenecedor</v>
          </cell>
        </row>
        <row r="104">
          <cell r="C104">
            <v>462.2</v>
          </cell>
          <cell r="D104">
            <v>462</v>
          </cell>
          <cell r="F104" t="str">
            <v>Pavimento asfáltico reciclado en caliente tipo MDC-2</v>
          </cell>
          <cell r="G104" t="str">
            <v>m3</v>
          </cell>
          <cell r="H104" t="str">
            <v>m3</v>
          </cell>
        </row>
        <row r="105">
          <cell r="C105">
            <v>462.3</v>
          </cell>
          <cell r="D105">
            <v>462</v>
          </cell>
          <cell r="F105" t="str">
            <v>Pavimento asfáltico reciclado en caliente tipo MDC-3</v>
          </cell>
          <cell r="G105" t="str">
            <v>m3</v>
          </cell>
          <cell r="H105" t="str">
            <v>m3</v>
          </cell>
        </row>
        <row r="106">
          <cell r="C106">
            <v>462.4</v>
          </cell>
          <cell r="D106">
            <v>462</v>
          </cell>
          <cell r="F106" t="str">
            <v>Pavimento asfáltico reciclado en caliente para bacheo</v>
          </cell>
          <cell r="G106" t="str">
            <v>m3</v>
          </cell>
          <cell r="H106" t="str">
            <v>m3</v>
          </cell>
        </row>
        <row r="107">
          <cell r="C107">
            <v>470</v>
          </cell>
          <cell r="E107" t="str">
            <v>470P</v>
          </cell>
          <cell r="F107" t="str">
            <v>Asfalto Natural (Asfaltita)</v>
          </cell>
          <cell r="G107" t="str">
            <v>m3</v>
          </cell>
          <cell r="H107" t="str">
            <v>m3</v>
          </cell>
        </row>
        <row r="108">
          <cell r="C108">
            <v>500</v>
          </cell>
          <cell r="D108">
            <v>500</v>
          </cell>
          <cell r="F108" t="str">
            <v>Pavimento de concreto hidráulico</v>
          </cell>
          <cell r="G108" t="str">
            <v>m3</v>
          </cell>
          <cell r="H108" t="e">
            <v>#REF!</v>
          </cell>
          <cell r="J108" t="str">
            <v>No incluye la preparación de la superficie existente</v>
          </cell>
        </row>
        <row r="109">
          <cell r="C109">
            <v>501</v>
          </cell>
          <cell r="E109" t="str">
            <v>501P</v>
          </cell>
          <cell r="F109" t="str">
            <v>Corte en losas de pavimento rígido</v>
          </cell>
          <cell r="G109" t="str">
            <v>ml</v>
          </cell>
          <cell r="H109">
            <v>4125</v>
          </cell>
        </row>
        <row r="110">
          <cell r="C110">
            <v>510</v>
          </cell>
          <cell r="D110">
            <v>510</v>
          </cell>
          <cell r="F110" t="str">
            <v>Pavimento de adoquines de concreto</v>
          </cell>
          <cell r="G110" t="str">
            <v>m2</v>
          </cell>
          <cell r="H110" t="str">
            <v>m2</v>
          </cell>
          <cell r="J110" t="str">
            <v>No incluye la preparación de la superficie existente. Tampoco las obras de confinamiento del pavimento.</v>
          </cell>
        </row>
        <row r="111">
          <cell r="C111">
            <v>600.1</v>
          </cell>
          <cell r="D111">
            <v>600</v>
          </cell>
          <cell r="F111" t="str">
            <v>Excavaciones varias sin clasificar</v>
          </cell>
          <cell r="G111" t="str">
            <v>m3</v>
          </cell>
          <cell r="H111" t="e">
            <v>#REF!</v>
          </cell>
        </row>
        <row r="112">
          <cell r="C112">
            <v>600.20000000000005</v>
          </cell>
          <cell r="D112">
            <v>600</v>
          </cell>
          <cell r="F112" t="str">
            <v>Excavaciones varias en roca en seco</v>
          </cell>
          <cell r="G112" t="str">
            <v>m3</v>
          </cell>
          <cell r="H112">
            <v>38000</v>
          </cell>
        </row>
        <row r="113">
          <cell r="C113">
            <v>600.29999999999995</v>
          </cell>
          <cell r="D113">
            <v>600</v>
          </cell>
          <cell r="F113" t="str">
            <v>Excavaciones varias en roca bajo agua</v>
          </cell>
          <cell r="G113" t="str">
            <v>m3</v>
          </cell>
          <cell r="H113" t="str">
            <v>m3</v>
          </cell>
        </row>
        <row r="114">
          <cell r="C114">
            <v>600.4</v>
          </cell>
          <cell r="D114">
            <v>600</v>
          </cell>
          <cell r="F114" t="str">
            <v>Excavaciones varias en material común en seco</v>
          </cell>
          <cell r="G114" t="str">
            <v>m3</v>
          </cell>
          <cell r="H114" t="e">
            <v>#REF!</v>
          </cell>
        </row>
        <row r="115">
          <cell r="C115">
            <v>600.5</v>
          </cell>
          <cell r="D115">
            <v>600</v>
          </cell>
          <cell r="F115" t="str">
            <v>Excavaciones varias en material común bajo agua</v>
          </cell>
          <cell r="G115" t="str">
            <v>m3</v>
          </cell>
          <cell r="H115" t="e">
            <v>#REF!</v>
          </cell>
        </row>
        <row r="116">
          <cell r="C116">
            <v>600.6</v>
          </cell>
          <cell r="D116">
            <v>600</v>
          </cell>
          <cell r="E116" t="str">
            <v>600P</v>
          </cell>
          <cell r="F116" t="str">
            <v>Excavaciones varias sin clasificar</v>
          </cell>
          <cell r="G116" t="str">
            <v>m3</v>
          </cell>
          <cell r="H116" t="str">
            <v>m3</v>
          </cell>
          <cell r="J116" t="str">
            <v>Tiene en cuenta el programa PICO y PALA</v>
          </cell>
        </row>
        <row r="117">
          <cell r="C117">
            <v>600.70000000000005</v>
          </cell>
          <cell r="D117">
            <v>600</v>
          </cell>
          <cell r="E117" t="str">
            <v>600P</v>
          </cell>
          <cell r="F117" t="str">
            <v>Excavaciones varias en material común en seco</v>
          </cell>
          <cell r="G117" t="str">
            <v>m3</v>
          </cell>
          <cell r="H117" t="str">
            <v>m3</v>
          </cell>
          <cell r="J117" t="str">
            <v>Tiene en cuenta el programa PICO y PALA</v>
          </cell>
        </row>
        <row r="118">
          <cell r="C118" t="str">
            <v>600P.1</v>
          </cell>
          <cell r="D118">
            <v>600</v>
          </cell>
          <cell r="E118" t="str">
            <v>600P.1</v>
          </cell>
          <cell r="F118" t="str">
            <v>Excavaciones manuales varias sin clasificar</v>
          </cell>
          <cell r="G118" t="str">
            <v>m3</v>
          </cell>
          <cell r="H118" t="e">
            <v>#REF!</v>
          </cell>
          <cell r="J118" t="str">
            <v>Tiene en cuenta el programa PICO y PALA</v>
          </cell>
        </row>
        <row r="119">
          <cell r="C119">
            <v>600.79999999999995</v>
          </cell>
          <cell r="D119">
            <v>600</v>
          </cell>
          <cell r="E119" t="str">
            <v>600P</v>
          </cell>
          <cell r="F119" t="str">
            <v>Excavaciones varias en material común bajo agua</v>
          </cell>
          <cell r="G119" t="str">
            <v>m3</v>
          </cell>
          <cell r="H119" t="str">
            <v>m3</v>
          </cell>
          <cell r="J119" t="str">
            <v>Tiene en cuenta el programa PICO y PALA</v>
          </cell>
        </row>
        <row r="120">
          <cell r="C120">
            <v>601.1</v>
          </cell>
          <cell r="D120">
            <v>601</v>
          </cell>
          <cell r="F120" t="str">
            <v>Excavaciones varias en roca en seco</v>
          </cell>
          <cell r="G120" t="str">
            <v>m3</v>
          </cell>
          <cell r="H120" t="str">
            <v>m3</v>
          </cell>
        </row>
        <row r="121">
          <cell r="C121">
            <v>601.20000000000005</v>
          </cell>
          <cell r="D121">
            <v>601</v>
          </cell>
          <cell r="F121" t="str">
            <v>Excavaciones varias en roca bajo agua</v>
          </cell>
          <cell r="G121" t="str">
            <v>m3</v>
          </cell>
          <cell r="H121" t="str">
            <v>m3</v>
          </cell>
        </row>
        <row r="122">
          <cell r="C122">
            <v>601.29999999999995</v>
          </cell>
          <cell r="D122">
            <v>601</v>
          </cell>
          <cell r="F122" t="str">
            <v>Excavaciones varias en material común en seco</v>
          </cell>
          <cell r="G122" t="str">
            <v>m3</v>
          </cell>
          <cell r="H122" t="str">
            <v>m3</v>
          </cell>
        </row>
        <row r="123">
          <cell r="C123">
            <v>601.4</v>
          </cell>
          <cell r="D123">
            <v>601</v>
          </cell>
          <cell r="F123" t="str">
            <v>Excavaciones varias en material común bajo agua</v>
          </cell>
          <cell r="G123" t="str">
            <v>m3</v>
          </cell>
          <cell r="H123" t="str">
            <v>m3</v>
          </cell>
        </row>
        <row r="124">
          <cell r="C124">
            <v>610.1</v>
          </cell>
          <cell r="D124">
            <v>610</v>
          </cell>
          <cell r="F124" t="str">
            <v>Rellenos para estructuras</v>
          </cell>
          <cell r="G124" t="str">
            <v>m3</v>
          </cell>
          <cell r="H124" t="e">
            <v>#REF!</v>
          </cell>
          <cell r="J124" t="str">
            <v>No incluye la preparación de la superficie sobre la que irá el relleno.</v>
          </cell>
        </row>
        <row r="125">
          <cell r="C125">
            <v>610.20000000000005</v>
          </cell>
          <cell r="D125">
            <v>610</v>
          </cell>
          <cell r="F125" t="str">
            <v>Material filtrante</v>
          </cell>
          <cell r="G125" t="str">
            <v>m3</v>
          </cell>
          <cell r="H125" t="str">
            <v>m3</v>
          </cell>
        </row>
        <row r="126">
          <cell r="C126">
            <v>612</v>
          </cell>
          <cell r="E126" t="str">
            <v>612P</v>
          </cell>
          <cell r="F126" t="str">
            <v>Geobloques</v>
          </cell>
          <cell r="G126" t="str">
            <v>m3</v>
          </cell>
          <cell r="H126" t="str">
            <v>m3</v>
          </cell>
        </row>
        <row r="127">
          <cell r="C127">
            <v>620.1</v>
          </cell>
          <cell r="D127">
            <v>620</v>
          </cell>
          <cell r="F127" t="str">
            <v>Pilotes prefabricados de concreto</v>
          </cell>
          <cell r="G127" t="str">
            <v>ml</v>
          </cell>
          <cell r="H127" t="str">
            <v>ml</v>
          </cell>
        </row>
        <row r="128">
          <cell r="C128">
            <v>620.20000000000005</v>
          </cell>
          <cell r="D128">
            <v>620</v>
          </cell>
          <cell r="F128" t="str">
            <v>Extensión de pilotes</v>
          </cell>
          <cell r="G128" t="str">
            <v>ml</v>
          </cell>
          <cell r="H128" t="str">
            <v>ml</v>
          </cell>
        </row>
        <row r="129">
          <cell r="C129">
            <v>620.29999999999995</v>
          </cell>
          <cell r="D129">
            <v>620</v>
          </cell>
          <cell r="F129" t="str">
            <v>Prueba de carga</v>
          </cell>
          <cell r="G129" t="str">
            <v>Un</v>
          </cell>
          <cell r="H129" t="str">
            <v>Un</v>
          </cell>
        </row>
        <row r="130">
          <cell r="C130">
            <v>621.1</v>
          </cell>
          <cell r="D130">
            <v>621</v>
          </cell>
          <cell r="F130" t="str">
            <v>Pilote de concreto fundido in-situ de diámetro____</v>
          </cell>
          <cell r="G130" t="str">
            <v>ml</v>
          </cell>
          <cell r="H130" t="str">
            <v>ml</v>
          </cell>
        </row>
        <row r="131">
          <cell r="C131">
            <v>621.20000000000005</v>
          </cell>
          <cell r="D131">
            <v>621</v>
          </cell>
          <cell r="F131" t="str">
            <v>Base acampanada</v>
          </cell>
          <cell r="G131" t="str">
            <v>m3</v>
          </cell>
          <cell r="H131" t="str">
            <v>m3</v>
          </cell>
        </row>
        <row r="132">
          <cell r="C132">
            <v>621.29999999999995</v>
          </cell>
          <cell r="D132">
            <v>621</v>
          </cell>
          <cell r="F132" t="str">
            <v>Pilote de prueba de diámetro ____</v>
          </cell>
          <cell r="G132" t="str">
            <v>ml</v>
          </cell>
          <cell r="H132" t="str">
            <v>ml</v>
          </cell>
        </row>
        <row r="133">
          <cell r="C133">
            <v>621.4</v>
          </cell>
          <cell r="D133">
            <v>621</v>
          </cell>
          <cell r="F133" t="str">
            <v>Base acampanada de prueba</v>
          </cell>
          <cell r="G133" t="str">
            <v>m3</v>
          </cell>
          <cell r="H133" t="str">
            <v>m3</v>
          </cell>
        </row>
        <row r="134">
          <cell r="C134">
            <v>621.5</v>
          </cell>
          <cell r="D134">
            <v>621</v>
          </cell>
          <cell r="F134" t="str">
            <v>Camisa permanente de diámetro exterior ____</v>
          </cell>
          <cell r="G134" t="str">
            <v>ml</v>
          </cell>
          <cell r="H134" t="str">
            <v>ml</v>
          </cell>
        </row>
        <row r="135">
          <cell r="C135">
            <v>621.6</v>
          </cell>
          <cell r="D135">
            <v>621</v>
          </cell>
          <cell r="F135" t="str">
            <v>Prueba de carga</v>
          </cell>
          <cell r="G135" t="str">
            <v>Un</v>
          </cell>
          <cell r="H135" t="str">
            <v>Un</v>
          </cell>
        </row>
        <row r="136">
          <cell r="C136">
            <v>622.1</v>
          </cell>
          <cell r="D136">
            <v>622</v>
          </cell>
          <cell r="F136" t="str">
            <v>Tablestacado de madera</v>
          </cell>
          <cell r="G136" t="str">
            <v>m2</v>
          </cell>
          <cell r="H136" t="str">
            <v>m2</v>
          </cell>
        </row>
        <row r="137">
          <cell r="C137">
            <v>622.20000000000005</v>
          </cell>
          <cell r="D137">
            <v>622</v>
          </cell>
          <cell r="F137" t="str">
            <v>Tablestacado metálico</v>
          </cell>
          <cell r="G137" t="str">
            <v>m2</v>
          </cell>
          <cell r="H137" t="str">
            <v>m2</v>
          </cell>
        </row>
        <row r="138">
          <cell r="C138">
            <v>622.29999999999995</v>
          </cell>
          <cell r="D138">
            <v>622</v>
          </cell>
          <cell r="F138" t="str">
            <v>Tablestacado de concreto reforzado</v>
          </cell>
          <cell r="G138" t="str">
            <v>m2</v>
          </cell>
          <cell r="H138" t="str">
            <v>m2</v>
          </cell>
        </row>
        <row r="139">
          <cell r="C139">
            <v>622.4</v>
          </cell>
          <cell r="D139">
            <v>622</v>
          </cell>
          <cell r="F139" t="str">
            <v>Tablestacado de concreto preesforzado</v>
          </cell>
          <cell r="G139" t="str">
            <v>m2</v>
          </cell>
          <cell r="H139" t="str">
            <v>m2</v>
          </cell>
        </row>
        <row r="140">
          <cell r="C140">
            <v>622.5</v>
          </cell>
          <cell r="D140">
            <v>622</v>
          </cell>
          <cell r="F140" t="str">
            <v>Corte del extremo superior del elemento</v>
          </cell>
          <cell r="G140" t="str">
            <v>ml</v>
          </cell>
          <cell r="H140" t="str">
            <v>ml</v>
          </cell>
        </row>
        <row r="141">
          <cell r="C141">
            <v>622.6</v>
          </cell>
          <cell r="D141">
            <v>622</v>
          </cell>
          <cell r="E141" t="str">
            <v>622P</v>
          </cell>
          <cell r="F141" t="str">
            <v>Tablestacado metálico</v>
          </cell>
          <cell r="G141" t="str">
            <v>ml</v>
          </cell>
          <cell r="H141" t="str">
            <v>ml</v>
          </cell>
          <cell r="J141" t="str">
            <v>La unidad de medida es el metro lineal</v>
          </cell>
        </row>
        <row r="142">
          <cell r="C142">
            <v>623.1</v>
          </cell>
          <cell r="E142" t="str">
            <v>623P</v>
          </cell>
          <cell r="F142" t="str">
            <v>Suministro e hincamiento de rieles</v>
          </cell>
          <cell r="G142" t="str">
            <v>ml</v>
          </cell>
          <cell r="H142" t="e">
            <v>#REF!</v>
          </cell>
        </row>
        <row r="143">
          <cell r="C143">
            <v>623.20000000000005</v>
          </cell>
          <cell r="E143" t="str">
            <v>623P</v>
          </cell>
          <cell r="F143" t="str">
            <v>Suministro e instalación de rieles</v>
          </cell>
          <cell r="G143" t="str">
            <v>ml</v>
          </cell>
          <cell r="H143" t="e">
            <v>#REF!</v>
          </cell>
        </row>
        <row r="144">
          <cell r="C144">
            <v>630.1</v>
          </cell>
          <cell r="D144">
            <v>630</v>
          </cell>
          <cell r="F144" t="str">
            <v>Concreto Clase A</v>
          </cell>
          <cell r="G144" t="str">
            <v>m3</v>
          </cell>
          <cell r="H144" t="str">
            <v>m3</v>
          </cell>
          <cell r="J144" t="str">
            <v>5000PSI</v>
          </cell>
        </row>
        <row r="145">
          <cell r="C145">
            <v>630.20000000000005</v>
          </cell>
          <cell r="D145">
            <v>630</v>
          </cell>
          <cell r="F145" t="str">
            <v>Concreto Clase B</v>
          </cell>
          <cell r="G145" t="str">
            <v>m3</v>
          </cell>
          <cell r="H145" t="str">
            <v>m3</v>
          </cell>
          <cell r="J145" t="str">
            <v>4000PSI</v>
          </cell>
        </row>
        <row r="146">
          <cell r="C146">
            <v>630.29999999999995</v>
          </cell>
          <cell r="D146">
            <v>630</v>
          </cell>
          <cell r="F146" t="str">
            <v>Concreto Clase C</v>
          </cell>
          <cell r="G146" t="str">
            <v>m3</v>
          </cell>
          <cell r="H146" t="str">
            <v>m3</v>
          </cell>
          <cell r="J146" t="str">
            <v>3000PSI</v>
          </cell>
        </row>
        <row r="147">
          <cell r="C147">
            <v>630.4</v>
          </cell>
          <cell r="D147">
            <v>630</v>
          </cell>
          <cell r="F147" t="str">
            <v>Concreto Clase D</v>
          </cell>
          <cell r="G147" t="str">
            <v>m3</v>
          </cell>
          <cell r="H147" t="e">
            <v>#REF!</v>
          </cell>
          <cell r="J147" t="str">
            <v>2000PSI</v>
          </cell>
        </row>
        <row r="148">
          <cell r="C148">
            <v>630.5</v>
          </cell>
          <cell r="D148">
            <v>630</v>
          </cell>
          <cell r="F148" t="str">
            <v>Concreto Clase E</v>
          </cell>
          <cell r="G148" t="str">
            <v>m3</v>
          </cell>
          <cell r="H148" t="e">
            <v>#REF!</v>
          </cell>
        </row>
        <row r="149">
          <cell r="C149">
            <v>630.6</v>
          </cell>
          <cell r="D149">
            <v>630</v>
          </cell>
          <cell r="F149" t="str">
            <v>Concreto Simple de 175 Kg/cm2</v>
          </cell>
          <cell r="G149" t="str">
            <v>m3</v>
          </cell>
          <cell r="H149" t="e">
            <v>#REF!</v>
          </cell>
        </row>
        <row r="150">
          <cell r="C150" t="str">
            <v>630P.7</v>
          </cell>
          <cell r="D150">
            <v>630</v>
          </cell>
          <cell r="F150" t="str">
            <v>Concreto ciplopeo de resistencia 211 Kg/cm2</v>
          </cell>
          <cell r="G150" t="str">
            <v>m3</v>
          </cell>
          <cell r="H150" t="e">
            <v>#REF!</v>
          </cell>
        </row>
        <row r="151">
          <cell r="C151">
            <v>630.70000000000005</v>
          </cell>
          <cell r="D151">
            <v>630</v>
          </cell>
          <cell r="F151" t="str">
            <v>Concreto Clase G</v>
          </cell>
          <cell r="G151" t="str">
            <v>m3</v>
          </cell>
          <cell r="H151" t="e">
            <v>#REF!</v>
          </cell>
        </row>
        <row r="152">
          <cell r="C152">
            <v>630.79999999999995</v>
          </cell>
          <cell r="D152">
            <v>630</v>
          </cell>
          <cell r="E152" t="str">
            <v>630P</v>
          </cell>
          <cell r="F152" t="str">
            <v>Concreto Clase A con aditivo</v>
          </cell>
          <cell r="G152" t="str">
            <v>m3</v>
          </cell>
          <cell r="H152" t="str">
            <v>m3</v>
          </cell>
        </row>
        <row r="153">
          <cell r="C153">
            <v>630.9</v>
          </cell>
          <cell r="D153">
            <v>630</v>
          </cell>
          <cell r="E153" t="str">
            <v>630P</v>
          </cell>
          <cell r="F153" t="str">
            <v>Concreto Clase D con aditivo</v>
          </cell>
          <cell r="G153" t="str">
            <v>m3</v>
          </cell>
          <cell r="H153" t="str">
            <v>m3</v>
          </cell>
        </row>
        <row r="154">
          <cell r="C154">
            <v>630.1</v>
          </cell>
          <cell r="D154">
            <v>630</v>
          </cell>
          <cell r="E154" t="str">
            <v>630P-1</v>
          </cell>
          <cell r="F154" t="str">
            <v>Realce de cabezotes de alcantarillas</v>
          </cell>
          <cell r="G154" t="str">
            <v>m3</v>
          </cell>
          <cell r="H154" t="str">
            <v>m3</v>
          </cell>
        </row>
        <row r="155">
          <cell r="C155">
            <v>630.11</v>
          </cell>
          <cell r="D155">
            <v>630</v>
          </cell>
          <cell r="E155" t="str">
            <v>630P-2</v>
          </cell>
          <cell r="F155" t="str">
            <v>Realce de bordillo de cunetas</v>
          </cell>
          <cell r="G155" t="str">
            <v>ml</v>
          </cell>
          <cell r="H155" t="e">
            <v>#REF!</v>
          </cell>
        </row>
        <row r="156">
          <cell r="C156">
            <v>630.12</v>
          </cell>
          <cell r="D156">
            <v>630</v>
          </cell>
          <cell r="E156" t="str">
            <v>630P-3</v>
          </cell>
          <cell r="F156" t="str">
            <v>Concreto Clase G para cimientos</v>
          </cell>
          <cell r="G156" t="str">
            <v>m3</v>
          </cell>
          <cell r="H156" t="str">
            <v>m3</v>
          </cell>
        </row>
        <row r="157">
          <cell r="C157">
            <v>630.13</v>
          </cell>
          <cell r="D157">
            <v>630</v>
          </cell>
          <cell r="E157" t="str">
            <v>630P-3</v>
          </cell>
          <cell r="F157" t="str">
            <v>Concreto Clase G para elevaciones</v>
          </cell>
          <cell r="G157" t="str">
            <v>m3</v>
          </cell>
          <cell r="H157" t="str">
            <v>m3</v>
          </cell>
        </row>
        <row r="158">
          <cell r="C158">
            <v>630.14</v>
          </cell>
          <cell r="D158">
            <v>630</v>
          </cell>
          <cell r="E158" t="str">
            <v>630P-4</v>
          </cell>
          <cell r="F158" t="str">
            <v>Recubrimiento con malla y mortero 1:4, e=5cm</v>
          </cell>
          <cell r="G158" t="str">
            <v>m2</v>
          </cell>
          <cell r="H158" t="str">
            <v>m2</v>
          </cell>
        </row>
        <row r="159">
          <cell r="C159">
            <v>630.15</v>
          </cell>
          <cell r="D159">
            <v>630</v>
          </cell>
          <cell r="E159" t="str">
            <v>630P-5</v>
          </cell>
          <cell r="F159" t="str">
            <v>Recalce de alcantarillas</v>
          </cell>
          <cell r="G159" t="str">
            <v>ml</v>
          </cell>
          <cell r="H159" t="e">
            <v>#REF!</v>
          </cell>
        </row>
        <row r="160">
          <cell r="C160">
            <v>632</v>
          </cell>
          <cell r="D160">
            <v>632</v>
          </cell>
          <cell r="F160" t="str">
            <v>Baranda de concreto</v>
          </cell>
          <cell r="G160" t="str">
            <v>ml</v>
          </cell>
          <cell r="H160" t="str">
            <v>ml</v>
          </cell>
          <cell r="J160" t="str">
            <v>No incluye el acero de refuerzo</v>
          </cell>
        </row>
        <row r="161">
          <cell r="C161">
            <v>632.1</v>
          </cell>
          <cell r="D161">
            <v>632</v>
          </cell>
          <cell r="E161" t="str">
            <v>632P</v>
          </cell>
          <cell r="F161" t="str">
            <v>Baranda metálica tubular</v>
          </cell>
          <cell r="G161" t="str">
            <v>ml</v>
          </cell>
          <cell r="H161" t="str">
            <v>ml</v>
          </cell>
        </row>
        <row r="162">
          <cell r="C162">
            <v>640.1</v>
          </cell>
          <cell r="D162">
            <v>640</v>
          </cell>
          <cell r="F162" t="str">
            <v>Acero de refuerzo Grado 37</v>
          </cell>
          <cell r="G162" t="str">
            <v>Kg</v>
          </cell>
          <cell r="H162" t="str">
            <v>Kg</v>
          </cell>
        </row>
        <row r="163">
          <cell r="C163">
            <v>640.20000000000005</v>
          </cell>
          <cell r="D163">
            <v>640</v>
          </cell>
          <cell r="F163" t="str">
            <v>Acero de refuerzo Grado 40</v>
          </cell>
          <cell r="G163" t="str">
            <v>Kg</v>
          </cell>
          <cell r="H163" t="str">
            <v>Kg</v>
          </cell>
        </row>
        <row r="164">
          <cell r="C164">
            <v>640.29999999999995</v>
          </cell>
          <cell r="D164">
            <v>640</v>
          </cell>
          <cell r="F164" t="str">
            <v>Acero de refuerzo Grado 60</v>
          </cell>
          <cell r="G164" t="str">
            <v>Kg</v>
          </cell>
          <cell r="H164">
            <v>3059</v>
          </cell>
        </row>
        <row r="165">
          <cell r="C165">
            <v>641</v>
          </cell>
          <cell r="D165">
            <v>641</v>
          </cell>
          <cell r="F165" t="str">
            <v>Acero de preesfuerzo</v>
          </cell>
          <cell r="G165" t="str">
            <v>t-m</v>
          </cell>
          <cell r="H165" t="str">
            <v>t-m</v>
          </cell>
        </row>
        <row r="166">
          <cell r="C166">
            <v>642.1</v>
          </cell>
          <cell r="D166">
            <v>642</v>
          </cell>
          <cell r="F166" t="str">
            <v>Apoyo elastomérico</v>
          </cell>
          <cell r="G166" t="str">
            <v>Un</v>
          </cell>
          <cell r="H166" t="str">
            <v>Un</v>
          </cell>
        </row>
        <row r="167">
          <cell r="C167">
            <v>642.20000000000005</v>
          </cell>
          <cell r="D167">
            <v>642</v>
          </cell>
          <cell r="F167" t="str">
            <v>Sello para juntas de puentes</v>
          </cell>
          <cell r="G167" t="str">
            <v>ml</v>
          </cell>
          <cell r="H167" t="e">
            <v>#REF!</v>
          </cell>
        </row>
        <row r="168">
          <cell r="C168">
            <v>643</v>
          </cell>
          <cell r="E168" t="str">
            <v>643P</v>
          </cell>
          <cell r="F168" t="str">
            <v>Suministro e instalación de juntas de dilatación</v>
          </cell>
          <cell r="G168" t="str">
            <v>ml</v>
          </cell>
          <cell r="H168" t="str">
            <v>ml</v>
          </cell>
        </row>
        <row r="169">
          <cell r="C169">
            <v>644</v>
          </cell>
          <cell r="E169" t="str">
            <v>644P</v>
          </cell>
          <cell r="F169" t="str">
            <v>Suministro e instalación de sellos para juntas de puentes</v>
          </cell>
          <cell r="G169" t="str">
            <v>ml</v>
          </cell>
          <cell r="H169" t="e">
            <v>#REF!</v>
          </cell>
        </row>
        <row r="170">
          <cell r="C170">
            <v>650.1</v>
          </cell>
          <cell r="D170">
            <v>650</v>
          </cell>
          <cell r="F170" t="str">
            <v>Diseño y fabricación de estructura metálica</v>
          </cell>
          <cell r="G170" t="str">
            <v>Kg</v>
          </cell>
          <cell r="H170" t="str">
            <v>Kg</v>
          </cell>
        </row>
        <row r="171">
          <cell r="C171">
            <v>650.20000000000005</v>
          </cell>
          <cell r="D171">
            <v>650</v>
          </cell>
          <cell r="F171" t="str">
            <v>Fabricación de la estructura metálica</v>
          </cell>
          <cell r="G171" t="str">
            <v>Kg</v>
          </cell>
          <cell r="H171" t="str">
            <v>Kg</v>
          </cell>
        </row>
        <row r="172">
          <cell r="C172">
            <v>650.29999999999995</v>
          </cell>
          <cell r="D172">
            <v>650</v>
          </cell>
          <cell r="F172" t="str">
            <v>Transporte de estructura metálica</v>
          </cell>
          <cell r="G172" t="str">
            <v>Kg</v>
          </cell>
          <cell r="H172" t="str">
            <v>Kg</v>
          </cell>
        </row>
        <row r="173">
          <cell r="C173">
            <v>650.4</v>
          </cell>
          <cell r="D173">
            <v>650</v>
          </cell>
          <cell r="F173" t="str">
            <v>Montaje y pintura de estructura metálica</v>
          </cell>
          <cell r="G173" t="str">
            <v>Kg</v>
          </cell>
          <cell r="H173" t="str">
            <v>Kg</v>
          </cell>
        </row>
        <row r="174">
          <cell r="C174">
            <v>660.1</v>
          </cell>
          <cell r="D174">
            <v>660</v>
          </cell>
          <cell r="F174" t="str">
            <v>Tubería de concreto simple de diámetro 450 mm</v>
          </cell>
          <cell r="G174" t="str">
            <v>ml</v>
          </cell>
          <cell r="H174" t="str">
            <v>ml</v>
          </cell>
        </row>
        <row r="175">
          <cell r="C175">
            <v>660.2</v>
          </cell>
          <cell r="D175">
            <v>660</v>
          </cell>
          <cell r="F175" t="str">
            <v>Tubería de concreto simple de diámetro 600 mm</v>
          </cell>
          <cell r="G175" t="str">
            <v>ml</v>
          </cell>
          <cell r="H175" t="e">
            <v>#REF!</v>
          </cell>
        </row>
        <row r="176">
          <cell r="C176">
            <v>660.3</v>
          </cell>
          <cell r="D176">
            <v>660</v>
          </cell>
          <cell r="F176" t="str">
            <v>Tubería de concreto simple de diámetro 750 mm</v>
          </cell>
          <cell r="G176" t="str">
            <v>ml</v>
          </cell>
          <cell r="H176" t="str">
            <v>ml</v>
          </cell>
        </row>
        <row r="177">
          <cell r="C177">
            <v>661</v>
          </cell>
          <cell r="D177">
            <v>661</v>
          </cell>
          <cell r="F177" t="str">
            <v>Tubería de concreto reforzado de 900 mm diámetro interior</v>
          </cell>
          <cell r="G177" t="str">
            <v>ml</v>
          </cell>
          <cell r="H177" t="e">
            <v>#REF!</v>
          </cell>
        </row>
        <row r="178">
          <cell r="C178">
            <v>662.1</v>
          </cell>
          <cell r="D178">
            <v>662</v>
          </cell>
          <cell r="F178" t="str">
            <v>Tubería corrugada de acero galvanizado de lámina calibre __ y diámetro __ mm</v>
          </cell>
          <cell r="G178" t="str">
            <v>ml</v>
          </cell>
          <cell r="H178" t="str">
            <v>ml</v>
          </cell>
        </row>
        <row r="179">
          <cell r="C179">
            <v>662.2</v>
          </cell>
          <cell r="D179">
            <v>662</v>
          </cell>
          <cell r="F179" t="str">
            <v>Tubería corrugada de acero con recubrimiento bituminoso de lámina calibre __ y diámetro __ mm</v>
          </cell>
          <cell r="G179" t="str">
            <v>ml</v>
          </cell>
          <cell r="H179" t="str">
            <v>ml</v>
          </cell>
        </row>
        <row r="180">
          <cell r="C180">
            <v>669.1</v>
          </cell>
          <cell r="E180" t="str">
            <v>669P</v>
          </cell>
          <cell r="F180" t="str">
            <v>Andenes de sección 2m de ancho x 0.12 m de espesor</v>
          </cell>
          <cell r="G180" t="str">
            <v>m2</v>
          </cell>
          <cell r="H180" t="str">
            <v>m2</v>
          </cell>
        </row>
        <row r="181">
          <cell r="C181">
            <v>670.1</v>
          </cell>
          <cell r="D181">
            <v>670</v>
          </cell>
          <cell r="F181" t="str">
            <v>Disipadores de energía y sedimentadores en gaviones</v>
          </cell>
          <cell r="G181" t="str">
            <v>m3</v>
          </cell>
          <cell r="H181" t="str">
            <v>m3</v>
          </cell>
        </row>
        <row r="182">
          <cell r="C182">
            <v>670.2</v>
          </cell>
          <cell r="D182">
            <v>670</v>
          </cell>
          <cell r="F182" t="str">
            <v>Disipadores de energía y sedimentadores en concreto ciclópeo</v>
          </cell>
          <cell r="G182" t="str">
            <v>m3</v>
          </cell>
          <cell r="H182" t="str">
            <v>m3</v>
          </cell>
        </row>
        <row r="183">
          <cell r="C183">
            <v>670.3</v>
          </cell>
          <cell r="D183">
            <v>670</v>
          </cell>
          <cell r="F183" t="str">
            <v>Disipadores de energía empotrado en muro</v>
          </cell>
          <cell r="G183" t="str">
            <v>Ml</v>
          </cell>
          <cell r="H183" t="e">
            <v>#REF!</v>
          </cell>
        </row>
        <row r="184">
          <cell r="C184">
            <v>671</v>
          </cell>
          <cell r="D184">
            <v>671</v>
          </cell>
          <cell r="F184" t="str">
            <v>Cunetas revestidas en concreto</v>
          </cell>
          <cell r="G184" t="str">
            <v>m3</v>
          </cell>
          <cell r="H184">
            <v>269566</v>
          </cell>
        </row>
        <row r="185">
          <cell r="C185" t="str">
            <v>671P.1</v>
          </cell>
          <cell r="D185">
            <v>671</v>
          </cell>
          <cell r="E185" t="str">
            <v>671P.1</v>
          </cell>
          <cell r="F185" t="str">
            <v>Cunetas revestidas en concreto</v>
          </cell>
          <cell r="G185" t="str">
            <v>m3</v>
          </cell>
          <cell r="H185" t="e">
            <v>#REF!</v>
          </cell>
        </row>
        <row r="186">
          <cell r="C186">
            <v>672</v>
          </cell>
          <cell r="D186">
            <v>672</v>
          </cell>
          <cell r="F186" t="str">
            <v>Bordillo</v>
          </cell>
          <cell r="G186" t="str">
            <v>ml</v>
          </cell>
          <cell r="H186" t="str">
            <v>ml</v>
          </cell>
        </row>
        <row r="187">
          <cell r="C187">
            <v>673</v>
          </cell>
          <cell r="D187">
            <v>673</v>
          </cell>
          <cell r="F187" t="str">
            <v>Material filtrante</v>
          </cell>
          <cell r="G187" t="str">
            <v>m3</v>
          </cell>
          <cell r="H187" t="e">
            <v>#REF!</v>
          </cell>
        </row>
        <row r="188">
          <cell r="C188">
            <v>673.1</v>
          </cell>
          <cell r="D188">
            <v>673</v>
          </cell>
          <cell r="E188" t="str">
            <v>673P</v>
          </cell>
          <cell r="F188" t="str">
            <v>Dren horizontal 0-10 m</v>
          </cell>
          <cell r="G188" t="str">
            <v>ml</v>
          </cell>
          <cell r="H188" t="str">
            <v>ml</v>
          </cell>
        </row>
        <row r="189">
          <cell r="C189">
            <v>673.2</v>
          </cell>
          <cell r="D189">
            <v>673</v>
          </cell>
          <cell r="E189" t="str">
            <v>673P</v>
          </cell>
          <cell r="F189" t="str">
            <v>Dren horizontal 0-30 m</v>
          </cell>
          <cell r="G189" t="str">
            <v>ml</v>
          </cell>
          <cell r="H189" t="str">
            <v>ml</v>
          </cell>
        </row>
        <row r="190">
          <cell r="C190">
            <v>673.3</v>
          </cell>
          <cell r="D190">
            <v>673</v>
          </cell>
          <cell r="E190" t="str">
            <v>673P-1</v>
          </cell>
          <cell r="F190" t="str">
            <v>Filtros geocompuestos Tipo Geodren o Pack drain</v>
          </cell>
          <cell r="G190" t="str">
            <v>ml</v>
          </cell>
          <cell r="H190" t="str">
            <v>ml</v>
          </cell>
        </row>
        <row r="191">
          <cell r="C191">
            <v>674.1</v>
          </cell>
          <cell r="E191" t="str">
            <v>674P</v>
          </cell>
          <cell r="F191" t="str">
            <v>Nivelación y reconstrucción de pozos de inspección</v>
          </cell>
          <cell r="G191" t="str">
            <v>Un</v>
          </cell>
          <cell r="H191" t="str">
            <v>Un</v>
          </cell>
        </row>
        <row r="192">
          <cell r="C192">
            <v>674.2</v>
          </cell>
          <cell r="E192" t="str">
            <v>674P</v>
          </cell>
          <cell r="F192" t="str">
            <v>Nivelación y reconstrucción de sumideros</v>
          </cell>
          <cell r="G192" t="str">
            <v>Un</v>
          </cell>
          <cell r="H192" t="str">
            <v>Un</v>
          </cell>
        </row>
        <row r="193">
          <cell r="C193">
            <v>674.3</v>
          </cell>
          <cell r="E193" t="str">
            <v>674P</v>
          </cell>
          <cell r="F193" t="str">
            <v>Nivelación y reconstrucción de cajas de válvulas de la E.A.A.B</v>
          </cell>
          <cell r="G193" t="str">
            <v>Un</v>
          </cell>
          <cell r="H193" t="str">
            <v>Un</v>
          </cell>
        </row>
        <row r="194">
          <cell r="C194">
            <v>674.4</v>
          </cell>
          <cell r="E194" t="str">
            <v>674P</v>
          </cell>
          <cell r="F194" t="str">
            <v>Nivelación y reconstrucción de cajas de energía de CODENSA</v>
          </cell>
          <cell r="G194" t="str">
            <v>Un</v>
          </cell>
          <cell r="H194" t="str">
            <v>Un</v>
          </cell>
        </row>
        <row r="195">
          <cell r="C195">
            <v>674.5</v>
          </cell>
          <cell r="E195" t="str">
            <v>674P</v>
          </cell>
          <cell r="F195" t="str">
            <v>Nivelación y reconstrucción de cajas de la ETB</v>
          </cell>
          <cell r="G195" t="str">
            <v>Un</v>
          </cell>
          <cell r="H195" t="str">
            <v>Un</v>
          </cell>
        </row>
        <row r="196">
          <cell r="C196">
            <v>675</v>
          </cell>
          <cell r="E196" t="str">
            <v>675P</v>
          </cell>
          <cell r="F196" t="str">
            <v>Caja de inspección para alumbrado público</v>
          </cell>
          <cell r="G196" t="str">
            <v>Un</v>
          </cell>
          <cell r="H196" t="str">
            <v>Un</v>
          </cell>
        </row>
        <row r="197">
          <cell r="C197">
            <v>678.1</v>
          </cell>
          <cell r="E197" t="str">
            <v>678P</v>
          </cell>
          <cell r="F197" t="str">
            <v>Suministro y colocación de ductos de PVC o similar</v>
          </cell>
          <cell r="G197" t="str">
            <v>ml</v>
          </cell>
          <cell r="H197" t="e">
            <v>#REF!</v>
          </cell>
        </row>
        <row r="198">
          <cell r="C198" t="str">
            <v>678P.1</v>
          </cell>
          <cell r="E198" t="str">
            <v>678P</v>
          </cell>
          <cell r="F198" t="str">
            <v>Suministro e instalación de drenes de PVC de 4" diam.</v>
          </cell>
          <cell r="G198" t="str">
            <v>Un</v>
          </cell>
          <cell r="H198" t="e">
            <v>#REF!</v>
          </cell>
        </row>
        <row r="199">
          <cell r="C199">
            <v>680.1</v>
          </cell>
          <cell r="D199">
            <v>680</v>
          </cell>
          <cell r="F199" t="str">
            <v>Escamas en concreto</v>
          </cell>
          <cell r="G199" t="str">
            <v>m2</v>
          </cell>
          <cell r="H199" t="str">
            <v>m2</v>
          </cell>
        </row>
        <row r="200">
          <cell r="C200">
            <v>680.2</v>
          </cell>
          <cell r="D200">
            <v>680</v>
          </cell>
          <cell r="F200" t="str">
            <v>Armadura galvanizada</v>
          </cell>
          <cell r="G200" t="str">
            <v>ml</v>
          </cell>
          <cell r="H200" t="str">
            <v>ml</v>
          </cell>
        </row>
        <row r="201">
          <cell r="C201">
            <v>680.3</v>
          </cell>
          <cell r="D201">
            <v>680</v>
          </cell>
          <cell r="F201" t="str">
            <v>Relleno granular para tierra armada</v>
          </cell>
          <cell r="G201" t="str">
            <v>m3</v>
          </cell>
          <cell r="H201" t="str">
            <v>m3</v>
          </cell>
        </row>
        <row r="202">
          <cell r="C202">
            <v>681.1</v>
          </cell>
          <cell r="D202">
            <v>681</v>
          </cell>
          <cell r="F202" t="str">
            <v>Gaviones</v>
          </cell>
          <cell r="G202" t="str">
            <v>m3</v>
          </cell>
          <cell r="H202" t="e">
            <v>#REF!</v>
          </cell>
        </row>
        <row r="203">
          <cell r="C203" t="str">
            <v>681.1</v>
          </cell>
          <cell r="D203">
            <v>681</v>
          </cell>
          <cell r="F203" t="str">
            <v>Gaviones incluye transporte especial.</v>
          </cell>
          <cell r="G203" t="str">
            <v>m3</v>
          </cell>
          <cell r="H203" t="e">
            <v>#REF!</v>
          </cell>
        </row>
        <row r="204">
          <cell r="C204">
            <v>682</v>
          </cell>
          <cell r="D204">
            <v>682</v>
          </cell>
          <cell r="F204" t="str">
            <v>Muro de contención de suelo reforzado con Geotextil</v>
          </cell>
          <cell r="G204" t="str">
            <v>m3</v>
          </cell>
          <cell r="H204" t="str">
            <v>m3</v>
          </cell>
          <cell r="J204" t="str">
            <v>No incluye Geotextil ni recubrimiento del muro</v>
          </cell>
        </row>
        <row r="205">
          <cell r="C205">
            <v>683</v>
          </cell>
          <cell r="E205" t="str">
            <v>683P</v>
          </cell>
          <cell r="F205" t="str">
            <v>Bolsacretos en concreto Clase F</v>
          </cell>
          <cell r="G205" t="str">
            <v>m3</v>
          </cell>
          <cell r="H205" t="str">
            <v>m3</v>
          </cell>
        </row>
        <row r="206">
          <cell r="C206">
            <v>683.1</v>
          </cell>
          <cell r="E206" t="str">
            <v>683P-1</v>
          </cell>
          <cell r="F206" t="str">
            <v>Bolsacretos en concreto Clase D</v>
          </cell>
          <cell r="G206" t="str">
            <v>Un</v>
          </cell>
        </row>
        <row r="207">
          <cell r="C207">
            <v>700.1</v>
          </cell>
          <cell r="E207" t="str">
            <v>700P.1</v>
          </cell>
          <cell r="F207" t="str">
            <v>Línea de demarcación acrilica</v>
          </cell>
          <cell r="G207" t="str">
            <v>ml</v>
          </cell>
          <cell r="H207">
            <v>950</v>
          </cell>
        </row>
        <row r="208">
          <cell r="C208">
            <v>700.1</v>
          </cell>
          <cell r="D208">
            <v>700</v>
          </cell>
          <cell r="E208" t="str">
            <v>700P.2</v>
          </cell>
          <cell r="F208" t="str">
            <v>Línea de demarcación termoplastica</v>
          </cell>
          <cell r="G208" t="str">
            <v>ml</v>
          </cell>
          <cell r="H208">
            <v>4060</v>
          </cell>
        </row>
        <row r="209">
          <cell r="C209">
            <v>700.2</v>
          </cell>
          <cell r="D209">
            <v>700</v>
          </cell>
          <cell r="E209" t="str">
            <v>700P.3</v>
          </cell>
          <cell r="F209" t="str">
            <v>Marca vial termoplastica</v>
          </cell>
          <cell r="G209" t="str">
            <v>m2</v>
          </cell>
          <cell r="H209">
            <v>40600</v>
          </cell>
        </row>
        <row r="210">
          <cell r="C210">
            <v>700.2</v>
          </cell>
          <cell r="E210" t="str">
            <v>700P.4</v>
          </cell>
          <cell r="F210" t="str">
            <v>Marca vial acrilica</v>
          </cell>
          <cell r="G210" t="str">
            <v>m2</v>
          </cell>
          <cell r="H210">
            <v>20000</v>
          </cell>
        </row>
        <row r="211">
          <cell r="C211">
            <v>700.3</v>
          </cell>
          <cell r="D211">
            <v>700</v>
          </cell>
          <cell r="E211" t="str">
            <v>700P</v>
          </cell>
          <cell r="F211" t="str">
            <v>Línea de demarcación sobre concreto rígido</v>
          </cell>
          <cell r="G211" t="str">
            <v>ml</v>
          </cell>
          <cell r="H211" t="str">
            <v>ml</v>
          </cell>
        </row>
        <row r="212">
          <cell r="C212">
            <v>701</v>
          </cell>
          <cell r="D212">
            <v>701</v>
          </cell>
          <cell r="F212" t="str">
            <v>Tacha reflectiva</v>
          </cell>
          <cell r="G212" t="str">
            <v>Un</v>
          </cell>
          <cell r="H212">
            <v>6500</v>
          </cell>
        </row>
        <row r="213">
          <cell r="C213">
            <v>702</v>
          </cell>
          <cell r="D213">
            <v>702</v>
          </cell>
          <cell r="F213" t="str">
            <v>Estoperoles</v>
          </cell>
          <cell r="G213" t="str">
            <v>Un</v>
          </cell>
          <cell r="H213">
            <v>7962</v>
          </cell>
        </row>
        <row r="214">
          <cell r="C214">
            <v>710.1</v>
          </cell>
          <cell r="D214">
            <v>710</v>
          </cell>
          <cell r="F214" t="str">
            <v>Señal de tránsito grupo I</v>
          </cell>
          <cell r="G214" t="str">
            <v>Un</v>
          </cell>
          <cell r="H214">
            <v>180000</v>
          </cell>
        </row>
        <row r="215">
          <cell r="C215">
            <v>710.2</v>
          </cell>
          <cell r="D215">
            <v>710</v>
          </cell>
          <cell r="F215" t="str">
            <v>Señal de tránsito grupo II</v>
          </cell>
          <cell r="G215" t="str">
            <v>Un</v>
          </cell>
          <cell r="H215">
            <v>360000</v>
          </cell>
        </row>
        <row r="216">
          <cell r="C216">
            <v>710.3</v>
          </cell>
          <cell r="D216">
            <v>710</v>
          </cell>
          <cell r="F216" t="str">
            <v>Señal de tránsito grupo III</v>
          </cell>
          <cell r="G216" t="str">
            <v>Un</v>
          </cell>
          <cell r="H216" t="str">
            <v>Un</v>
          </cell>
        </row>
        <row r="217">
          <cell r="C217">
            <v>710.4</v>
          </cell>
          <cell r="D217">
            <v>710</v>
          </cell>
          <cell r="F217" t="str">
            <v>Señal de tránsito grupo IV</v>
          </cell>
          <cell r="G217" t="str">
            <v>Un</v>
          </cell>
          <cell r="H217" t="str">
            <v>Un</v>
          </cell>
        </row>
        <row r="218">
          <cell r="C218">
            <v>710.5</v>
          </cell>
          <cell r="D218">
            <v>710</v>
          </cell>
          <cell r="F218" t="str">
            <v>Señal de tránsito grupo V</v>
          </cell>
          <cell r="G218" t="str">
            <v>m2</v>
          </cell>
          <cell r="H218">
            <v>135000</v>
          </cell>
        </row>
        <row r="219">
          <cell r="C219">
            <v>710.6</v>
          </cell>
          <cell r="D219">
            <v>710</v>
          </cell>
          <cell r="E219" t="str">
            <v>710P</v>
          </cell>
          <cell r="F219" t="str">
            <v>Suministro e instalación de pasavías</v>
          </cell>
          <cell r="G219" t="str">
            <v>Un</v>
          </cell>
          <cell r="H219">
            <v>6000000</v>
          </cell>
        </row>
        <row r="220">
          <cell r="C220">
            <v>720</v>
          </cell>
          <cell r="D220">
            <v>720</v>
          </cell>
          <cell r="F220" t="str">
            <v>Poste de kilometraje</v>
          </cell>
          <cell r="G220" t="str">
            <v>Un</v>
          </cell>
          <cell r="H220" t="e">
            <v>#REF!</v>
          </cell>
        </row>
        <row r="221">
          <cell r="C221" t="str">
            <v>720P.1</v>
          </cell>
          <cell r="F221" t="str">
            <v>Mantenimiento postes de kilometraje</v>
          </cell>
          <cell r="G221" t="str">
            <v>Un</v>
          </cell>
          <cell r="H221" t="e">
            <v>#REF!</v>
          </cell>
        </row>
        <row r="222">
          <cell r="C222">
            <v>730.1</v>
          </cell>
          <cell r="D222">
            <v>730</v>
          </cell>
          <cell r="F222" t="str">
            <v>Defensa metálica</v>
          </cell>
          <cell r="G222" t="str">
            <v>ml</v>
          </cell>
          <cell r="H222" t="e">
            <v>#REF!</v>
          </cell>
        </row>
        <row r="223">
          <cell r="C223">
            <v>730.2</v>
          </cell>
          <cell r="D223">
            <v>730</v>
          </cell>
          <cell r="F223" t="str">
            <v>Sección final</v>
          </cell>
          <cell r="G223" t="str">
            <v>Un</v>
          </cell>
          <cell r="H223" t="e">
            <v>#REF!</v>
          </cell>
        </row>
        <row r="224">
          <cell r="C224">
            <v>730.3</v>
          </cell>
          <cell r="D224">
            <v>730</v>
          </cell>
          <cell r="F224" t="str">
            <v>Sección de tope</v>
          </cell>
          <cell r="G224" t="str">
            <v>Un</v>
          </cell>
          <cell r="H224" t="str">
            <v>Un</v>
          </cell>
        </row>
        <row r="225">
          <cell r="C225">
            <v>731</v>
          </cell>
          <cell r="E225" t="str">
            <v>731P</v>
          </cell>
          <cell r="F225" t="str">
            <v>Amortiguadores para defensa metálica</v>
          </cell>
          <cell r="G225" t="str">
            <v>Un</v>
          </cell>
          <cell r="H225">
            <v>3768</v>
          </cell>
        </row>
        <row r="226">
          <cell r="C226">
            <v>740</v>
          </cell>
          <cell r="D226">
            <v>740</v>
          </cell>
          <cell r="F226" t="str">
            <v>Captafaros</v>
          </cell>
          <cell r="G226" t="str">
            <v>Un</v>
          </cell>
          <cell r="H226" t="e">
            <v>#REF!</v>
          </cell>
        </row>
        <row r="227">
          <cell r="C227">
            <v>741</v>
          </cell>
          <cell r="E227" t="str">
            <v>741P</v>
          </cell>
          <cell r="F227" t="str">
            <v>Pintura de muros</v>
          </cell>
          <cell r="G227" t="str">
            <v>m2</v>
          </cell>
          <cell r="H227" t="e">
            <v>#REF!</v>
          </cell>
        </row>
        <row r="228">
          <cell r="C228">
            <v>741.1</v>
          </cell>
          <cell r="E228" t="str">
            <v>741P-1</v>
          </cell>
          <cell r="F228" t="str">
            <v>Pintura de muros</v>
          </cell>
          <cell r="G228" t="str">
            <v>m2</v>
          </cell>
          <cell r="H228" t="str">
            <v>m2</v>
          </cell>
        </row>
        <row r="229">
          <cell r="C229">
            <v>750</v>
          </cell>
          <cell r="E229" t="str">
            <v>750P</v>
          </cell>
          <cell r="F229" t="str">
            <v>Bandas sonoras reductoras de velocidad</v>
          </cell>
          <cell r="G229" t="str">
            <v>m2</v>
          </cell>
          <cell r="H229">
            <v>69121</v>
          </cell>
        </row>
        <row r="230">
          <cell r="C230">
            <v>800.1</v>
          </cell>
          <cell r="D230">
            <v>800</v>
          </cell>
          <cell r="F230" t="str">
            <v>Cerca de alambre de púas con postes de madera</v>
          </cell>
          <cell r="G230" t="str">
            <v>ml</v>
          </cell>
          <cell r="H230" t="str">
            <v>ml</v>
          </cell>
        </row>
        <row r="231">
          <cell r="C231">
            <v>800.2</v>
          </cell>
          <cell r="D231">
            <v>800</v>
          </cell>
          <cell r="F231" t="str">
            <v>Cerca de alambre de púas con postes de concreto</v>
          </cell>
          <cell r="G231" t="str">
            <v>ml</v>
          </cell>
          <cell r="H231" t="str">
            <v>ml</v>
          </cell>
        </row>
        <row r="232">
          <cell r="C232">
            <v>800.3</v>
          </cell>
          <cell r="D232">
            <v>800</v>
          </cell>
          <cell r="F232" t="str">
            <v>Cerca de malla con postes de madera</v>
          </cell>
          <cell r="G232" t="str">
            <v>ml</v>
          </cell>
          <cell r="H232" t="str">
            <v>ml</v>
          </cell>
        </row>
        <row r="233">
          <cell r="C233">
            <v>800.4</v>
          </cell>
          <cell r="D233">
            <v>800</v>
          </cell>
          <cell r="F233" t="str">
            <v>Cerca de malla con postes de concreto</v>
          </cell>
          <cell r="G233" t="str">
            <v>ml</v>
          </cell>
          <cell r="H233" t="str">
            <v>ml</v>
          </cell>
        </row>
        <row r="234">
          <cell r="C234">
            <v>810.1</v>
          </cell>
          <cell r="D234">
            <v>810</v>
          </cell>
          <cell r="F234" t="str">
            <v>Empradización de taludes con bloques de césped</v>
          </cell>
          <cell r="G234" t="str">
            <v>m2</v>
          </cell>
          <cell r="H234" t="e">
            <v>#REF!</v>
          </cell>
          <cell r="J234" t="str">
            <v>No incluye transporte de materiales</v>
          </cell>
        </row>
        <row r="235">
          <cell r="C235">
            <v>810.2</v>
          </cell>
          <cell r="D235">
            <v>810</v>
          </cell>
          <cell r="F235" t="str">
            <v>Empradización de taludes con tierra orgánica y semillas</v>
          </cell>
          <cell r="G235" t="str">
            <v>m2</v>
          </cell>
          <cell r="H235">
            <v>6600</v>
          </cell>
          <cell r="J235" t="str">
            <v>No incluye transporte de materiales</v>
          </cell>
        </row>
        <row r="236">
          <cell r="C236">
            <v>810.3</v>
          </cell>
          <cell r="D236">
            <v>810</v>
          </cell>
          <cell r="E236" t="str">
            <v>810P</v>
          </cell>
          <cell r="F236" t="str">
            <v>Empradización de taludes con bloques de césped</v>
          </cell>
          <cell r="G236" t="str">
            <v>m2</v>
          </cell>
          <cell r="H236" t="str">
            <v>m2</v>
          </cell>
          <cell r="J236" t="str">
            <v>Incluye transporte de materiales</v>
          </cell>
        </row>
        <row r="237">
          <cell r="C237">
            <v>810.4</v>
          </cell>
          <cell r="D237">
            <v>810</v>
          </cell>
          <cell r="E237" t="str">
            <v>810P</v>
          </cell>
          <cell r="F237" t="str">
            <v>Empradización de taludes con tierra orgánica y semillas</v>
          </cell>
          <cell r="G237" t="str">
            <v>m2</v>
          </cell>
          <cell r="H237" t="str">
            <v>m2</v>
          </cell>
          <cell r="J237" t="str">
            <v>Incluye transporte de materiales</v>
          </cell>
        </row>
        <row r="238">
          <cell r="C238">
            <v>810.5</v>
          </cell>
          <cell r="D238">
            <v>810</v>
          </cell>
          <cell r="F238" t="str">
            <v>Revegetalizacion de taludes con vetivert</v>
          </cell>
          <cell r="G238" t="str">
            <v>m2</v>
          </cell>
          <cell r="H238">
            <v>5600</v>
          </cell>
        </row>
        <row r="239">
          <cell r="C239">
            <v>820.1</v>
          </cell>
          <cell r="D239">
            <v>820</v>
          </cell>
          <cell r="F239" t="str">
            <v>Geotextil</v>
          </cell>
          <cell r="G239" t="str">
            <v>m2</v>
          </cell>
          <cell r="H239" t="e">
            <v>#REF!</v>
          </cell>
        </row>
        <row r="240">
          <cell r="C240">
            <v>820.2</v>
          </cell>
          <cell r="D240">
            <v>820</v>
          </cell>
          <cell r="F240" t="str">
            <v>Geotextil para refuerzo del pavimento</v>
          </cell>
          <cell r="G240" t="str">
            <v>m2</v>
          </cell>
          <cell r="H240" t="str">
            <v>m2</v>
          </cell>
        </row>
        <row r="241">
          <cell r="C241">
            <v>830</v>
          </cell>
          <cell r="E241" t="str">
            <v>830P</v>
          </cell>
          <cell r="F241" t="str">
            <v>Limpieza de bermas, incluye cargue y retiro del material sobrante</v>
          </cell>
          <cell r="G241" t="str">
            <v>m2</v>
          </cell>
          <cell r="H241" t="str">
            <v>m2</v>
          </cell>
        </row>
        <row r="242">
          <cell r="C242" t="str">
            <v>830P.1</v>
          </cell>
          <cell r="D242">
            <v>830</v>
          </cell>
          <cell r="E242" t="str">
            <v>830P.1</v>
          </cell>
          <cell r="F242" t="str">
            <v>Limpieza de cajon, incluye cargue y retiro del material.</v>
          </cell>
          <cell r="G242" t="str">
            <v>m3</v>
          </cell>
          <cell r="H242" t="e">
            <v>#REF!</v>
          </cell>
        </row>
        <row r="243">
          <cell r="C243">
            <v>900.1</v>
          </cell>
          <cell r="D243">
            <v>900</v>
          </cell>
          <cell r="F243" t="str">
            <v>Transporte de materiales provenientes de excavación de la explanación, canales y préstamos, entre 100m y 1000m</v>
          </cell>
          <cell r="G243" t="str">
            <v>m³-E</v>
          </cell>
          <cell r="H243" t="str">
            <v>m³-E</v>
          </cell>
        </row>
        <row r="244">
          <cell r="C244">
            <v>900.2</v>
          </cell>
          <cell r="D244">
            <v>900</v>
          </cell>
          <cell r="F244" t="str">
            <v>Transporte de materiales provenientes de la excavación de la explanación, canales y préstamos para distancias mayores de 1000m</v>
          </cell>
          <cell r="G244" t="str">
            <v>m³-km</v>
          </cell>
          <cell r="H244" t="str">
            <v>m³-km</v>
          </cell>
        </row>
        <row r="245">
          <cell r="C245">
            <v>900.3</v>
          </cell>
          <cell r="D245">
            <v>900</v>
          </cell>
          <cell r="F245" t="str">
            <v>Transporte de materiales provenientes de derrumbes</v>
          </cell>
          <cell r="G245" t="str">
            <v>m³-km</v>
          </cell>
          <cell r="H245" t="str">
            <v>m³-km</v>
          </cell>
        </row>
        <row r="246">
          <cell r="C246">
            <v>1000.1</v>
          </cell>
          <cell r="E246" t="str">
            <v>1000P</v>
          </cell>
          <cell r="F246" t="str">
            <v>Retroexcavadora sobre orugas de capacidad mínima 1.5 yardas cúbicas</v>
          </cell>
          <cell r="G246" t="str">
            <v>H-maq</v>
          </cell>
          <cell r="H246" t="str">
            <v>H-maq</v>
          </cell>
        </row>
        <row r="247">
          <cell r="C247">
            <v>1000.2</v>
          </cell>
          <cell r="E247" t="str">
            <v>1000P.2</v>
          </cell>
          <cell r="F247" t="str">
            <v>Desmonte programado de rocas y material de derrumbe</v>
          </cell>
          <cell r="G247" t="str">
            <v>m3</v>
          </cell>
          <cell r="H247" t="e">
            <v>#REF!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</sheetDataSet>
  </externalBook>
</externalLink>
</file>

<file path=xl/externalLinks/externalLink1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page"/>
      <sheetName val="Summary"/>
      <sheetName val="Creation of value"/>
      <sheetName val="Defining the problem"/>
      <sheetName val="Logic trees"/>
      <sheetName val="The value chain"/>
      <sheetName val="Value driver analysis"/>
      <sheetName val="Sources of project value"/>
      <sheetName val="Principles of valuation"/>
      <sheetName val="Forecasting cash flow"/>
      <sheetName val="Principles of investment risk"/>
      <sheetName val="Capital asset pricing model"/>
      <sheetName val="Project cost of capital"/>
      <sheetName val="Project risk analysis"/>
      <sheetName val="Alternative investment criteria"/>
      <sheetName val="Communicating value"/>
      <sheetName val="Principles of spreadsheeting"/>
      <sheetName val="Spreadsheet standards (1)"/>
      <sheetName val="Spreadsheet standards (2)"/>
      <sheetName val="Reconciling value"/>
      <sheetName val="Mine variance - graph"/>
      <sheetName val="Mine variance - tree"/>
      <sheetName val="Graph data"/>
      <sheetName val="Graph data (2)"/>
      <sheetName val="datosluminariasRoyAlPH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le"/>
      <sheetName val="Index"/>
      <sheetName val="Project Parameters"/>
      <sheetName val="Fleet"/>
      <sheetName val="Utilisation"/>
      <sheetName val="Support Equipment"/>
      <sheetName val="Truck Nos - Coal"/>
      <sheetName val="Truck Nos - Waste"/>
      <sheetName val="Ground Prep - Coal"/>
      <sheetName val="Ground Prep - Waste"/>
      <sheetName val="Capacity"/>
      <sheetName val="Pasted Schedule"/>
      <sheetName val="MANUAL CONTRACTOR ANNUAL VOLUME"/>
      <sheetName val="Waste Exc Prod"/>
      <sheetName val="Coal Exc Prod"/>
      <sheetName val="Work Hrs - FEL&amp;EXC "/>
      <sheetName val="Work Hrs - Trucks&amp;Support"/>
      <sheetName val="Hours Summary"/>
      <sheetName val="Equip Selection &amp; Roster"/>
      <sheetName val="Truck Cycle Data"/>
      <sheetName val="OC Equip Data"/>
      <sheetName val="Mine variance - tree"/>
    </sheetNames>
    <sheetDataSet>
      <sheetData sheetId="0"/>
      <sheetData sheetId="1">
        <row r="41">
          <cell r="S41">
            <v>1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</sheetDataSet>
  </externalBook>
</externalLink>
</file>

<file path=xl/externalLinks/externalLink1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APU"/>
      <sheetName val="SUB APU"/>
      <sheetName val="INSUMOS"/>
      <sheetName val="RESUMEN PRESUPU."/>
      <sheetName val="AMAPOLITA"/>
      <sheetName val="amapolitaoficial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</sheetNames>
    <sheetDataSet>
      <sheetData sheetId="0"/>
      <sheetData sheetId="1"/>
      <sheetData sheetId="2">
        <row r="1">
          <cell r="A1" t="str">
            <v>CODIGO</v>
          </cell>
          <cell r="B1" t="str">
            <v>ITEM</v>
          </cell>
          <cell r="C1" t="str">
            <v>UNIDAD</v>
          </cell>
        </row>
        <row r="2">
          <cell r="A2" t="str">
            <v>Z100</v>
          </cell>
          <cell r="B2" t="str">
            <v>MORTERO 1:4</v>
          </cell>
          <cell r="C2" t="str">
            <v>M3</v>
          </cell>
          <cell r="D2">
            <v>181373</v>
          </cell>
        </row>
        <row r="3">
          <cell r="B3" t="str">
            <v>CODIGO</v>
          </cell>
          <cell r="C3" t="str">
            <v>Z100</v>
          </cell>
        </row>
        <row r="4">
          <cell r="A4" t="str">
            <v>CODIGO</v>
          </cell>
          <cell r="B4" t="str">
            <v>RECURSOS</v>
          </cell>
          <cell r="C4" t="str">
            <v>UNIDAD</v>
          </cell>
          <cell r="D4" t="str">
            <v>CANT.</v>
          </cell>
        </row>
        <row r="5">
          <cell r="B5" t="str">
            <v>MATERIALES</v>
          </cell>
        </row>
        <row r="6">
          <cell r="A6" t="str">
            <v>M010</v>
          </cell>
          <cell r="B6" t="str">
            <v>CEMENTO</v>
          </cell>
          <cell r="C6" t="str">
            <v>SACO</v>
          </cell>
          <cell r="D6">
            <v>7.3</v>
          </cell>
        </row>
        <row r="7">
          <cell r="A7" t="str">
            <v>M020</v>
          </cell>
          <cell r="B7" t="str">
            <v>AGUA</v>
          </cell>
          <cell r="C7" t="str">
            <v>LT</v>
          </cell>
          <cell r="D7">
            <v>212</v>
          </cell>
        </row>
        <row r="8">
          <cell r="A8" t="str">
            <v>M070</v>
          </cell>
          <cell r="B8" t="str">
            <v>ARENA DE PEGA</v>
          </cell>
          <cell r="C8" t="str">
            <v>M3</v>
          </cell>
          <cell r="D8">
            <v>1.4</v>
          </cell>
        </row>
        <row r="9">
          <cell r="B9">
            <v>0</v>
          </cell>
          <cell r="C9">
            <v>0</v>
          </cell>
        </row>
        <row r="11">
          <cell r="B11" t="str">
            <v>EQUIPO</v>
          </cell>
        </row>
        <row r="12">
          <cell r="B12" t="str">
            <v>HTA MENOR (5% de M. de O.)</v>
          </cell>
        </row>
        <row r="17">
          <cell r="B17" t="str">
            <v>MANO DE OBRA</v>
          </cell>
        </row>
        <row r="18">
          <cell r="A18" t="str">
            <v>O110</v>
          </cell>
          <cell r="B18" t="str">
            <v>1 OFIC. Y 1 AYUD.</v>
          </cell>
          <cell r="C18" t="str">
            <v>DIA</v>
          </cell>
          <cell r="D18">
            <v>0.4</v>
          </cell>
        </row>
        <row r="21">
          <cell r="A21">
            <v>0</v>
          </cell>
          <cell r="B21">
            <v>0</v>
          </cell>
          <cell r="C21">
            <v>0</v>
          </cell>
        </row>
        <row r="23">
          <cell r="B23" t="str">
            <v>TRANSPORTE</v>
          </cell>
        </row>
        <row r="27">
          <cell r="A27">
            <v>0</v>
          </cell>
          <cell r="B27">
            <v>0</v>
          </cell>
          <cell r="C27">
            <v>0</v>
          </cell>
        </row>
        <row r="31">
          <cell r="A31" t="str">
            <v>CODIGO</v>
          </cell>
          <cell r="B31" t="str">
            <v>ITEM</v>
          </cell>
          <cell r="C31" t="str">
            <v>UNIDAD</v>
          </cell>
        </row>
        <row r="32">
          <cell r="A32" t="str">
            <v>Z110</v>
          </cell>
          <cell r="B32" t="str">
            <v>MORTERO 1:5</v>
          </cell>
          <cell r="C32" t="str">
            <v>M3</v>
          </cell>
          <cell r="D32">
            <v>151123.875</v>
          </cell>
        </row>
        <row r="33">
          <cell r="B33" t="str">
            <v>CODIGO</v>
          </cell>
          <cell r="C33" t="str">
            <v>Z110</v>
          </cell>
        </row>
        <row r="34">
          <cell r="A34" t="str">
            <v>CODIGO</v>
          </cell>
          <cell r="B34" t="str">
            <v>RECURSOS</v>
          </cell>
          <cell r="C34" t="str">
            <v>UNIDAD</v>
          </cell>
          <cell r="D34" t="str">
            <v>CANT.</v>
          </cell>
        </row>
        <row r="35">
          <cell r="B35" t="str">
            <v>MATERIALES</v>
          </cell>
        </row>
        <row r="36">
          <cell r="A36" t="str">
            <v>M010</v>
          </cell>
          <cell r="B36" t="str">
            <v>CEMENTO</v>
          </cell>
          <cell r="C36" t="str">
            <v>SACO</v>
          </cell>
          <cell r="D36">
            <v>6</v>
          </cell>
        </row>
        <row r="37">
          <cell r="A37" t="str">
            <v>M020</v>
          </cell>
          <cell r="B37" t="str">
            <v>AGUA</v>
          </cell>
          <cell r="C37" t="str">
            <v>LT</v>
          </cell>
          <cell r="D37">
            <v>48</v>
          </cell>
        </row>
        <row r="38">
          <cell r="A38" t="str">
            <v>M070</v>
          </cell>
          <cell r="B38" t="str">
            <v>ARENA DE PEGA</v>
          </cell>
          <cell r="C38" t="str">
            <v>M3</v>
          </cell>
          <cell r="D38">
            <v>1.2</v>
          </cell>
        </row>
        <row r="39">
          <cell r="B39">
            <v>0</v>
          </cell>
          <cell r="C39">
            <v>0</v>
          </cell>
        </row>
        <row r="41">
          <cell r="B41" t="str">
            <v>EQUIPO</v>
          </cell>
        </row>
        <row r="42">
          <cell r="B42" t="str">
            <v>HTA MENOR (5% de M. de O.)</v>
          </cell>
        </row>
        <row r="44">
          <cell r="A44">
            <v>0</v>
          </cell>
          <cell r="B44">
            <v>0</v>
          </cell>
          <cell r="C44">
            <v>0</v>
          </cell>
        </row>
        <row r="46">
          <cell r="B46" t="str">
            <v>MANO DE OBRA</v>
          </cell>
        </row>
        <row r="47">
          <cell r="A47" t="str">
            <v>O110</v>
          </cell>
          <cell r="B47" t="str">
            <v>1 OFIC. Y 1 AYUD.</v>
          </cell>
          <cell r="C47" t="str">
            <v>DIA</v>
          </cell>
          <cell r="D47">
            <v>0.35</v>
          </cell>
        </row>
        <row r="49">
          <cell r="A49">
            <v>0</v>
          </cell>
          <cell r="B49">
            <v>0</v>
          </cell>
          <cell r="C49">
            <v>0</v>
          </cell>
        </row>
        <row r="51">
          <cell r="B51" t="str">
            <v>TRANSPORTE</v>
          </cell>
        </row>
        <row r="55">
          <cell r="A55">
            <v>0</v>
          </cell>
          <cell r="B55">
            <v>0</v>
          </cell>
          <cell r="C55">
            <v>0</v>
          </cell>
        </row>
        <row r="58">
          <cell r="A58" t="str">
            <v>CODIGO</v>
          </cell>
          <cell r="B58" t="str">
            <v>ITEM</v>
          </cell>
          <cell r="C58" t="str">
            <v>UNIDAD</v>
          </cell>
        </row>
        <row r="59">
          <cell r="A59" t="str">
            <v>Z120</v>
          </cell>
          <cell r="B59" t="str">
            <v>MORTERO 1:6</v>
          </cell>
          <cell r="C59" t="str">
            <v>M3</v>
          </cell>
          <cell r="D59">
            <v>145003.125</v>
          </cell>
        </row>
        <row r="60">
          <cell r="B60" t="str">
            <v>CODIGO</v>
          </cell>
          <cell r="C60" t="str">
            <v>Z120</v>
          </cell>
        </row>
        <row r="61">
          <cell r="A61" t="str">
            <v>CODIGO</v>
          </cell>
          <cell r="B61" t="str">
            <v>RECURSOS</v>
          </cell>
          <cell r="C61" t="str">
            <v>UNIDAD</v>
          </cell>
          <cell r="D61" t="str">
            <v>CANT.</v>
          </cell>
        </row>
        <row r="62">
          <cell r="B62" t="str">
            <v>MATERIALES</v>
          </cell>
        </row>
        <row r="63">
          <cell r="A63" t="str">
            <v>M010</v>
          </cell>
          <cell r="B63" t="str">
            <v>CEMENTO</v>
          </cell>
          <cell r="C63" t="str">
            <v>SACO</v>
          </cell>
          <cell r="D63">
            <v>5.25</v>
          </cell>
        </row>
        <row r="64">
          <cell r="A64" t="str">
            <v>M020</v>
          </cell>
          <cell r="B64" t="str">
            <v>AGUA</v>
          </cell>
          <cell r="C64" t="str">
            <v>LT</v>
          </cell>
          <cell r="D64">
            <v>233</v>
          </cell>
        </row>
        <row r="65">
          <cell r="A65" t="str">
            <v>M070</v>
          </cell>
          <cell r="B65" t="str">
            <v>ARENA DE PEGA</v>
          </cell>
          <cell r="C65" t="str">
            <v>M3</v>
          </cell>
          <cell r="D65">
            <v>1.2</v>
          </cell>
        </row>
        <row r="66">
          <cell r="B66">
            <v>0</v>
          </cell>
          <cell r="C66">
            <v>0</v>
          </cell>
        </row>
        <row r="68">
          <cell r="B68" t="str">
            <v>EQUIPO</v>
          </cell>
        </row>
        <row r="69">
          <cell r="B69" t="str">
            <v>HTA MENOR (5% de M. de O.)</v>
          </cell>
        </row>
        <row r="70">
          <cell r="A70">
            <v>0</v>
          </cell>
          <cell r="B70">
            <v>0</v>
          </cell>
          <cell r="C70">
            <v>0</v>
          </cell>
        </row>
        <row r="72">
          <cell r="B72" t="str">
            <v>MANO DE OBRA</v>
          </cell>
        </row>
        <row r="73">
          <cell r="A73" t="str">
            <v>O110</v>
          </cell>
          <cell r="B73" t="str">
            <v>1 OFIC. Y 1 AYUD.</v>
          </cell>
          <cell r="C73" t="str">
            <v>DIA</v>
          </cell>
          <cell r="D73">
            <v>0.45</v>
          </cell>
        </row>
        <row r="74">
          <cell r="A74">
            <v>0</v>
          </cell>
          <cell r="B74">
            <v>0</v>
          </cell>
          <cell r="C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</row>
        <row r="77">
          <cell r="B77" t="str">
            <v>TRANSPORTE</v>
          </cell>
        </row>
        <row r="79">
          <cell r="A79">
            <v>0</v>
          </cell>
          <cell r="B79">
            <v>0</v>
          </cell>
          <cell r="C79">
            <v>0</v>
          </cell>
        </row>
        <row r="80">
          <cell r="A80">
            <v>0</v>
          </cell>
          <cell r="B80">
            <v>0</v>
          </cell>
          <cell r="C80">
            <v>0</v>
          </cell>
        </row>
        <row r="81">
          <cell r="A81">
            <v>0</v>
          </cell>
          <cell r="B81">
            <v>0</v>
          </cell>
          <cell r="C81">
            <v>0</v>
          </cell>
        </row>
        <row r="86">
          <cell r="A86" t="str">
            <v>CODIGO</v>
          </cell>
          <cell r="B86" t="str">
            <v>ITEM</v>
          </cell>
          <cell r="C86" t="str">
            <v>UNIDAD</v>
          </cell>
        </row>
        <row r="87">
          <cell r="A87" t="str">
            <v>Z130</v>
          </cell>
          <cell r="B87" t="str">
            <v>MORTERO 1:7</v>
          </cell>
          <cell r="C87" t="str">
            <v>M3</v>
          </cell>
          <cell r="D87">
            <v>121172.625</v>
          </cell>
        </row>
        <row r="88">
          <cell r="B88" t="str">
            <v>CODIGO</v>
          </cell>
          <cell r="C88" t="str">
            <v>Z130</v>
          </cell>
        </row>
        <row r="89">
          <cell r="A89" t="str">
            <v>CODIGO</v>
          </cell>
          <cell r="B89" t="str">
            <v>RECURSOS</v>
          </cell>
          <cell r="C89" t="str">
            <v>UNIDAD</v>
          </cell>
          <cell r="D89" t="str">
            <v>CANT.</v>
          </cell>
        </row>
        <row r="90">
          <cell r="B90" t="str">
            <v>MATERIALES</v>
          </cell>
        </row>
        <row r="91">
          <cell r="A91" t="str">
            <v>M010</v>
          </cell>
          <cell r="B91" t="str">
            <v>CEMENTO</v>
          </cell>
          <cell r="C91" t="str">
            <v>SACO</v>
          </cell>
          <cell r="D91">
            <v>4.5</v>
          </cell>
        </row>
        <row r="92">
          <cell r="A92" t="str">
            <v>M020</v>
          </cell>
          <cell r="B92" t="str">
            <v>AGUA</v>
          </cell>
          <cell r="C92" t="str">
            <v>LT</v>
          </cell>
          <cell r="D92">
            <v>204</v>
          </cell>
        </row>
        <row r="93">
          <cell r="A93" t="str">
            <v>M070</v>
          </cell>
          <cell r="B93" t="str">
            <v>ARENA DE PEGA</v>
          </cell>
          <cell r="C93" t="str">
            <v>M3</v>
          </cell>
          <cell r="D93">
            <v>1.25</v>
          </cell>
        </row>
        <row r="94">
          <cell r="B94">
            <v>0</v>
          </cell>
          <cell r="C94">
            <v>0</v>
          </cell>
        </row>
        <row r="96">
          <cell r="B96" t="str">
            <v>EQUIPO</v>
          </cell>
        </row>
        <row r="97">
          <cell r="B97" t="str">
            <v>HTA MENOR (5% de M. de O.)</v>
          </cell>
        </row>
        <row r="98">
          <cell r="A98">
            <v>0</v>
          </cell>
          <cell r="B98">
            <v>0</v>
          </cell>
          <cell r="C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</row>
        <row r="100">
          <cell r="A100">
            <v>0</v>
          </cell>
          <cell r="B100">
            <v>0</v>
          </cell>
          <cell r="C100">
            <v>0</v>
          </cell>
        </row>
        <row r="102">
          <cell r="B102" t="str">
            <v>MANO DE OBRA</v>
          </cell>
        </row>
        <row r="103">
          <cell r="A103" t="str">
            <v>O110</v>
          </cell>
          <cell r="B103" t="str">
            <v>1 OFIC. Y 1 AYUD.</v>
          </cell>
          <cell r="C103" t="str">
            <v>DIA</v>
          </cell>
          <cell r="D103">
            <v>0.25</v>
          </cell>
        </row>
        <row r="104">
          <cell r="A104">
            <v>0</v>
          </cell>
          <cell r="B104">
            <v>0</v>
          </cell>
          <cell r="C104">
            <v>0</v>
          </cell>
        </row>
        <row r="105">
          <cell r="A105">
            <v>0</v>
          </cell>
          <cell r="B105">
            <v>0</v>
          </cell>
          <cell r="C105">
            <v>0</v>
          </cell>
        </row>
        <row r="106">
          <cell r="A106">
            <v>0</v>
          </cell>
          <cell r="B106">
            <v>0</v>
          </cell>
          <cell r="C106">
            <v>0</v>
          </cell>
        </row>
        <row r="108">
          <cell r="B108" t="str">
            <v>TRANSPORTE</v>
          </cell>
        </row>
        <row r="110">
          <cell r="A110">
            <v>0</v>
          </cell>
          <cell r="B110">
            <v>0</v>
          </cell>
          <cell r="C110">
            <v>0</v>
          </cell>
        </row>
        <row r="111">
          <cell r="A111">
            <v>0</v>
          </cell>
          <cell r="B111">
            <v>0</v>
          </cell>
          <cell r="C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</row>
        <row r="115">
          <cell r="A115" t="str">
            <v>CODIGO</v>
          </cell>
          <cell r="B115" t="str">
            <v>ITEM</v>
          </cell>
          <cell r="C115" t="str">
            <v>UNIDAD</v>
          </cell>
        </row>
        <row r="116">
          <cell r="A116" t="str">
            <v>Z140</v>
          </cell>
          <cell r="B116" t="str">
            <v>MORTERO REV.  1:3</v>
          </cell>
          <cell r="C116" t="str">
            <v>M3</v>
          </cell>
          <cell r="D116">
            <v>192469.5</v>
          </cell>
        </row>
        <row r="117">
          <cell r="B117" t="str">
            <v>CODIGO</v>
          </cell>
          <cell r="C117" t="str">
            <v>Z140</v>
          </cell>
        </row>
        <row r="118">
          <cell r="A118" t="str">
            <v>CODIGO</v>
          </cell>
          <cell r="B118" t="str">
            <v>RECURSOS</v>
          </cell>
          <cell r="C118" t="str">
            <v>UNIDAD</v>
          </cell>
          <cell r="D118" t="str">
            <v>CANT.</v>
          </cell>
        </row>
        <row r="119">
          <cell r="B119" t="str">
            <v>MATERIALES</v>
          </cell>
        </row>
        <row r="120">
          <cell r="A120" t="str">
            <v>M010</v>
          </cell>
          <cell r="B120" t="str">
            <v>CEMENTO</v>
          </cell>
          <cell r="C120" t="str">
            <v>SACO</v>
          </cell>
          <cell r="D120">
            <v>9</v>
          </cell>
        </row>
        <row r="121">
          <cell r="A121" t="str">
            <v>M020</v>
          </cell>
          <cell r="B121" t="str">
            <v>AGUA</v>
          </cell>
          <cell r="C121" t="str">
            <v>LT</v>
          </cell>
          <cell r="D121">
            <v>252</v>
          </cell>
        </row>
        <row r="122">
          <cell r="A122" t="str">
            <v>M050</v>
          </cell>
          <cell r="B122" t="str">
            <v xml:space="preserve">ARENA DE REVOQUE. </v>
          </cell>
          <cell r="C122" t="str">
            <v>M3</v>
          </cell>
          <cell r="D122">
            <v>1.1000000000000001</v>
          </cell>
        </row>
        <row r="123">
          <cell r="B123">
            <v>0</v>
          </cell>
          <cell r="C123">
            <v>0</v>
          </cell>
        </row>
        <row r="125">
          <cell r="B125" t="str">
            <v>EQUIPO</v>
          </cell>
        </row>
        <row r="126">
          <cell r="B126" t="str">
            <v>HTA MENOR (5% de M. de O.)</v>
          </cell>
        </row>
        <row r="127">
          <cell r="A127">
            <v>0</v>
          </cell>
          <cell r="B127">
            <v>0</v>
          </cell>
          <cell r="C127">
            <v>0</v>
          </cell>
        </row>
        <row r="128">
          <cell r="A128">
            <v>0</v>
          </cell>
          <cell r="B128">
            <v>0</v>
          </cell>
          <cell r="C128">
            <v>0</v>
          </cell>
        </row>
        <row r="129">
          <cell r="A129">
            <v>0</v>
          </cell>
          <cell r="B129">
            <v>0</v>
          </cell>
          <cell r="C129">
            <v>0</v>
          </cell>
        </row>
        <row r="131">
          <cell r="B131" t="str">
            <v>MANO DE OBRA</v>
          </cell>
        </row>
        <row r="132">
          <cell r="A132" t="str">
            <v>O110</v>
          </cell>
          <cell r="B132" t="str">
            <v>1 OFIC. Y 1 AYUD.</v>
          </cell>
          <cell r="C132" t="str">
            <v>DIA</v>
          </cell>
          <cell r="D132">
            <v>0.2</v>
          </cell>
        </row>
        <row r="133">
          <cell r="A133">
            <v>0</v>
          </cell>
          <cell r="B133">
            <v>0</v>
          </cell>
          <cell r="C133">
            <v>0</v>
          </cell>
        </row>
        <row r="134">
          <cell r="A134">
            <v>0</v>
          </cell>
          <cell r="B134">
            <v>0</v>
          </cell>
          <cell r="C134">
            <v>0</v>
          </cell>
        </row>
        <row r="135">
          <cell r="A135">
            <v>0</v>
          </cell>
          <cell r="B135">
            <v>0</v>
          </cell>
          <cell r="C135">
            <v>0</v>
          </cell>
        </row>
        <row r="137">
          <cell r="B137" t="str">
            <v>TRANSPORTE</v>
          </cell>
        </row>
        <row r="139">
          <cell r="A139">
            <v>0</v>
          </cell>
          <cell r="B139">
            <v>0</v>
          </cell>
          <cell r="C139">
            <v>0</v>
          </cell>
        </row>
        <row r="140">
          <cell r="A140">
            <v>0</v>
          </cell>
          <cell r="B140">
            <v>0</v>
          </cell>
          <cell r="C140">
            <v>0</v>
          </cell>
        </row>
        <row r="141">
          <cell r="A141">
            <v>0</v>
          </cell>
          <cell r="B141">
            <v>0</v>
          </cell>
          <cell r="C141">
            <v>0</v>
          </cell>
        </row>
        <row r="145">
          <cell r="A145" t="str">
            <v>CODIGO</v>
          </cell>
          <cell r="B145" t="str">
            <v>ITEM</v>
          </cell>
          <cell r="C145" t="str">
            <v>UNIDAD</v>
          </cell>
        </row>
        <row r="146">
          <cell r="A146" t="str">
            <v>Z150</v>
          </cell>
          <cell r="B146" t="str">
            <v>MORTERO REV.  1:4</v>
          </cell>
          <cell r="C146" t="str">
            <v>M3</v>
          </cell>
          <cell r="D146">
            <v>160884.5</v>
          </cell>
        </row>
        <row r="147">
          <cell r="B147" t="str">
            <v>CODIGO</v>
          </cell>
          <cell r="C147" t="str">
            <v>Z150</v>
          </cell>
        </row>
        <row r="148">
          <cell r="A148" t="str">
            <v>CODIGO</v>
          </cell>
          <cell r="B148" t="str">
            <v>RECURSOS</v>
          </cell>
          <cell r="C148" t="str">
            <v>UNIDAD</v>
          </cell>
          <cell r="D148" t="str">
            <v>CANT.</v>
          </cell>
        </row>
        <row r="149">
          <cell r="B149" t="str">
            <v>MATERIALES</v>
          </cell>
        </row>
        <row r="150">
          <cell r="A150" t="str">
            <v>M010</v>
          </cell>
          <cell r="B150" t="str">
            <v>CEMENTO</v>
          </cell>
          <cell r="C150" t="str">
            <v>SACO</v>
          </cell>
          <cell r="D150">
            <v>7</v>
          </cell>
        </row>
        <row r="151">
          <cell r="A151" t="str">
            <v>M020</v>
          </cell>
          <cell r="B151" t="str">
            <v>AGUA</v>
          </cell>
          <cell r="C151" t="str">
            <v>LT</v>
          </cell>
          <cell r="D151">
            <v>252</v>
          </cell>
        </row>
        <row r="152">
          <cell r="A152" t="str">
            <v>M050</v>
          </cell>
          <cell r="B152" t="str">
            <v xml:space="preserve">ARENA DE REVOQUE. </v>
          </cell>
          <cell r="C152" t="str">
            <v>M3</v>
          </cell>
          <cell r="D152">
            <v>1.2</v>
          </cell>
        </row>
        <row r="153">
          <cell r="B153">
            <v>0</v>
          </cell>
          <cell r="C153">
            <v>0</v>
          </cell>
        </row>
        <row r="155">
          <cell r="B155" t="str">
            <v>EQUIPO</v>
          </cell>
        </row>
        <row r="156">
          <cell r="B156" t="str">
            <v>HTA MENOR (5% de M. de O.)</v>
          </cell>
        </row>
        <row r="157">
          <cell r="A157">
            <v>0</v>
          </cell>
          <cell r="B157">
            <v>0</v>
          </cell>
          <cell r="C157">
            <v>0</v>
          </cell>
        </row>
        <row r="158">
          <cell r="A158">
            <v>0</v>
          </cell>
          <cell r="B158">
            <v>0</v>
          </cell>
          <cell r="C158">
            <v>0</v>
          </cell>
        </row>
        <row r="159">
          <cell r="A159">
            <v>0</v>
          </cell>
          <cell r="B159">
            <v>0</v>
          </cell>
          <cell r="C159">
            <v>0</v>
          </cell>
        </row>
        <row r="161">
          <cell r="B161" t="str">
            <v>MANO DE OBRA</v>
          </cell>
        </row>
        <row r="162">
          <cell r="A162" t="str">
            <v>O110</v>
          </cell>
          <cell r="B162" t="str">
            <v>1 OFIC. Y 1 AYUD.</v>
          </cell>
          <cell r="C162" t="str">
            <v>DIA</v>
          </cell>
          <cell r="D162">
            <v>0.2</v>
          </cell>
        </row>
        <row r="163">
          <cell r="A163">
            <v>0</v>
          </cell>
          <cell r="B163">
            <v>0</v>
          </cell>
          <cell r="C163">
            <v>0</v>
          </cell>
        </row>
        <row r="164">
          <cell r="A164">
            <v>0</v>
          </cell>
          <cell r="B164">
            <v>0</v>
          </cell>
          <cell r="C164">
            <v>0</v>
          </cell>
        </row>
        <row r="166">
          <cell r="B166" t="str">
            <v>TRANSPORTE</v>
          </cell>
        </row>
        <row r="168">
          <cell r="A168">
            <v>0</v>
          </cell>
          <cell r="B168">
            <v>0</v>
          </cell>
          <cell r="C168">
            <v>0</v>
          </cell>
        </row>
        <row r="169">
          <cell r="A169">
            <v>0</v>
          </cell>
          <cell r="B169">
            <v>0</v>
          </cell>
          <cell r="C169">
            <v>0</v>
          </cell>
        </row>
        <row r="173">
          <cell r="A173" t="str">
            <v>CODIGO</v>
          </cell>
          <cell r="B173" t="str">
            <v>ITEM</v>
          </cell>
          <cell r="C173" t="str">
            <v>UNIDAD</v>
          </cell>
        </row>
        <row r="174">
          <cell r="A174" t="str">
            <v>Z160</v>
          </cell>
          <cell r="B174" t="str">
            <v>MORTERO REV.  1:5</v>
          </cell>
          <cell r="C174" t="str">
            <v>M3</v>
          </cell>
          <cell r="D174">
            <v>139009.5</v>
          </cell>
        </row>
        <row r="175">
          <cell r="B175" t="str">
            <v>CODIGO</v>
          </cell>
          <cell r="C175" t="str">
            <v>Z160</v>
          </cell>
        </row>
        <row r="176">
          <cell r="A176" t="str">
            <v>CODIGO</v>
          </cell>
          <cell r="B176" t="str">
            <v>RECURSOS</v>
          </cell>
          <cell r="C176" t="str">
            <v>UNIDAD</v>
          </cell>
          <cell r="D176" t="str">
            <v>CANT.</v>
          </cell>
        </row>
        <row r="177">
          <cell r="B177" t="str">
            <v>MATERIALES</v>
          </cell>
        </row>
        <row r="178">
          <cell r="A178" t="str">
            <v>M010</v>
          </cell>
          <cell r="B178" t="str">
            <v>CEMENTO</v>
          </cell>
          <cell r="C178" t="str">
            <v>SACO</v>
          </cell>
          <cell r="D178">
            <v>6</v>
          </cell>
        </row>
        <row r="179">
          <cell r="A179" t="str">
            <v>M020</v>
          </cell>
          <cell r="B179" t="str">
            <v>AGUA</v>
          </cell>
          <cell r="C179" t="str">
            <v>LT</v>
          </cell>
          <cell r="D179">
            <v>237</v>
          </cell>
        </row>
        <row r="180">
          <cell r="A180" t="str">
            <v>M050</v>
          </cell>
          <cell r="B180" t="str">
            <v xml:space="preserve">ARENA DE REVOQUE. </v>
          </cell>
          <cell r="C180" t="str">
            <v>M3</v>
          </cell>
          <cell r="D180">
            <v>1</v>
          </cell>
        </row>
        <row r="181">
          <cell r="B181">
            <v>0</v>
          </cell>
          <cell r="C181">
            <v>0</v>
          </cell>
        </row>
        <row r="183">
          <cell r="B183" t="str">
            <v>EQUIPO</v>
          </cell>
        </row>
        <row r="184">
          <cell r="B184" t="str">
            <v>HTA MENOR (5% de M. de O.)</v>
          </cell>
        </row>
        <row r="185">
          <cell r="A185">
            <v>0</v>
          </cell>
          <cell r="B185">
            <v>0</v>
          </cell>
          <cell r="C185">
            <v>0</v>
          </cell>
        </row>
        <row r="186">
          <cell r="A186">
            <v>0</v>
          </cell>
          <cell r="B186">
            <v>0</v>
          </cell>
          <cell r="C186">
            <v>0</v>
          </cell>
        </row>
        <row r="187">
          <cell r="A187">
            <v>0</v>
          </cell>
          <cell r="B187">
            <v>0</v>
          </cell>
          <cell r="C187">
            <v>0</v>
          </cell>
        </row>
        <row r="189">
          <cell r="B189" t="str">
            <v>MANO DE OBRA</v>
          </cell>
        </row>
        <row r="190">
          <cell r="A190" t="str">
            <v>O110</v>
          </cell>
          <cell r="B190" t="str">
            <v>1 OFIC. Y 1 AYUD.</v>
          </cell>
          <cell r="C190" t="str">
            <v>DIA</v>
          </cell>
          <cell r="D190">
            <v>0.2</v>
          </cell>
        </row>
        <row r="191">
          <cell r="A191">
            <v>0</v>
          </cell>
          <cell r="B191">
            <v>0</v>
          </cell>
          <cell r="C191">
            <v>0</v>
          </cell>
        </row>
        <row r="192">
          <cell r="A192">
            <v>0</v>
          </cell>
          <cell r="B192">
            <v>0</v>
          </cell>
          <cell r="C192">
            <v>0</v>
          </cell>
        </row>
        <row r="193">
          <cell r="A193">
            <v>0</v>
          </cell>
          <cell r="B193">
            <v>0</v>
          </cell>
          <cell r="C193">
            <v>0</v>
          </cell>
        </row>
        <row r="195">
          <cell r="B195" t="str">
            <v>TRANSPORTE</v>
          </cell>
        </row>
        <row r="197">
          <cell r="A197">
            <v>0</v>
          </cell>
          <cell r="B197">
            <v>0</v>
          </cell>
          <cell r="C197">
            <v>0</v>
          </cell>
        </row>
        <row r="198">
          <cell r="A198">
            <v>0</v>
          </cell>
          <cell r="B198">
            <v>0</v>
          </cell>
          <cell r="C198">
            <v>0</v>
          </cell>
        </row>
        <row r="199">
          <cell r="A199">
            <v>0</v>
          </cell>
          <cell r="B199">
            <v>0</v>
          </cell>
          <cell r="C199">
            <v>0</v>
          </cell>
        </row>
        <row r="202">
          <cell r="A202" t="str">
            <v>CODIGO</v>
          </cell>
          <cell r="B202" t="str">
            <v>ITEM</v>
          </cell>
          <cell r="C202" t="str">
            <v>UNIDAD</v>
          </cell>
        </row>
        <row r="203">
          <cell r="A203" t="str">
            <v>Z170</v>
          </cell>
          <cell r="B203" t="str">
            <v>MORTERO REV.  1:6</v>
          </cell>
          <cell r="C203" t="str">
            <v>M3</v>
          </cell>
          <cell r="D203">
            <v>125409.5</v>
          </cell>
        </row>
        <row r="204">
          <cell r="B204" t="str">
            <v>CODIGO</v>
          </cell>
          <cell r="C204" t="str">
            <v>Z170</v>
          </cell>
        </row>
        <row r="205">
          <cell r="A205" t="str">
            <v>CODIGO</v>
          </cell>
          <cell r="B205" t="str">
            <v>RECURSOS</v>
          </cell>
          <cell r="C205" t="str">
            <v>UNIDAD</v>
          </cell>
          <cell r="D205" t="str">
            <v>CANT.</v>
          </cell>
        </row>
        <row r="206">
          <cell r="B206" t="str">
            <v>MATERIALES</v>
          </cell>
        </row>
        <row r="207">
          <cell r="A207" t="str">
            <v>M010</v>
          </cell>
          <cell r="B207" t="str">
            <v>CEMENTO</v>
          </cell>
          <cell r="C207" t="str">
            <v>SACO</v>
          </cell>
          <cell r="D207">
            <v>5.2</v>
          </cell>
        </row>
        <row r="208">
          <cell r="A208" t="str">
            <v>M020</v>
          </cell>
          <cell r="B208" t="str">
            <v>AGUA</v>
          </cell>
          <cell r="C208" t="str">
            <v>LT</v>
          </cell>
          <cell r="D208">
            <v>237</v>
          </cell>
        </row>
        <row r="209">
          <cell r="A209" t="str">
            <v>M050</v>
          </cell>
          <cell r="B209" t="str">
            <v xml:space="preserve">ARENA DE REVOQUE. </v>
          </cell>
          <cell r="C209" t="str">
            <v>M3</v>
          </cell>
          <cell r="D209">
            <v>1</v>
          </cell>
        </row>
        <row r="210">
          <cell r="B210">
            <v>0</v>
          </cell>
          <cell r="C210">
            <v>0</v>
          </cell>
        </row>
        <row r="212">
          <cell r="B212" t="str">
            <v>EQUIPO</v>
          </cell>
        </row>
        <row r="213">
          <cell r="B213" t="str">
            <v>HTA MENOR (5% de M. de O.)</v>
          </cell>
        </row>
        <row r="214">
          <cell r="A214">
            <v>0</v>
          </cell>
          <cell r="B214">
            <v>0</v>
          </cell>
          <cell r="C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</row>
        <row r="216">
          <cell r="A216">
            <v>0</v>
          </cell>
          <cell r="B216">
            <v>0</v>
          </cell>
          <cell r="C216">
            <v>0</v>
          </cell>
        </row>
        <row r="218">
          <cell r="B218" t="str">
            <v>MANO DE OBRA</v>
          </cell>
        </row>
        <row r="219">
          <cell r="A219" t="str">
            <v>O110</v>
          </cell>
          <cell r="B219" t="str">
            <v>1 OFIC. Y 1 AYUD.</v>
          </cell>
          <cell r="C219" t="str">
            <v>DIA</v>
          </cell>
          <cell r="D219">
            <v>0.2</v>
          </cell>
        </row>
        <row r="220">
          <cell r="A220">
            <v>0</v>
          </cell>
          <cell r="B220">
            <v>0</v>
          </cell>
          <cell r="C220">
            <v>0</v>
          </cell>
        </row>
        <row r="221">
          <cell r="A221">
            <v>0</v>
          </cell>
          <cell r="B221">
            <v>0</v>
          </cell>
          <cell r="C221">
            <v>0</v>
          </cell>
        </row>
        <row r="222">
          <cell r="A222">
            <v>0</v>
          </cell>
          <cell r="B222">
            <v>0</v>
          </cell>
          <cell r="C222">
            <v>0</v>
          </cell>
        </row>
        <row r="224">
          <cell r="B224" t="str">
            <v>TRANSPORTE</v>
          </cell>
        </row>
        <row r="226">
          <cell r="A226">
            <v>0</v>
          </cell>
          <cell r="B226">
            <v>0</v>
          </cell>
          <cell r="C226">
            <v>0</v>
          </cell>
        </row>
        <row r="227">
          <cell r="A227">
            <v>0</v>
          </cell>
          <cell r="B227">
            <v>0</v>
          </cell>
          <cell r="C227">
            <v>0</v>
          </cell>
        </row>
        <row r="230">
          <cell r="A230" t="str">
            <v>CODIGO</v>
          </cell>
          <cell r="B230" t="str">
            <v>ITEM</v>
          </cell>
          <cell r="C230" t="str">
            <v>UNIDAD</v>
          </cell>
        </row>
        <row r="231">
          <cell r="A231" t="str">
            <v>Z180</v>
          </cell>
          <cell r="B231" t="str">
            <v>MORTERO.  1:3</v>
          </cell>
          <cell r="C231" t="str">
            <v>M3</v>
          </cell>
          <cell r="D231">
            <v>194177.625</v>
          </cell>
        </row>
        <row r="232">
          <cell r="B232" t="str">
            <v>CODIGO</v>
          </cell>
          <cell r="C232" t="str">
            <v>Z180</v>
          </cell>
        </row>
        <row r="233">
          <cell r="A233" t="str">
            <v>CODIGO</v>
          </cell>
          <cell r="B233" t="str">
            <v>RECURSOS</v>
          </cell>
          <cell r="C233" t="str">
            <v>UNIDAD</v>
          </cell>
          <cell r="D233" t="str">
            <v>CANT.</v>
          </cell>
        </row>
        <row r="234">
          <cell r="B234" t="str">
            <v>MATERIALES</v>
          </cell>
        </row>
        <row r="235">
          <cell r="A235" t="str">
            <v>M010</v>
          </cell>
          <cell r="B235" t="str">
            <v>CEMENTO</v>
          </cell>
          <cell r="C235" t="str">
            <v>SACO</v>
          </cell>
          <cell r="D235">
            <v>9</v>
          </cell>
        </row>
        <row r="236">
          <cell r="A236" t="str">
            <v>M020</v>
          </cell>
          <cell r="B236" t="str">
            <v>AGUA</v>
          </cell>
          <cell r="C236" t="str">
            <v>LT</v>
          </cell>
          <cell r="D236">
            <v>40</v>
          </cell>
        </row>
        <row r="237">
          <cell r="A237" t="str">
            <v>M070</v>
          </cell>
          <cell r="B237" t="str">
            <v>ARENA DE PEGA</v>
          </cell>
          <cell r="C237" t="str">
            <v>M3</v>
          </cell>
          <cell r="D237">
            <v>1.1200000000000001</v>
          </cell>
        </row>
        <row r="238">
          <cell r="B238">
            <v>0</v>
          </cell>
          <cell r="C238">
            <v>0</v>
          </cell>
        </row>
        <row r="240">
          <cell r="B240" t="str">
            <v>EQUIPO</v>
          </cell>
        </row>
        <row r="241">
          <cell r="B241" t="str">
            <v>HTA MENOR (5% de M. de O.)</v>
          </cell>
        </row>
        <row r="242">
          <cell r="A242">
            <v>0</v>
          </cell>
          <cell r="B242">
            <v>0</v>
          </cell>
          <cell r="C242">
            <v>0</v>
          </cell>
        </row>
        <row r="243">
          <cell r="A243">
            <v>0</v>
          </cell>
          <cell r="B243">
            <v>0</v>
          </cell>
          <cell r="C243">
            <v>0</v>
          </cell>
        </row>
        <row r="244">
          <cell r="A244">
            <v>0</v>
          </cell>
          <cell r="B244">
            <v>0</v>
          </cell>
          <cell r="C244">
            <v>0</v>
          </cell>
        </row>
        <row r="246">
          <cell r="B246" t="str">
            <v>MANO DE OBRA</v>
          </cell>
        </row>
        <row r="247">
          <cell r="A247" t="str">
            <v>O110</v>
          </cell>
          <cell r="B247" t="str">
            <v>1 OFIC. Y 1 AYUD.</v>
          </cell>
          <cell r="C247" t="str">
            <v>DIA</v>
          </cell>
          <cell r="D247">
            <v>0.25</v>
          </cell>
        </row>
        <row r="248">
          <cell r="A248">
            <v>0</v>
          </cell>
          <cell r="B248">
            <v>0</v>
          </cell>
          <cell r="C248">
            <v>0</v>
          </cell>
        </row>
        <row r="249">
          <cell r="A249">
            <v>0</v>
          </cell>
          <cell r="B249">
            <v>0</v>
          </cell>
          <cell r="C249">
            <v>0</v>
          </cell>
        </row>
        <row r="250">
          <cell r="A250">
            <v>0</v>
          </cell>
          <cell r="B250">
            <v>0</v>
          </cell>
          <cell r="C250">
            <v>0</v>
          </cell>
        </row>
        <row r="252">
          <cell r="B252" t="str">
            <v>TRANSPORTE</v>
          </cell>
        </row>
        <row r="254">
          <cell r="A254">
            <v>0</v>
          </cell>
          <cell r="B254">
            <v>0</v>
          </cell>
          <cell r="C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</row>
        <row r="259">
          <cell r="A259" t="str">
            <v>CODIGO</v>
          </cell>
          <cell r="B259" t="str">
            <v>ITEM</v>
          </cell>
          <cell r="C259" t="str">
            <v>UNIDAD</v>
          </cell>
        </row>
        <row r="260">
          <cell r="A260" t="str">
            <v>Z190</v>
          </cell>
          <cell r="B260" t="str">
            <v>MORTERO  1:2</v>
          </cell>
          <cell r="C260" t="str">
            <v>M3</v>
          </cell>
          <cell r="D260">
            <v>247343.5</v>
          </cell>
        </row>
        <row r="261">
          <cell r="B261" t="str">
            <v>CODIGO</v>
          </cell>
          <cell r="C261" t="str">
            <v>Z190</v>
          </cell>
        </row>
        <row r="262">
          <cell r="A262" t="str">
            <v>CODIGO</v>
          </cell>
          <cell r="B262" t="str">
            <v>RECURSOS</v>
          </cell>
          <cell r="C262" t="str">
            <v>UNIDAD</v>
          </cell>
          <cell r="D262" t="str">
            <v>CANT.</v>
          </cell>
        </row>
        <row r="263">
          <cell r="B263" t="str">
            <v>MATERIALES</v>
          </cell>
        </row>
        <row r="264">
          <cell r="A264" t="str">
            <v>M010</v>
          </cell>
          <cell r="B264" t="str">
            <v>CEMENTO</v>
          </cell>
          <cell r="C264" t="str">
            <v>SACO</v>
          </cell>
          <cell r="D264">
            <v>12.5</v>
          </cell>
        </row>
        <row r="265">
          <cell r="A265" t="str">
            <v>M020</v>
          </cell>
          <cell r="B265" t="str">
            <v>AGUA</v>
          </cell>
          <cell r="C265" t="str">
            <v>LT</v>
          </cell>
          <cell r="D265">
            <v>250</v>
          </cell>
        </row>
        <row r="266">
          <cell r="A266" t="str">
            <v>M070</v>
          </cell>
          <cell r="B266" t="str">
            <v>ARENA DE PEGA</v>
          </cell>
          <cell r="C266" t="str">
            <v>M3</v>
          </cell>
          <cell r="D266">
            <v>0.95</v>
          </cell>
        </row>
        <row r="267">
          <cell r="B267">
            <v>0</v>
          </cell>
          <cell r="C267">
            <v>0</v>
          </cell>
        </row>
        <row r="269">
          <cell r="B269" t="str">
            <v>EQUIPO</v>
          </cell>
        </row>
        <row r="270">
          <cell r="B270" t="str">
            <v>HTA MENOR (5% de M. de O.)</v>
          </cell>
        </row>
        <row r="271">
          <cell r="A271">
            <v>0</v>
          </cell>
          <cell r="B271">
            <v>0</v>
          </cell>
          <cell r="C271">
            <v>0</v>
          </cell>
        </row>
        <row r="272">
          <cell r="A272">
            <v>0</v>
          </cell>
          <cell r="B272">
            <v>0</v>
          </cell>
          <cell r="C272">
            <v>0</v>
          </cell>
        </row>
        <row r="274">
          <cell r="B274" t="str">
            <v>MANO DE OBRA</v>
          </cell>
        </row>
        <row r="275">
          <cell r="A275" t="str">
            <v>O110</v>
          </cell>
          <cell r="B275" t="str">
            <v>1 OFIC. Y 1 AYUD.</v>
          </cell>
          <cell r="C275" t="str">
            <v>DIA</v>
          </cell>
          <cell r="D275">
            <v>0.2</v>
          </cell>
        </row>
        <row r="276">
          <cell r="A276">
            <v>0</v>
          </cell>
          <cell r="B276">
            <v>0</v>
          </cell>
          <cell r="C276">
            <v>0</v>
          </cell>
        </row>
        <row r="277">
          <cell r="A277">
            <v>0</v>
          </cell>
          <cell r="B277">
            <v>0</v>
          </cell>
          <cell r="C277">
            <v>0</v>
          </cell>
        </row>
        <row r="278">
          <cell r="A278">
            <v>0</v>
          </cell>
          <cell r="B278">
            <v>0</v>
          </cell>
          <cell r="C278">
            <v>0</v>
          </cell>
        </row>
        <row r="280">
          <cell r="B280" t="str">
            <v>TRANSPORTE</v>
          </cell>
        </row>
        <row r="282">
          <cell r="A282">
            <v>0</v>
          </cell>
          <cell r="B282">
            <v>0</v>
          </cell>
          <cell r="C282">
            <v>0</v>
          </cell>
        </row>
        <row r="283">
          <cell r="A283">
            <v>0</v>
          </cell>
          <cell r="B283">
            <v>0</v>
          </cell>
          <cell r="C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</row>
        <row r="288">
          <cell r="A288" t="str">
            <v>CODIGO</v>
          </cell>
          <cell r="B288" t="str">
            <v>ITEM</v>
          </cell>
          <cell r="C288" t="str">
            <v>UNIDAD</v>
          </cell>
        </row>
        <row r="289">
          <cell r="A289" t="str">
            <v>Z200</v>
          </cell>
          <cell r="B289" t="str">
            <v>CONCRETO f'c=140 kg/cm2</v>
          </cell>
          <cell r="C289" t="str">
            <v>M3</v>
          </cell>
          <cell r="D289">
            <v>158178</v>
          </cell>
        </row>
        <row r="290">
          <cell r="B290" t="str">
            <v>CODIGO</v>
          </cell>
          <cell r="C290" t="str">
            <v>Z200</v>
          </cell>
        </row>
        <row r="291">
          <cell r="A291" t="str">
            <v>CODIGO</v>
          </cell>
          <cell r="B291" t="str">
            <v>RECURSOS</v>
          </cell>
          <cell r="C291" t="str">
            <v>UNIDAD</v>
          </cell>
          <cell r="D291" t="str">
            <v>CANT.</v>
          </cell>
        </row>
        <row r="292">
          <cell r="B292" t="str">
            <v>MATERIALES</v>
          </cell>
        </row>
        <row r="293">
          <cell r="A293" t="str">
            <v>M010</v>
          </cell>
          <cell r="B293" t="str">
            <v>CEMENTO</v>
          </cell>
          <cell r="C293" t="str">
            <v>SACO</v>
          </cell>
          <cell r="D293">
            <v>5</v>
          </cell>
        </row>
        <row r="294">
          <cell r="A294" t="str">
            <v>M020</v>
          </cell>
          <cell r="B294" t="str">
            <v>AGUA</v>
          </cell>
          <cell r="C294" t="str">
            <v>LT</v>
          </cell>
          <cell r="D294">
            <v>40</v>
          </cell>
        </row>
        <row r="295">
          <cell r="A295" t="str">
            <v>M080</v>
          </cell>
          <cell r="B295" t="str">
            <v>ARENA PARA CONCRETO</v>
          </cell>
          <cell r="C295" t="str">
            <v>M3</v>
          </cell>
          <cell r="D295">
            <v>0.6</v>
          </cell>
        </row>
        <row r="296">
          <cell r="A296" t="str">
            <v>M240</v>
          </cell>
          <cell r="B296" t="str">
            <v>TRITURADO 1 1/2"</v>
          </cell>
          <cell r="C296" t="str">
            <v>M3</v>
          </cell>
          <cell r="D296">
            <v>0.92</v>
          </cell>
        </row>
        <row r="297">
          <cell r="B297">
            <v>0</v>
          </cell>
          <cell r="C297">
            <v>0</v>
          </cell>
        </row>
        <row r="299">
          <cell r="B299" t="str">
            <v>EQUIPO</v>
          </cell>
        </row>
        <row r="300">
          <cell r="B300" t="str">
            <v>HTA MENOR (5% de M. de O.)</v>
          </cell>
        </row>
        <row r="301">
          <cell r="A301" t="str">
            <v>E080</v>
          </cell>
          <cell r="B301" t="str">
            <v>CONCRETADORA 1 1/2 SACOS ELECT.</v>
          </cell>
          <cell r="C301" t="str">
            <v>DIA</v>
          </cell>
          <cell r="D301">
            <v>0.4</v>
          </cell>
        </row>
        <row r="302">
          <cell r="A302">
            <v>0</v>
          </cell>
          <cell r="B302">
            <v>0</v>
          </cell>
          <cell r="C302">
            <v>0</v>
          </cell>
        </row>
        <row r="303">
          <cell r="A303">
            <v>0</v>
          </cell>
          <cell r="B303">
            <v>0</v>
          </cell>
          <cell r="C303">
            <v>0</v>
          </cell>
        </row>
        <row r="305">
          <cell r="B305" t="str">
            <v>MANO DE OBRA</v>
          </cell>
        </row>
        <row r="306">
          <cell r="A306" t="str">
            <v>O030</v>
          </cell>
          <cell r="B306" t="str">
            <v>1 OFIC. Y 2 AYUD.</v>
          </cell>
          <cell r="C306" t="str">
            <v>DIA</v>
          </cell>
          <cell r="D306">
            <v>0.4</v>
          </cell>
        </row>
        <row r="307">
          <cell r="A307">
            <v>0</v>
          </cell>
          <cell r="B307">
            <v>0</v>
          </cell>
          <cell r="C307">
            <v>0</v>
          </cell>
        </row>
        <row r="308">
          <cell r="A308">
            <v>0</v>
          </cell>
          <cell r="B308">
            <v>0</v>
          </cell>
          <cell r="C308">
            <v>0</v>
          </cell>
        </row>
        <row r="309">
          <cell r="A309">
            <v>0</v>
          </cell>
          <cell r="B309">
            <v>0</v>
          </cell>
          <cell r="C309">
            <v>0</v>
          </cell>
        </row>
        <row r="311">
          <cell r="B311" t="str">
            <v>TRANSPORTE</v>
          </cell>
        </row>
        <row r="313">
          <cell r="A313">
            <v>0</v>
          </cell>
          <cell r="B313">
            <v>0</v>
          </cell>
          <cell r="C313">
            <v>0</v>
          </cell>
        </row>
        <row r="314">
          <cell r="A314">
            <v>0</v>
          </cell>
          <cell r="B314">
            <v>0</v>
          </cell>
          <cell r="C314">
            <v>0</v>
          </cell>
        </row>
        <row r="318">
          <cell r="A318" t="str">
            <v>CODIGO</v>
          </cell>
          <cell r="B318" t="str">
            <v>ITEM</v>
          </cell>
          <cell r="C318" t="str">
            <v>UNIDAD</v>
          </cell>
        </row>
        <row r="319">
          <cell r="A319" t="str">
            <v>Z210</v>
          </cell>
          <cell r="B319" t="str">
            <v>CONCRETO f'c=175 kg/cm2</v>
          </cell>
          <cell r="C319" t="str">
            <v>M3</v>
          </cell>
          <cell r="D319">
            <v>153121.5</v>
          </cell>
        </row>
        <row r="320">
          <cell r="B320" t="str">
            <v>CODIGO</v>
          </cell>
          <cell r="C320" t="str">
            <v>Z210</v>
          </cell>
        </row>
        <row r="321">
          <cell r="A321" t="str">
            <v>CODIGO</v>
          </cell>
          <cell r="B321" t="str">
            <v>RECURSOS</v>
          </cell>
          <cell r="C321" t="str">
            <v>UNIDAD</v>
          </cell>
          <cell r="D321" t="str">
            <v>CANT.</v>
          </cell>
        </row>
        <row r="322">
          <cell r="B322" t="str">
            <v>MATERIALES</v>
          </cell>
        </row>
        <row r="323">
          <cell r="A323" t="str">
            <v>M010</v>
          </cell>
          <cell r="B323" t="str">
            <v>CEMENTO</v>
          </cell>
          <cell r="C323" t="str">
            <v>SACO</v>
          </cell>
          <cell r="D323">
            <v>6</v>
          </cell>
        </row>
        <row r="324">
          <cell r="A324" t="str">
            <v>M020</v>
          </cell>
          <cell r="B324" t="str">
            <v>AGUA</v>
          </cell>
          <cell r="C324" t="str">
            <v>LT</v>
          </cell>
          <cell r="D324">
            <v>80</v>
          </cell>
        </row>
        <row r="325">
          <cell r="A325" t="str">
            <v>M080</v>
          </cell>
          <cell r="B325" t="str">
            <v>ARENA PARA CONCRETO</v>
          </cell>
          <cell r="C325" t="str">
            <v>M3</v>
          </cell>
          <cell r="D325">
            <v>0.67</v>
          </cell>
        </row>
        <row r="326">
          <cell r="A326" t="str">
            <v>M240</v>
          </cell>
          <cell r="B326" t="str">
            <v>TRITURADO 1 1/2"</v>
          </cell>
          <cell r="C326" t="str">
            <v>M3</v>
          </cell>
          <cell r="D326">
            <v>0.71499999999999997</v>
          </cell>
        </row>
        <row r="328">
          <cell r="B328" t="str">
            <v>EQUIPO</v>
          </cell>
        </row>
        <row r="329">
          <cell r="B329" t="str">
            <v>HTA MENOR (5% de M. de O.)</v>
          </cell>
        </row>
        <row r="330">
          <cell r="A330" t="str">
            <v>E080</v>
          </cell>
          <cell r="B330" t="str">
            <v>CONCRETADORA 1 1/2 SACOS ELECT.</v>
          </cell>
          <cell r="C330" t="str">
            <v>DIA</v>
          </cell>
          <cell r="D330">
            <v>0.2</v>
          </cell>
        </row>
        <row r="331">
          <cell r="A331">
            <v>0</v>
          </cell>
          <cell r="B331">
            <v>0</v>
          </cell>
          <cell r="C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</row>
        <row r="334">
          <cell r="B334" t="str">
            <v>MANO DE OBRA</v>
          </cell>
        </row>
        <row r="335">
          <cell r="A335" t="str">
            <v>O030</v>
          </cell>
          <cell r="B335" t="str">
            <v>1 OFIC. Y 2 AYUD.</v>
          </cell>
          <cell r="C335" t="str">
            <v>DIA</v>
          </cell>
          <cell r="D335">
            <v>0.2</v>
          </cell>
        </row>
        <row r="336">
          <cell r="B336">
            <v>0</v>
          </cell>
          <cell r="C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</row>
        <row r="339">
          <cell r="B339" t="str">
            <v>TRANSPORTE</v>
          </cell>
        </row>
        <row r="341">
          <cell r="A341">
            <v>0</v>
          </cell>
          <cell r="B341">
            <v>0</v>
          </cell>
          <cell r="C341">
            <v>0</v>
          </cell>
        </row>
        <row r="342">
          <cell r="A342">
            <v>0</v>
          </cell>
          <cell r="B342">
            <v>0</v>
          </cell>
          <cell r="C342">
            <v>0</v>
          </cell>
        </row>
        <row r="346">
          <cell r="A346" t="str">
            <v>CODIGO</v>
          </cell>
          <cell r="B346" t="str">
            <v>ITEM</v>
          </cell>
          <cell r="C346" t="str">
            <v>UNIDAD</v>
          </cell>
        </row>
        <row r="347">
          <cell r="A347" t="str">
            <v>Z220</v>
          </cell>
          <cell r="B347" t="str">
            <v>CONCRETO f'c=210 kg/cm2</v>
          </cell>
          <cell r="C347" t="str">
            <v>M3</v>
          </cell>
          <cell r="D347">
            <v>241508</v>
          </cell>
        </row>
        <row r="348">
          <cell r="B348" t="str">
            <v>CODIGO</v>
          </cell>
          <cell r="C348" t="str">
            <v>Z220</v>
          </cell>
        </row>
        <row r="349">
          <cell r="A349" t="str">
            <v>CODIGO</v>
          </cell>
          <cell r="B349" t="str">
            <v>RECURSOS</v>
          </cell>
          <cell r="C349" t="str">
            <v>UNIDAD</v>
          </cell>
          <cell r="D349" t="str">
            <v>CANT.</v>
          </cell>
        </row>
        <row r="350">
          <cell r="B350" t="str">
            <v>MATERIALES</v>
          </cell>
        </row>
        <row r="351">
          <cell r="A351" t="str">
            <v>M010</v>
          </cell>
          <cell r="B351" t="str">
            <v>CEMENTO</v>
          </cell>
          <cell r="C351" t="str">
            <v>SACO</v>
          </cell>
          <cell r="D351">
            <v>7.5</v>
          </cell>
        </row>
        <row r="352">
          <cell r="A352" t="str">
            <v>M020</v>
          </cell>
          <cell r="B352" t="str">
            <v>AGUA</v>
          </cell>
          <cell r="C352" t="str">
            <v>LT</v>
          </cell>
          <cell r="D352">
            <v>175</v>
          </cell>
        </row>
        <row r="353">
          <cell r="A353" t="str">
            <v>M080</v>
          </cell>
          <cell r="B353" t="str">
            <v>ARENA PARA CONCRETO</v>
          </cell>
          <cell r="C353" t="str">
            <v>M3</v>
          </cell>
          <cell r="D353">
            <v>1.1599999999999999</v>
          </cell>
        </row>
        <row r="354">
          <cell r="A354" t="str">
            <v>M250</v>
          </cell>
          <cell r="B354" t="str">
            <v>TRITURADO 1/2"</v>
          </cell>
          <cell r="C354" t="str">
            <v>M3</v>
          </cell>
          <cell r="D354">
            <v>1.1599999999999999</v>
          </cell>
        </row>
        <row r="356">
          <cell r="B356" t="str">
            <v>EQUIPO</v>
          </cell>
        </row>
        <row r="357">
          <cell r="B357" t="str">
            <v>HTA MENOR (5% de M. de O.)</v>
          </cell>
        </row>
        <row r="358">
          <cell r="A358" t="str">
            <v>E080</v>
          </cell>
          <cell r="B358" t="str">
            <v>CONCRETADORA 1 1/2 SACOS ELECT.</v>
          </cell>
          <cell r="C358" t="str">
            <v>DIA</v>
          </cell>
          <cell r="D358">
            <v>0.5</v>
          </cell>
        </row>
        <row r="359">
          <cell r="A359">
            <v>0</v>
          </cell>
          <cell r="B359">
            <v>0</v>
          </cell>
          <cell r="C359">
            <v>0</v>
          </cell>
        </row>
        <row r="360">
          <cell r="A360">
            <v>0</v>
          </cell>
          <cell r="B360">
            <v>0</v>
          </cell>
          <cell r="C360">
            <v>0</v>
          </cell>
        </row>
        <row r="362">
          <cell r="B362" t="str">
            <v>MANO DE OBRA</v>
          </cell>
        </row>
        <row r="363">
          <cell r="A363" t="str">
            <v>O030</v>
          </cell>
          <cell r="B363" t="str">
            <v>1 OFIC. Y 2 AYUD.</v>
          </cell>
          <cell r="C363" t="str">
            <v>DIA</v>
          </cell>
          <cell r="D363">
            <v>0.65</v>
          </cell>
        </row>
        <row r="364">
          <cell r="B364">
            <v>0</v>
          </cell>
          <cell r="C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</row>
        <row r="366">
          <cell r="A366">
            <v>0</v>
          </cell>
          <cell r="B366">
            <v>0</v>
          </cell>
          <cell r="C366">
            <v>0</v>
          </cell>
        </row>
        <row r="368">
          <cell r="B368" t="str">
            <v>TRANSPORTE</v>
          </cell>
        </row>
        <row r="370">
          <cell r="A370">
            <v>0</v>
          </cell>
          <cell r="B370">
            <v>0</v>
          </cell>
          <cell r="C370">
            <v>0</v>
          </cell>
        </row>
        <row r="371">
          <cell r="A371">
            <v>0</v>
          </cell>
          <cell r="B371">
            <v>0</v>
          </cell>
          <cell r="C371">
            <v>0</v>
          </cell>
        </row>
        <row r="374">
          <cell r="A374" t="str">
            <v>CODIGO</v>
          </cell>
          <cell r="B374" t="str">
            <v>ITEM</v>
          </cell>
          <cell r="C374" t="str">
            <v>UNIDAD</v>
          </cell>
        </row>
        <row r="375">
          <cell r="A375" t="str">
            <v>Z230</v>
          </cell>
          <cell r="B375" t="str">
            <v>CONCRETO f'c=250 kg/cm2</v>
          </cell>
          <cell r="C375" t="str">
            <v>M3</v>
          </cell>
          <cell r="D375">
            <v>245808</v>
          </cell>
        </row>
        <row r="376">
          <cell r="B376" t="str">
            <v>CODIGO</v>
          </cell>
          <cell r="C376" t="str">
            <v>Z230</v>
          </cell>
        </row>
        <row r="377">
          <cell r="A377" t="str">
            <v>CODIGO</v>
          </cell>
          <cell r="B377" t="str">
            <v>RECURSOS</v>
          </cell>
          <cell r="C377" t="str">
            <v>UNIDAD</v>
          </cell>
          <cell r="D377" t="str">
            <v>CANT.</v>
          </cell>
        </row>
        <row r="378">
          <cell r="B378" t="str">
            <v>MATERIALES</v>
          </cell>
        </row>
        <row r="379">
          <cell r="A379" t="str">
            <v>M010</v>
          </cell>
          <cell r="B379" t="str">
            <v>CEMENTO</v>
          </cell>
          <cell r="C379" t="str">
            <v>SACO</v>
          </cell>
          <cell r="D379">
            <v>9</v>
          </cell>
        </row>
        <row r="380">
          <cell r="A380" t="str">
            <v>M020</v>
          </cell>
          <cell r="B380" t="str">
            <v>AGUA</v>
          </cell>
          <cell r="C380" t="str">
            <v>LT</v>
          </cell>
          <cell r="D380">
            <v>200</v>
          </cell>
        </row>
        <row r="381">
          <cell r="A381" t="str">
            <v>M080</v>
          </cell>
          <cell r="B381" t="str">
            <v>ARENA PARA CONCRETO</v>
          </cell>
          <cell r="C381" t="str">
            <v>M3</v>
          </cell>
          <cell r="D381">
            <v>0.7</v>
          </cell>
        </row>
        <row r="382">
          <cell r="A382" t="str">
            <v>M240</v>
          </cell>
          <cell r="B382" t="str">
            <v>TRITURADO 1 1/2"</v>
          </cell>
          <cell r="C382" t="str">
            <v>M3</v>
          </cell>
          <cell r="D382">
            <v>0.7</v>
          </cell>
        </row>
        <row r="384">
          <cell r="B384" t="str">
            <v>EQUIPO</v>
          </cell>
        </row>
        <row r="385">
          <cell r="B385" t="str">
            <v>HTA MENOR (5% de M. de O.)</v>
          </cell>
        </row>
        <row r="386">
          <cell r="A386" t="str">
            <v>E080</v>
          </cell>
          <cell r="B386" t="str">
            <v>CONCRETADORA 1 1/2 SACOS ELECT.</v>
          </cell>
          <cell r="C386" t="str">
            <v>DIA</v>
          </cell>
          <cell r="D386">
            <v>0.5</v>
          </cell>
        </row>
        <row r="387">
          <cell r="A387">
            <v>0</v>
          </cell>
          <cell r="B387">
            <v>0</v>
          </cell>
          <cell r="C387">
            <v>0</v>
          </cell>
        </row>
        <row r="388">
          <cell r="A388">
            <v>0</v>
          </cell>
          <cell r="B388">
            <v>0</v>
          </cell>
          <cell r="C388">
            <v>0</v>
          </cell>
        </row>
        <row r="390">
          <cell r="B390" t="str">
            <v>MANO DE OBRA</v>
          </cell>
        </row>
        <row r="391">
          <cell r="A391" t="str">
            <v>O030</v>
          </cell>
          <cell r="B391" t="str">
            <v>1 OFIC. Y 2 AYUD.</v>
          </cell>
          <cell r="C391" t="str">
            <v>DIA</v>
          </cell>
          <cell r="D391">
            <v>0.65</v>
          </cell>
        </row>
        <row r="392">
          <cell r="A392">
            <v>0</v>
          </cell>
          <cell r="B392">
            <v>0</v>
          </cell>
          <cell r="C392">
            <v>0</v>
          </cell>
        </row>
        <row r="393">
          <cell r="A393">
            <v>0</v>
          </cell>
          <cell r="B393">
            <v>0</v>
          </cell>
          <cell r="C393">
            <v>0</v>
          </cell>
        </row>
        <row r="394">
          <cell r="A394">
            <v>0</v>
          </cell>
          <cell r="B394">
            <v>0</v>
          </cell>
          <cell r="C394">
            <v>0</v>
          </cell>
        </row>
        <row r="396">
          <cell r="B396" t="str">
            <v>TRANSPORTE</v>
          </cell>
        </row>
        <row r="398">
          <cell r="A398">
            <v>0</v>
          </cell>
          <cell r="B398">
            <v>0</v>
          </cell>
          <cell r="C398">
            <v>0</v>
          </cell>
        </row>
        <row r="399">
          <cell r="A399">
            <v>0</v>
          </cell>
          <cell r="B399">
            <v>0</v>
          </cell>
          <cell r="C399">
            <v>0</v>
          </cell>
        </row>
        <row r="400">
          <cell r="A400">
            <v>0</v>
          </cell>
          <cell r="B400">
            <v>0</v>
          </cell>
          <cell r="C400">
            <v>0</v>
          </cell>
        </row>
        <row r="404">
          <cell r="A404" t="str">
            <v>CODIGO</v>
          </cell>
          <cell r="B404" t="str">
            <v>ITEM</v>
          </cell>
          <cell r="C404" t="str">
            <v>UNIDAD</v>
          </cell>
        </row>
        <row r="405">
          <cell r="A405" t="str">
            <v>Z240</v>
          </cell>
          <cell r="B405" t="str">
            <v>MORTERO REV.  1:8</v>
          </cell>
          <cell r="C405" t="str">
            <v>M3</v>
          </cell>
          <cell r="D405">
            <v>113573</v>
          </cell>
        </row>
        <row r="406">
          <cell r="B406" t="str">
            <v>CODIGO</v>
          </cell>
          <cell r="C406" t="str">
            <v>Z240</v>
          </cell>
        </row>
        <row r="407">
          <cell r="A407" t="str">
            <v>CODIGO</v>
          </cell>
          <cell r="B407" t="str">
            <v>RECURSOS</v>
          </cell>
          <cell r="C407" t="str">
            <v>UNIDAD</v>
          </cell>
          <cell r="D407" t="str">
            <v>CANT.</v>
          </cell>
        </row>
        <row r="408">
          <cell r="B408" t="str">
            <v>MATERIALES</v>
          </cell>
        </row>
        <row r="409">
          <cell r="A409" t="str">
            <v>M010</v>
          </cell>
          <cell r="B409" t="str">
            <v>CEMENTO</v>
          </cell>
          <cell r="C409" t="str">
            <v>SACO</v>
          </cell>
          <cell r="D409">
            <v>4</v>
          </cell>
        </row>
        <row r="410">
          <cell r="A410" t="str">
            <v>M020</v>
          </cell>
          <cell r="B410" t="str">
            <v>AGUA</v>
          </cell>
          <cell r="C410" t="str">
            <v>LT</v>
          </cell>
          <cell r="D410">
            <v>204</v>
          </cell>
        </row>
        <row r="411">
          <cell r="A411" t="str">
            <v>M080</v>
          </cell>
          <cell r="B411" t="str">
            <v>ARENA PARA CONCRETO</v>
          </cell>
          <cell r="C411" t="str">
            <v>M3</v>
          </cell>
          <cell r="D411">
            <v>1.25</v>
          </cell>
        </row>
        <row r="412">
          <cell r="B412">
            <v>0</v>
          </cell>
          <cell r="C412">
            <v>0</v>
          </cell>
        </row>
        <row r="414">
          <cell r="B414" t="str">
            <v>EQUIPO</v>
          </cell>
        </row>
        <row r="415">
          <cell r="B415" t="str">
            <v>HTA MENOR (5% de M. de O.)</v>
          </cell>
        </row>
        <row r="416">
          <cell r="A416">
            <v>0</v>
          </cell>
          <cell r="B416">
            <v>0</v>
          </cell>
          <cell r="C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</row>
        <row r="418">
          <cell r="A418">
            <v>0</v>
          </cell>
          <cell r="B418">
            <v>0</v>
          </cell>
          <cell r="C418">
            <v>0</v>
          </cell>
        </row>
        <row r="420">
          <cell r="B420" t="str">
            <v>MANO DE OBRA</v>
          </cell>
        </row>
        <row r="421">
          <cell r="A421" t="str">
            <v>O110</v>
          </cell>
          <cell r="B421" t="str">
            <v>1 OFIC. Y 1 AYUD.</v>
          </cell>
          <cell r="C421" t="str">
            <v>DIA</v>
          </cell>
          <cell r="D421">
            <v>0.2</v>
          </cell>
        </row>
        <row r="422">
          <cell r="A422">
            <v>0</v>
          </cell>
          <cell r="B422">
            <v>0</v>
          </cell>
          <cell r="C422">
            <v>0</v>
          </cell>
        </row>
        <row r="423">
          <cell r="A423">
            <v>0</v>
          </cell>
          <cell r="B423">
            <v>0</v>
          </cell>
          <cell r="C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</row>
        <row r="426">
          <cell r="B426" t="str">
            <v>TRANSPORTE</v>
          </cell>
        </row>
        <row r="428">
          <cell r="A428">
            <v>0</v>
          </cell>
          <cell r="B428">
            <v>0</v>
          </cell>
          <cell r="C428">
            <v>0</v>
          </cell>
        </row>
        <row r="429">
          <cell r="A429">
            <v>0</v>
          </cell>
          <cell r="B429">
            <v>0</v>
          </cell>
          <cell r="C429">
            <v>0</v>
          </cell>
        </row>
        <row r="432">
          <cell r="A432" t="str">
            <v>CODIGO</v>
          </cell>
          <cell r="B432" t="str">
            <v>ITEM</v>
          </cell>
          <cell r="C432" t="str">
            <v>UNIDAD</v>
          </cell>
        </row>
        <row r="433">
          <cell r="A433" t="str">
            <v>Z250</v>
          </cell>
          <cell r="B433" t="str">
            <v>MORTERO REV.  1:10</v>
          </cell>
          <cell r="C433" t="str">
            <v>M3</v>
          </cell>
          <cell r="D433">
            <v>99973</v>
          </cell>
        </row>
        <row r="434">
          <cell r="B434" t="str">
            <v>CODIGO</v>
          </cell>
          <cell r="C434" t="str">
            <v>Z250</v>
          </cell>
        </row>
        <row r="435">
          <cell r="A435" t="str">
            <v>CODIGO</v>
          </cell>
          <cell r="B435" t="str">
            <v>RECURSOS</v>
          </cell>
          <cell r="C435" t="str">
            <v>UNIDAD</v>
          </cell>
          <cell r="D435" t="str">
            <v>CANT.</v>
          </cell>
        </row>
        <row r="436">
          <cell r="B436" t="str">
            <v>MATERIALES</v>
          </cell>
        </row>
        <row r="437">
          <cell r="A437" t="str">
            <v>M010</v>
          </cell>
          <cell r="B437" t="str">
            <v>CEMENTO</v>
          </cell>
          <cell r="C437" t="str">
            <v>SACO</v>
          </cell>
          <cell r="D437">
            <v>3.2</v>
          </cell>
        </row>
        <row r="438">
          <cell r="A438" t="str">
            <v>M020</v>
          </cell>
          <cell r="B438" t="str">
            <v>AGUA</v>
          </cell>
          <cell r="C438" t="str">
            <v>LT</v>
          </cell>
          <cell r="D438">
            <v>204</v>
          </cell>
        </row>
        <row r="439">
          <cell r="A439" t="str">
            <v>M080</v>
          </cell>
          <cell r="B439" t="str">
            <v>ARENA PARA CONCRETO</v>
          </cell>
          <cell r="C439" t="str">
            <v>M3</v>
          </cell>
          <cell r="D439">
            <v>1.25</v>
          </cell>
        </row>
        <row r="440">
          <cell r="B440">
            <v>0</v>
          </cell>
          <cell r="C440">
            <v>0</v>
          </cell>
        </row>
        <row r="442">
          <cell r="B442" t="str">
            <v>EQUIPO</v>
          </cell>
        </row>
        <row r="443">
          <cell r="B443" t="str">
            <v>HTA MENOR (5% de M. de O.)</v>
          </cell>
        </row>
        <row r="444">
          <cell r="A444">
            <v>0</v>
          </cell>
          <cell r="B444">
            <v>0</v>
          </cell>
          <cell r="C444">
            <v>0</v>
          </cell>
        </row>
        <row r="445">
          <cell r="A445">
            <v>0</v>
          </cell>
          <cell r="B445">
            <v>0</v>
          </cell>
          <cell r="C445">
            <v>0</v>
          </cell>
        </row>
        <row r="446">
          <cell r="A446">
            <v>0</v>
          </cell>
          <cell r="B446">
            <v>0</v>
          </cell>
          <cell r="C446">
            <v>0</v>
          </cell>
        </row>
        <row r="448">
          <cell r="B448" t="str">
            <v>MANO DE OBRA</v>
          </cell>
        </row>
        <row r="449">
          <cell r="A449" t="str">
            <v>O110</v>
          </cell>
          <cell r="B449" t="str">
            <v>1 OFIC. Y 1 AYUD.</v>
          </cell>
          <cell r="C449" t="str">
            <v>DIA</v>
          </cell>
          <cell r="D449">
            <v>0.2</v>
          </cell>
        </row>
        <row r="450">
          <cell r="A450">
            <v>0</v>
          </cell>
          <cell r="B450">
            <v>0</v>
          </cell>
          <cell r="C450">
            <v>0</v>
          </cell>
        </row>
        <row r="451">
          <cell r="A451">
            <v>0</v>
          </cell>
          <cell r="B451">
            <v>0</v>
          </cell>
          <cell r="C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</row>
        <row r="454">
          <cell r="B454" t="str">
            <v>TRANSPORTE</v>
          </cell>
        </row>
        <row r="456">
          <cell r="A456">
            <v>0</v>
          </cell>
          <cell r="B456">
            <v>0</v>
          </cell>
          <cell r="C456">
            <v>0</v>
          </cell>
        </row>
        <row r="457">
          <cell r="A457">
            <v>0</v>
          </cell>
          <cell r="B457">
            <v>0</v>
          </cell>
          <cell r="C457">
            <v>0</v>
          </cell>
        </row>
        <row r="458">
          <cell r="A458">
            <v>0</v>
          </cell>
          <cell r="B458">
            <v>0</v>
          </cell>
          <cell r="C458">
            <v>0</v>
          </cell>
        </row>
        <row r="462">
          <cell r="A462" t="str">
            <v>CODIGO</v>
          </cell>
          <cell r="B462" t="str">
            <v>ITEM</v>
          </cell>
          <cell r="C462" t="str">
            <v>UNIDAD</v>
          </cell>
        </row>
        <row r="463">
          <cell r="A463" t="str">
            <v>Z260</v>
          </cell>
          <cell r="B463" t="str">
            <v>MORTERO REV.  1:12</v>
          </cell>
          <cell r="C463" t="str">
            <v>M3</v>
          </cell>
          <cell r="D463">
            <v>92311.5</v>
          </cell>
        </row>
        <row r="464">
          <cell r="B464" t="str">
            <v>CODIGO</v>
          </cell>
          <cell r="C464" t="str">
            <v>Z260</v>
          </cell>
        </row>
        <row r="465">
          <cell r="A465" t="str">
            <v>CODIGO</v>
          </cell>
          <cell r="B465" t="str">
            <v>RECURSOS</v>
          </cell>
          <cell r="C465" t="str">
            <v>UNIDAD</v>
          </cell>
          <cell r="D465" t="str">
            <v>CANT.</v>
          </cell>
        </row>
        <row r="466">
          <cell r="B466" t="str">
            <v>MATERIALES</v>
          </cell>
        </row>
        <row r="467">
          <cell r="A467" t="str">
            <v>M010</v>
          </cell>
          <cell r="B467" t="str">
            <v>CEMENTO</v>
          </cell>
          <cell r="C467" t="str">
            <v>SACO</v>
          </cell>
          <cell r="D467">
            <v>2.7</v>
          </cell>
        </row>
        <row r="468">
          <cell r="A468" t="str">
            <v>M020</v>
          </cell>
          <cell r="B468" t="str">
            <v>AGUA</v>
          </cell>
          <cell r="C468" t="str">
            <v>LT</v>
          </cell>
          <cell r="D468">
            <v>46</v>
          </cell>
        </row>
        <row r="469">
          <cell r="A469" t="str">
            <v>M080</v>
          </cell>
          <cell r="B469" t="str">
            <v>ARENA PARA CONCRETO</v>
          </cell>
          <cell r="C469" t="str">
            <v>M3</v>
          </cell>
          <cell r="D469">
            <v>1.3</v>
          </cell>
        </row>
        <row r="470">
          <cell r="B470">
            <v>0</v>
          </cell>
          <cell r="C470">
            <v>0</v>
          </cell>
        </row>
        <row r="472">
          <cell r="B472" t="str">
            <v>EQUIPO</v>
          </cell>
        </row>
        <row r="473">
          <cell r="B473" t="str">
            <v>HTA MENOR (5% de M. de O.)</v>
          </cell>
        </row>
        <row r="474">
          <cell r="A474">
            <v>0</v>
          </cell>
          <cell r="B474">
            <v>0</v>
          </cell>
          <cell r="C474">
            <v>0</v>
          </cell>
        </row>
        <row r="475">
          <cell r="A475">
            <v>0</v>
          </cell>
          <cell r="B475">
            <v>0</v>
          </cell>
          <cell r="C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</row>
        <row r="478">
          <cell r="B478" t="str">
            <v>MANO DE OBRA</v>
          </cell>
        </row>
        <row r="479">
          <cell r="A479" t="str">
            <v>O110</v>
          </cell>
          <cell r="B479" t="str">
            <v>1 OFIC. Y 1 AYUD.</v>
          </cell>
          <cell r="C479" t="str">
            <v>DIA</v>
          </cell>
          <cell r="D479">
            <v>0.2</v>
          </cell>
        </row>
        <row r="480">
          <cell r="A480">
            <v>0</v>
          </cell>
          <cell r="B480">
            <v>0</v>
          </cell>
          <cell r="C480">
            <v>0</v>
          </cell>
        </row>
        <row r="481">
          <cell r="A481">
            <v>0</v>
          </cell>
          <cell r="B481">
            <v>0</v>
          </cell>
          <cell r="C481">
            <v>0</v>
          </cell>
        </row>
        <row r="482">
          <cell r="A482">
            <v>0</v>
          </cell>
          <cell r="B482">
            <v>0</v>
          </cell>
          <cell r="C482">
            <v>0</v>
          </cell>
        </row>
        <row r="484">
          <cell r="B484" t="str">
            <v>TRANSPORTE</v>
          </cell>
        </row>
        <row r="486">
          <cell r="A486">
            <v>0</v>
          </cell>
          <cell r="B486">
            <v>0</v>
          </cell>
          <cell r="C486">
            <v>0</v>
          </cell>
        </row>
        <row r="487">
          <cell r="A487">
            <v>0</v>
          </cell>
          <cell r="B487">
            <v>0</v>
          </cell>
          <cell r="C487">
            <v>0</v>
          </cell>
        </row>
        <row r="488">
          <cell r="A488">
            <v>0</v>
          </cell>
          <cell r="B488">
            <v>0</v>
          </cell>
          <cell r="C488">
            <v>0</v>
          </cell>
        </row>
        <row r="493">
          <cell r="A493" t="str">
            <v>CODIGO</v>
          </cell>
          <cell r="B493" t="str">
            <v>ITEM</v>
          </cell>
          <cell r="C493" t="str">
            <v>UNIDAD</v>
          </cell>
        </row>
        <row r="494">
          <cell r="A494" t="str">
            <v>Z300</v>
          </cell>
          <cell r="B494" t="str">
            <v>MARCO METÁLICO MURO 10  - 0.60-1.00 M</v>
          </cell>
          <cell r="C494" t="str">
            <v>UN.</v>
          </cell>
          <cell r="D494">
            <v>38325</v>
          </cell>
        </row>
        <row r="495">
          <cell r="B495" t="str">
            <v>CODIGO</v>
          </cell>
          <cell r="C495" t="str">
            <v>Z300</v>
          </cell>
        </row>
        <row r="496">
          <cell r="A496" t="str">
            <v>CODIGO</v>
          </cell>
          <cell r="B496" t="str">
            <v>RECURSOS</v>
          </cell>
          <cell r="C496" t="str">
            <v>UNIDAD</v>
          </cell>
          <cell r="D496" t="str">
            <v>CANT.</v>
          </cell>
        </row>
        <row r="497">
          <cell r="B497" t="str">
            <v>MATERIALES</v>
          </cell>
        </row>
        <row r="498">
          <cell r="A498" t="str">
            <v>M1310</v>
          </cell>
          <cell r="B498" t="str">
            <v>LAMINA DOBLADA MARCO METALICO MURO 1O</v>
          </cell>
          <cell r="C498" t="str">
            <v>UN</v>
          </cell>
          <cell r="D498">
            <v>1</v>
          </cell>
        </row>
        <row r="499">
          <cell r="A499" t="str">
            <v>M1270</v>
          </cell>
          <cell r="B499" t="str">
            <v>ANTICORROSIVO GRIS</v>
          </cell>
          <cell r="C499" t="str">
            <v>GLN</v>
          </cell>
          <cell r="D499">
            <v>2.5000000000000001E-2</v>
          </cell>
        </row>
        <row r="500">
          <cell r="B500">
            <v>0</v>
          </cell>
          <cell r="C500">
            <v>0</v>
          </cell>
        </row>
        <row r="501">
          <cell r="B501">
            <v>0</v>
          </cell>
          <cell r="C501">
            <v>0</v>
          </cell>
        </row>
        <row r="503">
          <cell r="B503" t="str">
            <v>EQUIPO</v>
          </cell>
        </row>
        <row r="504">
          <cell r="B504" t="str">
            <v>HTA MENOR (5% de M. de O.)</v>
          </cell>
        </row>
        <row r="505">
          <cell r="A505">
            <v>0</v>
          </cell>
          <cell r="B505">
            <v>0</v>
          </cell>
          <cell r="C505">
            <v>0</v>
          </cell>
        </row>
        <row r="506">
          <cell r="A506">
            <v>0</v>
          </cell>
          <cell r="B506">
            <v>0</v>
          </cell>
          <cell r="C506">
            <v>0</v>
          </cell>
        </row>
        <row r="507">
          <cell r="A507">
            <v>0</v>
          </cell>
          <cell r="B507">
            <v>0</v>
          </cell>
          <cell r="C507">
            <v>0</v>
          </cell>
        </row>
        <row r="509">
          <cell r="B509" t="str">
            <v>MANO DE OBRA</v>
          </cell>
        </row>
        <row r="510">
          <cell r="A510" t="str">
            <v>M161</v>
          </cell>
          <cell r="B510" t="str">
            <v>M. DE O. CERRAJERO</v>
          </cell>
          <cell r="C510" t="str">
            <v>HR</v>
          </cell>
          <cell r="D510">
            <v>0.5</v>
          </cell>
        </row>
        <row r="511">
          <cell r="A511">
            <v>0</v>
          </cell>
          <cell r="B511">
            <v>0</v>
          </cell>
          <cell r="C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</row>
        <row r="513">
          <cell r="A513">
            <v>0</v>
          </cell>
          <cell r="B513">
            <v>0</v>
          </cell>
          <cell r="C513">
            <v>0</v>
          </cell>
        </row>
        <row r="515">
          <cell r="B515" t="str">
            <v>TRANSPORTE</v>
          </cell>
        </row>
        <row r="517">
          <cell r="A517">
            <v>0</v>
          </cell>
          <cell r="B517">
            <v>0</v>
          </cell>
          <cell r="C517">
            <v>0</v>
          </cell>
        </row>
        <row r="518">
          <cell r="A518">
            <v>0</v>
          </cell>
          <cell r="B518">
            <v>0</v>
          </cell>
          <cell r="C518">
            <v>0</v>
          </cell>
        </row>
        <row r="519">
          <cell r="A519">
            <v>0</v>
          </cell>
          <cell r="B519">
            <v>0</v>
          </cell>
          <cell r="C519">
            <v>0</v>
          </cell>
        </row>
        <row r="524">
          <cell r="A524" t="str">
            <v>CODIGO</v>
          </cell>
          <cell r="B524" t="str">
            <v>ITEM</v>
          </cell>
          <cell r="C524" t="str">
            <v>UNIDAD</v>
          </cell>
        </row>
        <row r="525">
          <cell r="A525" t="str">
            <v>Z310</v>
          </cell>
          <cell r="B525" t="str">
            <v>MARCO METÁLICO MURO 15  - 0.60-1.00 M</v>
          </cell>
          <cell r="C525" t="str">
            <v>UN.</v>
          </cell>
          <cell r="D525">
            <v>41185</v>
          </cell>
        </row>
        <row r="526">
          <cell r="B526" t="str">
            <v>CODIGO</v>
          </cell>
          <cell r="C526" t="str">
            <v>Z300</v>
          </cell>
        </row>
        <row r="527">
          <cell r="A527" t="str">
            <v>CODIGO</v>
          </cell>
          <cell r="B527" t="str">
            <v>RECURSOS</v>
          </cell>
          <cell r="C527" t="str">
            <v>UNIDAD</v>
          </cell>
          <cell r="D527" t="str">
            <v>CANT.</v>
          </cell>
        </row>
        <row r="528">
          <cell r="B528" t="str">
            <v>MATERIALES</v>
          </cell>
        </row>
        <row r="529">
          <cell r="A529" t="str">
            <v>M1311</v>
          </cell>
          <cell r="B529" t="str">
            <v>LAMINA DOBLADA MARCO METALICO MURO 15</v>
          </cell>
          <cell r="C529" t="str">
            <v>UN</v>
          </cell>
          <cell r="D529">
            <v>1</v>
          </cell>
        </row>
        <row r="530">
          <cell r="A530" t="str">
            <v>M1270</v>
          </cell>
          <cell r="B530" t="str">
            <v>ANTICORROSIVO GRIS</v>
          </cell>
          <cell r="C530" t="str">
            <v>GLN</v>
          </cell>
          <cell r="D530">
            <v>0.02</v>
          </cell>
        </row>
        <row r="531">
          <cell r="B531">
            <v>0</v>
          </cell>
          <cell r="C531">
            <v>0</v>
          </cell>
        </row>
        <row r="532">
          <cell r="B532">
            <v>0</v>
          </cell>
          <cell r="C532">
            <v>0</v>
          </cell>
        </row>
        <row r="534">
          <cell r="B534" t="str">
            <v>EQUIPO</v>
          </cell>
        </row>
        <row r="535">
          <cell r="B535" t="str">
            <v>HTA MENOR (5% de M. de O.)</v>
          </cell>
        </row>
        <row r="536">
          <cell r="A536">
            <v>0</v>
          </cell>
          <cell r="B536">
            <v>0</v>
          </cell>
          <cell r="C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</row>
        <row r="538">
          <cell r="A538">
            <v>0</v>
          </cell>
          <cell r="B538">
            <v>0</v>
          </cell>
          <cell r="C538">
            <v>0</v>
          </cell>
        </row>
        <row r="540">
          <cell r="B540" t="str">
            <v>MANO DE OBRA</v>
          </cell>
        </row>
        <row r="541">
          <cell r="A541" t="str">
            <v>M161</v>
          </cell>
          <cell r="B541" t="str">
            <v>M. DE O. CERRAJERO</v>
          </cell>
          <cell r="C541" t="str">
            <v>HR</v>
          </cell>
          <cell r="D541">
            <v>0.5</v>
          </cell>
        </row>
        <row r="542">
          <cell r="A542">
            <v>0</v>
          </cell>
          <cell r="B542">
            <v>0</v>
          </cell>
          <cell r="C542">
            <v>0</v>
          </cell>
        </row>
        <row r="543">
          <cell r="A543">
            <v>0</v>
          </cell>
          <cell r="B543">
            <v>0</v>
          </cell>
          <cell r="C543">
            <v>0</v>
          </cell>
        </row>
        <row r="544">
          <cell r="A544">
            <v>0</v>
          </cell>
          <cell r="B544">
            <v>0</v>
          </cell>
          <cell r="C544">
            <v>0</v>
          </cell>
        </row>
        <row r="546">
          <cell r="B546" t="str">
            <v>TRANSPORTE</v>
          </cell>
        </row>
        <row r="548">
          <cell r="A548">
            <v>0</v>
          </cell>
          <cell r="B548">
            <v>0</v>
          </cell>
          <cell r="C548">
            <v>0</v>
          </cell>
        </row>
        <row r="549">
          <cell r="A549">
            <v>0</v>
          </cell>
          <cell r="B549">
            <v>0</v>
          </cell>
          <cell r="C549">
            <v>0</v>
          </cell>
        </row>
        <row r="550">
          <cell r="A550">
            <v>0</v>
          </cell>
          <cell r="B550">
            <v>0</v>
          </cell>
          <cell r="C550">
            <v>0</v>
          </cell>
        </row>
        <row r="555">
          <cell r="A555" t="str">
            <v>CODIGO</v>
          </cell>
          <cell r="B555" t="str">
            <v>ITEM</v>
          </cell>
          <cell r="C555" t="str">
            <v>UNIDAD</v>
          </cell>
        </row>
        <row r="556">
          <cell r="A556" t="str">
            <v>Z330</v>
          </cell>
          <cell r="B556" t="str">
            <v>MARCO METÁLICO MURO 20  - 0.60-1.00 M</v>
          </cell>
          <cell r="C556" t="str">
            <v>UN.</v>
          </cell>
          <cell r="D556">
            <v>45965</v>
          </cell>
        </row>
        <row r="557">
          <cell r="B557" t="str">
            <v>CODIGO</v>
          </cell>
          <cell r="C557" t="str">
            <v>Z300</v>
          </cell>
        </row>
        <row r="558">
          <cell r="A558" t="str">
            <v>CODIGO</v>
          </cell>
          <cell r="B558" t="str">
            <v>RECURSOS</v>
          </cell>
          <cell r="C558" t="str">
            <v>UNIDAD</v>
          </cell>
          <cell r="D558" t="str">
            <v>CANT.</v>
          </cell>
        </row>
        <row r="559">
          <cell r="B559" t="str">
            <v>MATERIALES</v>
          </cell>
        </row>
        <row r="560">
          <cell r="A560" t="str">
            <v>M1312</v>
          </cell>
          <cell r="B560" t="str">
            <v>LAMINA DOBLADA MARCO METALICO MURO 20</v>
          </cell>
          <cell r="C560" t="str">
            <v>UN</v>
          </cell>
          <cell r="D560">
            <v>1</v>
          </cell>
        </row>
        <row r="561">
          <cell r="A561" t="str">
            <v>M1270</v>
          </cell>
          <cell r="B561" t="str">
            <v>ANTICORROSIVO GRIS</v>
          </cell>
          <cell r="C561" t="str">
            <v>GLN</v>
          </cell>
          <cell r="D561">
            <v>0.03</v>
          </cell>
        </row>
        <row r="562">
          <cell r="B562">
            <v>0</v>
          </cell>
          <cell r="C562">
            <v>0</v>
          </cell>
        </row>
        <row r="563">
          <cell r="B563">
            <v>0</v>
          </cell>
          <cell r="C563">
            <v>0</v>
          </cell>
        </row>
        <row r="565">
          <cell r="B565" t="str">
            <v>EQUIPO</v>
          </cell>
        </row>
        <row r="566">
          <cell r="B566" t="str">
            <v>HTA MENOR (5% de M. de O.)</v>
          </cell>
        </row>
        <row r="567">
          <cell r="A567">
            <v>0</v>
          </cell>
          <cell r="B567">
            <v>0</v>
          </cell>
          <cell r="C567">
            <v>0</v>
          </cell>
        </row>
        <row r="568">
          <cell r="A568">
            <v>0</v>
          </cell>
          <cell r="B568">
            <v>0</v>
          </cell>
          <cell r="C568">
            <v>0</v>
          </cell>
        </row>
        <row r="569">
          <cell r="A569">
            <v>0</v>
          </cell>
          <cell r="B569">
            <v>0</v>
          </cell>
          <cell r="C569">
            <v>0</v>
          </cell>
        </row>
        <row r="571">
          <cell r="B571" t="str">
            <v>MANO DE OBRA</v>
          </cell>
        </row>
        <row r="572">
          <cell r="A572" t="str">
            <v>M161</v>
          </cell>
          <cell r="B572" t="str">
            <v>M. DE O. CERRAJERO</v>
          </cell>
          <cell r="C572" t="str">
            <v>HR</v>
          </cell>
          <cell r="D572">
            <v>0.5</v>
          </cell>
        </row>
        <row r="573">
          <cell r="A573">
            <v>0</v>
          </cell>
          <cell r="B573">
            <v>0</v>
          </cell>
          <cell r="C573">
            <v>0</v>
          </cell>
        </row>
        <row r="574">
          <cell r="A574">
            <v>0</v>
          </cell>
          <cell r="B574">
            <v>0</v>
          </cell>
          <cell r="C574">
            <v>0</v>
          </cell>
        </row>
        <row r="575">
          <cell r="A575">
            <v>0</v>
          </cell>
          <cell r="B575">
            <v>0</v>
          </cell>
          <cell r="C575">
            <v>0</v>
          </cell>
        </row>
        <row r="577">
          <cell r="B577" t="str">
            <v>TRANSPORTE</v>
          </cell>
        </row>
        <row r="579">
          <cell r="A579">
            <v>0</v>
          </cell>
          <cell r="B579">
            <v>0</v>
          </cell>
          <cell r="C579">
            <v>0</v>
          </cell>
        </row>
        <row r="580">
          <cell r="A580">
            <v>0</v>
          </cell>
          <cell r="B580">
            <v>0</v>
          </cell>
          <cell r="C580">
            <v>0</v>
          </cell>
        </row>
        <row r="581">
          <cell r="A581">
            <v>0</v>
          </cell>
          <cell r="B581">
            <v>0</v>
          </cell>
          <cell r="C581">
            <v>0</v>
          </cell>
        </row>
        <row r="617">
          <cell r="A617" t="str">
            <v>CODIGO</v>
          </cell>
          <cell r="B617" t="str">
            <v>ITEM</v>
          </cell>
          <cell r="C617" t="str">
            <v>UNIDAD</v>
          </cell>
        </row>
        <row r="618">
          <cell r="D618">
            <v>0</v>
          </cell>
        </row>
        <row r="619">
          <cell r="B619" t="str">
            <v>CODIGO</v>
          </cell>
        </row>
        <row r="620">
          <cell r="A620" t="str">
            <v>CODIGO</v>
          </cell>
          <cell r="B620" t="str">
            <v>RECURSOS</v>
          </cell>
          <cell r="C620" t="str">
            <v>UNIDAD</v>
          </cell>
          <cell r="D620" t="str">
            <v>CANT.</v>
          </cell>
        </row>
        <row r="621">
          <cell r="B621" t="str">
            <v>MATERIALES</v>
          </cell>
        </row>
        <row r="622">
          <cell r="B622">
            <v>0</v>
          </cell>
          <cell r="C622">
            <v>0</v>
          </cell>
        </row>
        <row r="623">
          <cell r="B623">
            <v>0</v>
          </cell>
          <cell r="C623">
            <v>0</v>
          </cell>
        </row>
        <row r="624">
          <cell r="B624">
            <v>0</v>
          </cell>
          <cell r="C624">
            <v>0</v>
          </cell>
        </row>
        <row r="625">
          <cell r="B625">
            <v>0</v>
          </cell>
          <cell r="C625">
            <v>0</v>
          </cell>
        </row>
        <row r="627">
          <cell r="B627" t="str">
            <v>EQUIPO</v>
          </cell>
        </row>
        <row r="628">
          <cell r="B628" t="str">
            <v>HTA MENOR (5% de M. de O.)</v>
          </cell>
        </row>
        <row r="629">
          <cell r="A629">
            <v>0</v>
          </cell>
          <cell r="B629">
            <v>0</v>
          </cell>
          <cell r="C629">
            <v>0</v>
          </cell>
        </row>
        <row r="630">
          <cell r="A630">
            <v>0</v>
          </cell>
          <cell r="B630">
            <v>0</v>
          </cell>
          <cell r="C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</row>
        <row r="633">
          <cell r="B633" t="str">
            <v>MANO DE OBRA</v>
          </cell>
        </row>
        <row r="634">
          <cell r="B634">
            <v>0</v>
          </cell>
          <cell r="C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</row>
        <row r="637">
          <cell r="A637">
            <v>0</v>
          </cell>
          <cell r="B637">
            <v>0</v>
          </cell>
          <cell r="C637">
            <v>0</v>
          </cell>
        </row>
        <row r="639">
          <cell r="B639" t="str">
            <v>TRANSPORTE</v>
          </cell>
        </row>
        <row r="641">
          <cell r="A641">
            <v>0</v>
          </cell>
          <cell r="B641">
            <v>0</v>
          </cell>
          <cell r="C641">
            <v>0</v>
          </cell>
        </row>
        <row r="642">
          <cell r="A642">
            <v>0</v>
          </cell>
          <cell r="B642">
            <v>0</v>
          </cell>
          <cell r="C642">
            <v>0</v>
          </cell>
        </row>
        <row r="643">
          <cell r="A643">
            <v>0</v>
          </cell>
          <cell r="B643">
            <v>0</v>
          </cell>
          <cell r="C643">
            <v>0</v>
          </cell>
        </row>
        <row r="648">
          <cell r="A648" t="str">
            <v>CODIGO</v>
          </cell>
          <cell r="B648" t="str">
            <v>ITEM</v>
          </cell>
          <cell r="C648" t="str">
            <v>UNIDAD</v>
          </cell>
        </row>
        <row r="649">
          <cell r="D649">
            <v>0</v>
          </cell>
        </row>
        <row r="650">
          <cell r="B650" t="str">
            <v>CODIGO</v>
          </cell>
        </row>
        <row r="651">
          <cell r="A651" t="str">
            <v>CODIGO</v>
          </cell>
          <cell r="B651" t="str">
            <v>RECURSOS</v>
          </cell>
          <cell r="C651" t="str">
            <v>UNIDAD</v>
          </cell>
          <cell r="D651" t="str">
            <v>CANT.</v>
          </cell>
        </row>
        <row r="652">
          <cell r="B652" t="str">
            <v>MATERIALES</v>
          </cell>
        </row>
        <row r="653">
          <cell r="B653">
            <v>0</v>
          </cell>
          <cell r="C653">
            <v>0</v>
          </cell>
        </row>
        <row r="654">
          <cell r="B654">
            <v>0</v>
          </cell>
          <cell r="C654">
            <v>0</v>
          </cell>
        </row>
        <row r="655">
          <cell r="B655">
            <v>0</v>
          </cell>
          <cell r="C655">
            <v>0</v>
          </cell>
        </row>
        <row r="656">
          <cell r="B656">
            <v>0</v>
          </cell>
          <cell r="C656">
            <v>0</v>
          </cell>
        </row>
        <row r="658">
          <cell r="B658" t="str">
            <v>EQUIPO</v>
          </cell>
        </row>
        <row r="659">
          <cell r="B659" t="str">
            <v>HTA MENOR (5% de M. de O.)</v>
          </cell>
        </row>
        <row r="660">
          <cell r="A660">
            <v>0</v>
          </cell>
          <cell r="B660">
            <v>0</v>
          </cell>
          <cell r="C660">
            <v>0</v>
          </cell>
        </row>
        <row r="661">
          <cell r="A661">
            <v>0</v>
          </cell>
          <cell r="B661">
            <v>0</v>
          </cell>
          <cell r="C661">
            <v>0</v>
          </cell>
        </row>
        <row r="662">
          <cell r="A662">
            <v>0</v>
          </cell>
          <cell r="B662">
            <v>0</v>
          </cell>
          <cell r="C662">
            <v>0</v>
          </cell>
        </row>
        <row r="664">
          <cell r="B664" t="str">
            <v>MANO DE OBRA</v>
          </cell>
        </row>
        <row r="665">
          <cell r="B665">
            <v>0</v>
          </cell>
          <cell r="C665">
            <v>0</v>
          </cell>
        </row>
        <row r="666">
          <cell r="A666">
            <v>0</v>
          </cell>
          <cell r="B666">
            <v>0</v>
          </cell>
          <cell r="C666">
            <v>0</v>
          </cell>
        </row>
        <row r="667">
          <cell r="A667">
            <v>0</v>
          </cell>
          <cell r="B667">
            <v>0</v>
          </cell>
          <cell r="C667">
            <v>0</v>
          </cell>
        </row>
        <row r="668">
          <cell r="A668">
            <v>0</v>
          </cell>
          <cell r="B668">
            <v>0</v>
          </cell>
          <cell r="C668">
            <v>0</v>
          </cell>
        </row>
        <row r="670">
          <cell r="B670" t="str">
            <v>TRANSPORTE</v>
          </cell>
        </row>
        <row r="672">
          <cell r="A672">
            <v>0</v>
          </cell>
          <cell r="B672">
            <v>0</v>
          </cell>
          <cell r="C672">
            <v>0</v>
          </cell>
        </row>
        <row r="673">
          <cell r="A673">
            <v>0</v>
          </cell>
          <cell r="B673">
            <v>0</v>
          </cell>
          <cell r="C673">
            <v>0</v>
          </cell>
        </row>
        <row r="674">
          <cell r="A674">
            <v>0</v>
          </cell>
          <cell r="B674">
            <v>0</v>
          </cell>
          <cell r="C674">
            <v>0</v>
          </cell>
        </row>
        <row r="679">
          <cell r="A679" t="str">
            <v>CODIGO</v>
          </cell>
          <cell r="B679" t="str">
            <v>ITEM</v>
          </cell>
          <cell r="C679" t="str">
            <v>UNIDAD</v>
          </cell>
        </row>
        <row r="680">
          <cell r="D680">
            <v>0</v>
          </cell>
        </row>
        <row r="681">
          <cell r="B681" t="str">
            <v>CODIGO</v>
          </cell>
        </row>
        <row r="682">
          <cell r="A682" t="str">
            <v>CODIGO</v>
          </cell>
          <cell r="B682" t="str">
            <v>RECURSOS</v>
          </cell>
          <cell r="C682" t="str">
            <v>UNIDAD</v>
          </cell>
          <cell r="D682" t="str">
            <v>CANT.</v>
          </cell>
        </row>
        <row r="683">
          <cell r="B683" t="str">
            <v>MATERIALES</v>
          </cell>
        </row>
        <row r="684">
          <cell r="B684">
            <v>0</v>
          </cell>
          <cell r="C684">
            <v>0</v>
          </cell>
        </row>
        <row r="685">
          <cell r="B685">
            <v>0</v>
          </cell>
          <cell r="C685">
            <v>0</v>
          </cell>
        </row>
        <row r="686">
          <cell r="B686">
            <v>0</v>
          </cell>
          <cell r="C686">
            <v>0</v>
          </cell>
        </row>
        <row r="687">
          <cell r="B687">
            <v>0</v>
          </cell>
          <cell r="C687">
            <v>0</v>
          </cell>
        </row>
        <row r="689">
          <cell r="B689" t="str">
            <v>EQUIPO</v>
          </cell>
        </row>
        <row r="690">
          <cell r="B690" t="str">
            <v>HTA MENOR (5% de M. de O.)</v>
          </cell>
        </row>
        <row r="691">
          <cell r="A691">
            <v>0</v>
          </cell>
          <cell r="B691">
            <v>0</v>
          </cell>
          <cell r="C691">
            <v>0</v>
          </cell>
        </row>
        <row r="692">
          <cell r="A692">
            <v>0</v>
          </cell>
          <cell r="B692">
            <v>0</v>
          </cell>
          <cell r="C692">
            <v>0</v>
          </cell>
        </row>
        <row r="693">
          <cell r="A693">
            <v>0</v>
          </cell>
          <cell r="B693">
            <v>0</v>
          </cell>
          <cell r="C693">
            <v>0</v>
          </cell>
        </row>
        <row r="695">
          <cell r="B695" t="str">
            <v>MANO DE OBRA</v>
          </cell>
        </row>
        <row r="696">
          <cell r="B696">
            <v>0</v>
          </cell>
          <cell r="C696">
            <v>0</v>
          </cell>
        </row>
        <row r="697">
          <cell r="A697">
            <v>0</v>
          </cell>
          <cell r="B697">
            <v>0</v>
          </cell>
          <cell r="C697">
            <v>0</v>
          </cell>
        </row>
        <row r="698">
          <cell r="A698">
            <v>0</v>
          </cell>
          <cell r="B698">
            <v>0</v>
          </cell>
          <cell r="C698">
            <v>0</v>
          </cell>
        </row>
        <row r="699">
          <cell r="A699">
            <v>0</v>
          </cell>
          <cell r="B699">
            <v>0</v>
          </cell>
          <cell r="C699">
            <v>0</v>
          </cell>
        </row>
        <row r="701">
          <cell r="B701" t="str">
            <v>TRANSPORTE</v>
          </cell>
        </row>
        <row r="703">
          <cell r="A703">
            <v>0</v>
          </cell>
          <cell r="B703">
            <v>0</v>
          </cell>
          <cell r="C703">
            <v>0</v>
          </cell>
        </row>
        <row r="704">
          <cell r="A704">
            <v>0</v>
          </cell>
          <cell r="B704">
            <v>0</v>
          </cell>
          <cell r="C704">
            <v>0</v>
          </cell>
        </row>
        <row r="705">
          <cell r="A705">
            <v>0</v>
          </cell>
          <cell r="B705">
            <v>0</v>
          </cell>
          <cell r="C705">
            <v>0</v>
          </cell>
        </row>
        <row r="710">
          <cell r="A710" t="str">
            <v>CODIGO</v>
          </cell>
          <cell r="B710" t="str">
            <v>ITEM</v>
          </cell>
          <cell r="C710" t="str">
            <v>UNIDAD</v>
          </cell>
        </row>
        <row r="711">
          <cell r="D711">
            <v>0</v>
          </cell>
        </row>
        <row r="712">
          <cell r="B712" t="str">
            <v>CODIGO</v>
          </cell>
        </row>
        <row r="713">
          <cell r="A713" t="str">
            <v>CODIGO</v>
          </cell>
          <cell r="B713" t="str">
            <v>RECURSOS</v>
          </cell>
          <cell r="C713" t="str">
            <v>UNIDAD</v>
          </cell>
          <cell r="D713" t="str">
            <v>CANT.</v>
          </cell>
        </row>
        <row r="714">
          <cell r="B714" t="str">
            <v>MATERIALES</v>
          </cell>
        </row>
        <row r="715">
          <cell r="B715">
            <v>0</v>
          </cell>
          <cell r="C715">
            <v>0</v>
          </cell>
        </row>
        <row r="716">
          <cell r="B716">
            <v>0</v>
          </cell>
          <cell r="C716">
            <v>0</v>
          </cell>
        </row>
        <row r="717">
          <cell r="B717">
            <v>0</v>
          </cell>
          <cell r="C717">
            <v>0</v>
          </cell>
        </row>
        <row r="718">
          <cell r="B718">
            <v>0</v>
          </cell>
          <cell r="C718">
            <v>0</v>
          </cell>
        </row>
        <row r="720">
          <cell r="B720" t="str">
            <v>EQUIPO</v>
          </cell>
        </row>
        <row r="721">
          <cell r="B721" t="str">
            <v>HTA MENOR (5% de M. de O.)</v>
          </cell>
        </row>
        <row r="722">
          <cell r="A722">
            <v>0</v>
          </cell>
          <cell r="B722">
            <v>0</v>
          </cell>
          <cell r="C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</row>
        <row r="724">
          <cell r="A724">
            <v>0</v>
          </cell>
          <cell r="B724">
            <v>0</v>
          </cell>
          <cell r="C724">
            <v>0</v>
          </cell>
        </row>
        <row r="726">
          <cell r="B726" t="str">
            <v>MANO DE OBRA</v>
          </cell>
        </row>
        <row r="727">
          <cell r="B727">
            <v>0</v>
          </cell>
          <cell r="C727">
            <v>0</v>
          </cell>
        </row>
        <row r="728">
          <cell r="A728">
            <v>0</v>
          </cell>
          <cell r="B728">
            <v>0</v>
          </cell>
          <cell r="C728">
            <v>0</v>
          </cell>
        </row>
        <row r="729">
          <cell r="A729">
            <v>0</v>
          </cell>
          <cell r="B729">
            <v>0</v>
          </cell>
          <cell r="C729">
            <v>0</v>
          </cell>
        </row>
        <row r="730">
          <cell r="A730">
            <v>0</v>
          </cell>
          <cell r="B730">
            <v>0</v>
          </cell>
          <cell r="C730">
            <v>0</v>
          </cell>
        </row>
        <row r="732">
          <cell r="B732" t="str">
            <v>TRANSPORTE</v>
          </cell>
        </row>
        <row r="734">
          <cell r="A734">
            <v>0</v>
          </cell>
          <cell r="B734">
            <v>0</v>
          </cell>
          <cell r="C734">
            <v>0</v>
          </cell>
        </row>
        <row r="735">
          <cell r="A735">
            <v>0</v>
          </cell>
          <cell r="B735">
            <v>0</v>
          </cell>
          <cell r="C735">
            <v>0</v>
          </cell>
        </row>
        <row r="736">
          <cell r="A736">
            <v>0</v>
          </cell>
          <cell r="B736">
            <v>0</v>
          </cell>
          <cell r="C736">
            <v>0</v>
          </cell>
        </row>
        <row r="741">
          <cell r="A741" t="str">
            <v>CODIGO</v>
          </cell>
          <cell r="B741" t="str">
            <v>ITEM</v>
          </cell>
          <cell r="C741" t="str">
            <v>UNIDAD</v>
          </cell>
        </row>
        <row r="742">
          <cell r="D742">
            <v>0</v>
          </cell>
        </row>
        <row r="743">
          <cell r="B743" t="str">
            <v>CODIGO</v>
          </cell>
        </row>
        <row r="744">
          <cell r="A744" t="str">
            <v>CODIGO</v>
          </cell>
          <cell r="B744" t="str">
            <v>RECURSOS</v>
          </cell>
          <cell r="C744" t="str">
            <v>UNIDAD</v>
          </cell>
          <cell r="D744" t="str">
            <v>CANT.</v>
          </cell>
        </row>
        <row r="745">
          <cell r="B745" t="str">
            <v>MATERIALES</v>
          </cell>
        </row>
        <row r="746">
          <cell r="B746">
            <v>0</v>
          </cell>
          <cell r="C746">
            <v>0</v>
          </cell>
        </row>
        <row r="747">
          <cell r="B747">
            <v>0</v>
          </cell>
          <cell r="C747">
            <v>0</v>
          </cell>
        </row>
        <row r="748">
          <cell r="B748">
            <v>0</v>
          </cell>
          <cell r="C748">
            <v>0</v>
          </cell>
        </row>
        <row r="749">
          <cell r="B749">
            <v>0</v>
          </cell>
          <cell r="C749">
            <v>0</v>
          </cell>
        </row>
        <row r="751">
          <cell r="B751" t="str">
            <v>EQUIPO</v>
          </cell>
        </row>
        <row r="752">
          <cell r="B752" t="str">
            <v>HTA MENOR (5% de M. de O.)</v>
          </cell>
        </row>
        <row r="753">
          <cell r="A753">
            <v>0</v>
          </cell>
          <cell r="B753">
            <v>0</v>
          </cell>
          <cell r="C753">
            <v>0</v>
          </cell>
        </row>
        <row r="754">
          <cell r="A754">
            <v>0</v>
          </cell>
          <cell r="B754">
            <v>0</v>
          </cell>
          <cell r="C754">
            <v>0</v>
          </cell>
        </row>
        <row r="755">
          <cell r="A755">
            <v>0</v>
          </cell>
          <cell r="B755">
            <v>0</v>
          </cell>
          <cell r="C755">
            <v>0</v>
          </cell>
        </row>
        <row r="757">
          <cell r="B757" t="str">
            <v>MANO DE OBRA</v>
          </cell>
        </row>
        <row r="758">
          <cell r="B758">
            <v>0</v>
          </cell>
          <cell r="C758">
            <v>0</v>
          </cell>
        </row>
        <row r="759">
          <cell r="A759">
            <v>0</v>
          </cell>
          <cell r="B759">
            <v>0</v>
          </cell>
          <cell r="C759">
            <v>0</v>
          </cell>
        </row>
        <row r="760">
          <cell r="A760">
            <v>0</v>
          </cell>
          <cell r="B760">
            <v>0</v>
          </cell>
          <cell r="C760">
            <v>0</v>
          </cell>
        </row>
        <row r="761">
          <cell r="A761">
            <v>0</v>
          </cell>
          <cell r="B761">
            <v>0</v>
          </cell>
          <cell r="C761">
            <v>0</v>
          </cell>
        </row>
        <row r="763">
          <cell r="B763" t="str">
            <v>TRANSPORTE</v>
          </cell>
        </row>
        <row r="765">
          <cell r="A765">
            <v>0</v>
          </cell>
          <cell r="B765">
            <v>0</v>
          </cell>
          <cell r="C765">
            <v>0</v>
          </cell>
        </row>
        <row r="766">
          <cell r="A766">
            <v>0</v>
          </cell>
          <cell r="B766">
            <v>0</v>
          </cell>
          <cell r="C766">
            <v>0</v>
          </cell>
        </row>
        <row r="767">
          <cell r="A767">
            <v>0</v>
          </cell>
          <cell r="B767">
            <v>0</v>
          </cell>
          <cell r="C767">
            <v>0</v>
          </cell>
        </row>
        <row r="772">
          <cell r="A772" t="str">
            <v>CODIGO</v>
          </cell>
          <cell r="B772" t="str">
            <v>ITEM</v>
          </cell>
          <cell r="C772" t="str">
            <v>UNIDAD</v>
          </cell>
        </row>
        <row r="773">
          <cell r="D773">
            <v>0</v>
          </cell>
        </row>
        <row r="774">
          <cell r="B774" t="str">
            <v>CODIGO</v>
          </cell>
        </row>
        <row r="775">
          <cell r="A775" t="str">
            <v>CODIGO</v>
          </cell>
          <cell r="B775" t="str">
            <v>RECURSOS</v>
          </cell>
          <cell r="C775" t="str">
            <v>UNIDAD</v>
          </cell>
          <cell r="D775" t="str">
            <v>CANT.</v>
          </cell>
        </row>
        <row r="776">
          <cell r="B776" t="str">
            <v>MATERIALES</v>
          </cell>
        </row>
        <row r="777">
          <cell r="B777">
            <v>0</v>
          </cell>
          <cell r="C777">
            <v>0</v>
          </cell>
        </row>
        <row r="778">
          <cell r="B778">
            <v>0</v>
          </cell>
          <cell r="C778">
            <v>0</v>
          </cell>
        </row>
        <row r="779">
          <cell r="B779">
            <v>0</v>
          </cell>
          <cell r="C779">
            <v>0</v>
          </cell>
        </row>
        <row r="780">
          <cell r="B780">
            <v>0</v>
          </cell>
          <cell r="C780">
            <v>0</v>
          </cell>
        </row>
        <row r="782">
          <cell r="B782" t="str">
            <v>EQUIPO</v>
          </cell>
        </row>
        <row r="783">
          <cell r="B783" t="str">
            <v>HTA MENOR (5% de M. de O.)</v>
          </cell>
        </row>
        <row r="784">
          <cell r="A784">
            <v>0</v>
          </cell>
          <cell r="B784">
            <v>0</v>
          </cell>
          <cell r="C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</row>
        <row r="786">
          <cell r="A786">
            <v>0</v>
          </cell>
          <cell r="B786">
            <v>0</v>
          </cell>
          <cell r="C786">
            <v>0</v>
          </cell>
        </row>
        <row r="788">
          <cell r="B788" t="str">
            <v>MANO DE OBRA</v>
          </cell>
        </row>
        <row r="789">
          <cell r="B789">
            <v>0</v>
          </cell>
          <cell r="C789">
            <v>0</v>
          </cell>
        </row>
        <row r="790">
          <cell r="A790">
            <v>0</v>
          </cell>
          <cell r="B790">
            <v>0</v>
          </cell>
          <cell r="C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</row>
        <row r="792">
          <cell r="A792">
            <v>0</v>
          </cell>
          <cell r="B792">
            <v>0</v>
          </cell>
          <cell r="C792">
            <v>0</v>
          </cell>
        </row>
        <row r="794">
          <cell r="B794" t="str">
            <v>TRANSPORTE</v>
          </cell>
        </row>
        <row r="796">
          <cell r="A796">
            <v>0</v>
          </cell>
          <cell r="B796">
            <v>0</v>
          </cell>
          <cell r="C796">
            <v>0</v>
          </cell>
        </row>
        <row r="797">
          <cell r="A797">
            <v>0</v>
          </cell>
          <cell r="B797">
            <v>0</v>
          </cell>
          <cell r="C797">
            <v>0</v>
          </cell>
        </row>
        <row r="798">
          <cell r="A798">
            <v>0</v>
          </cell>
          <cell r="B798">
            <v>0</v>
          </cell>
          <cell r="C798">
            <v>0</v>
          </cell>
        </row>
        <row r="803">
          <cell r="A803" t="str">
            <v>CODIGO</v>
          </cell>
          <cell r="B803" t="str">
            <v>ITEM</v>
          </cell>
          <cell r="C803" t="str">
            <v>UNIDAD</v>
          </cell>
        </row>
        <row r="804">
          <cell r="D804">
            <v>0</v>
          </cell>
        </row>
        <row r="805">
          <cell r="B805" t="str">
            <v>CODIGO</v>
          </cell>
        </row>
        <row r="806">
          <cell r="A806" t="str">
            <v>CODIGO</v>
          </cell>
          <cell r="B806" t="str">
            <v>RECURSOS</v>
          </cell>
          <cell r="C806" t="str">
            <v>UNIDAD</v>
          </cell>
          <cell r="D806" t="str">
            <v>CANT.</v>
          </cell>
        </row>
        <row r="807">
          <cell r="B807" t="str">
            <v>MATERIALES</v>
          </cell>
        </row>
        <row r="808">
          <cell r="B808">
            <v>0</v>
          </cell>
          <cell r="C808">
            <v>0</v>
          </cell>
        </row>
        <row r="809">
          <cell r="B809">
            <v>0</v>
          </cell>
          <cell r="C809">
            <v>0</v>
          </cell>
        </row>
        <row r="810">
          <cell r="B810">
            <v>0</v>
          </cell>
          <cell r="C810">
            <v>0</v>
          </cell>
        </row>
        <row r="811">
          <cell r="B811">
            <v>0</v>
          </cell>
          <cell r="C811">
            <v>0</v>
          </cell>
        </row>
        <row r="813">
          <cell r="B813" t="str">
            <v>EQUIPO</v>
          </cell>
        </row>
        <row r="814">
          <cell r="B814" t="str">
            <v>HTA MENOR (5% de M. de O.)</v>
          </cell>
        </row>
        <row r="815">
          <cell r="A815">
            <v>0</v>
          </cell>
          <cell r="B815">
            <v>0</v>
          </cell>
          <cell r="C815">
            <v>0</v>
          </cell>
        </row>
        <row r="816">
          <cell r="A816">
            <v>0</v>
          </cell>
          <cell r="B816">
            <v>0</v>
          </cell>
          <cell r="C816">
            <v>0</v>
          </cell>
        </row>
        <row r="817">
          <cell r="A817">
            <v>0</v>
          </cell>
          <cell r="B817">
            <v>0</v>
          </cell>
          <cell r="C817">
            <v>0</v>
          </cell>
        </row>
        <row r="819">
          <cell r="B819" t="str">
            <v>MANO DE OBRA</v>
          </cell>
        </row>
        <row r="820">
          <cell r="B820">
            <v>0</v>
          </cell>
          <cell r="C820">
            <v>0</v>
          </cell>
        </row>
        <row r="821">
          <cell r="A821">
            <v>0</v>
          </cell>
          <cell r="B821">
            <v>0</v>
          </cell>
          <cell r="C821">
            <v>0</v>
          </cell>
        </row>
        <row r="822">
          <cell r="A822">
            <v>0</v>
          </cell>
          <cell r="B822">
            <v>0</v>
          </cell>
          <cell r="C822">
            <v>0</v>
          </cell>
        </row>
        <row r="823">
          <cell r="A823">
            <v>0</v>
          </cell>
          <cell r="B823">
            <v>0</v>
          </cell>
          <cell r="C823">
            <v>0</v>
          </cell>
        </row>
        <row r="825">
          <cell r="B825" t="str">
            <v>TRANSPORTE</v>
          </cell>
        </row>
        <row r="827">
          <cell r="A827">
            <v>0</v>
          </cell>
          <cell r="B827">
            <v>0</v>
          </cell>
          <cell r="C827">
            <v>0</v>
          </cell>
        </row>
        <row r="828">
          <cell r="A828">
            <v>0</v>
          </cell>
          <cell r="B828">
            <v>0</v>
          </cell>
          <cell r="C828">
            <v>0</v>
          </cell>
        </row>
        <row r="829">
          <cell r="A829">
            <v>0</v>
          </cell>
          <cell r="B829">
            <v>0</v>
          </cell>
          <cell r="C829">
            <v>0</v>
          </cell>
        </row>
        <row r="834">
          <cell r="A834" t="str">
            <v>CODIGO</v>
          </cell>
          <cell r="B834" t="str">
            <v>ITEM</v>
          </cell>
          <cell r="C834" t="str">
            <v>UNIDAD</v>
          </cell>
        </row>
        <row r="835">
          <cell r="D835">
            <v>0</v>
          </cell>
        </row>
        <row r="836">
          <cell r="B836" t="str">
            <v>CODIGO</v>
          </cell>
        </row>
        <row r="837">
          <cell r="A837" t="str">
            <v>CODIGO</v>
          </cell>
          <cell r="B837" t="str">
            <v>RECURSOS</v>
          </cell>
          <cell r="C837" t="str">
            <v>UNIDAD</v>
          </cell>
          <cell r="D837" t="str">
            <v>CANT.</v>
          </cell>
        </row>
        <row r="838">
          <cell r="B838" t="str">
            <v>MATERIALES</v>
          </cell>
        </row>
        <row r="839">
          <cell r="B839">
            <v>0</v>
          </cell>
          <cell r="C839">
            <v>0</v>
          </cell>
        </row>
        <row r="840">
          <cell r="B840">
            <v>0</v>
          </cell>
          <cell r="C840">
            <v>0</v>
          </cell>
        </row>
        <row r="841">
          <cell r="B841">
            <v>0</v>
          </cell>
          <cell r="C841">
            <v>0</v>
          </cell>
        </row>
        <row r="842">
          <cell r="B842">
            <v>0</v>
          </cell>
          <cell r="C842">
            <v>0</v>
          </cell>
        </row>
        <row r="844">
          <cell r="B844" t="str">
            <v>EQUIPO</v>
          </cell>
        </row>
        <row r="845">
          <cell r="B845" t="str">
            <v>HTA MENOR (5% de M. de O.)</v>
          </cell>
        </row>
        <row r="846">
          <cell r="A846">
            <v>0</v>
          </cell>
          <cell r="B846">
            <v>0</v>
          </cell>
          <cell r="C846">
            <v>0</v>
          </cell>
        </row>
        <row r="847">
          <cell r="A847">
            <v>0</v>
          </cell>
          <cell r="B847">
            <v>0</v>
          </cell>
          <cell r="C847">
            <v>0</v>
          </cell>
        </row>
        <row r="848">
          <cell r="A848">
            <v>0</v>
          </cell>
          <cell r="B848">
            <v>0</v>
          </cell>
          <cell r="C848">
            <v>0</v>
          </cell>
        </row>
        <row r="850">
          <cell r="B850" t="str">
            <v>MANO DE OBRA</v>
          </cell>
        </row>
        <row r="851">
          <cell r="B851">
            <v>0</v>
          </cell>
          <cell r="C851">
            <v>0</v>
          </cell>
        </row>
        <row r="852">
          <cell r="A852">
            <v>0</v>
          </cell>
          <cell r="B852">
            <v>0</v>
          </cell>
          <cell r="C852">
            <v>0</v>
          </cell>
        </row>
        <row r="853">
          <cell r="A853">
            <v>0</v>
          </cell>
          <cell r="B853">
            <v>0</v>
          </cell>
          <cell r="C853">
            <v>0</v>
          </cell>
        </row>
        <row r="854">
          <cell r="A854">
            <v>0</v>
          </cell>
          <cell r="B854">
            <v>0</v>
          </cell>
          <cell r="C854">
            <v>0</v>
          </cell>
        </row>
        <row r="856">
          <cell r="B856" t="str">
            <v>TRANSPORTE</v>
          </cell>
        </row>
        <row r="858">
          <cell r="A858">
            <v>0</v>
          </cell>
          <cell r="B858">
            <v>0</v>
          </cell>
          <cell r="C858">
            <v>0</v>
          </cell>
        </row>
        <row r="859">
          <cell r="A859">
            <v>0</v>
          </cell>
          <cell r="B859">
            <v>0</v>
          </cell>
          <cell r="C859">
            <v>0</v>
          </cell>
        </row>
        <row r="860">
          <cell r="A860">
            <v>0</v>
          </cell>
          <cell r="B860">
            <v>0</v>
          </cell>
          <cell r="C860">
            <v>0</v>
          </cell>
        </row>
        <row r="865">
          <cell r="A865" t="str">
            <v>CODIGO</v>
          </cell>
          <cell r="B865" t="str">
            <v>ITEM</v>
          </cell>
          <cell r="C865" t="str">
            <v>UNIDAD</v>
          </cell>
        </row>
        <row r="866">
          <cell r="D866">
            <v>0</v>
          </cell>
        </row>
        <row r="867">
          <cell r="B867" t="str">
            <v>CODIGO</v>
          </cell>
        </row>
        <row r="868">
          <cell r="A868" t="str">
            <v>CODIGO</v>
          </cell>
          <cell r="B868" t="str">
            <v>RECURSOS</v>
          </cell>
          <cell r="C868" t="str">
            <v>UNIDAD</v>
          </cell>
          <cell r="D868" t="str">
            <v>CANT.</v>
          </cell>
        </row>
        <row r="869">
          <cell r="B869" t="str">
            <v>MATERIALES</v>
          </cell>
        </row>
        <row r="870">
          <cell r="B870">
            <v>0</v>
          </cell>
          <cell r="C870">
            <v>0</v>
          </cell>
        </row>
        <row r="871">
          <cell r="B871">
            <v>0</v>
          </cell>
          <cell r="C871">
            <v>0</v>
          </cell>
        </row>
        <row r="872">
          <cell r="B872">
            <v>0</v>
          </cell>
          <cell r="C872">
            <v>0</v>
          </cell>
        </row>
        <row r="873">
          <cell r="B873">
            <v>0</v>
          </cell>
          <cell r="C873">
            <v>0</v>
          </cell>
        </row>
        <row r="875">
          <cell r="B875" t="str">
            <v>EQUIPO</v>
          </cell>
        </row>
        <row r="876">
          <cell r="B876" t="str">
            <v>HTA MENOR (5% de M. de O.)</v>
          </cell>
        </row>
        <row r="877">
          <cell r="A877">
            <v>0</v>
          </cell>
          <cell r="B877">
            <v>0</v>
          </cell>
          <cell r="C877">
            <v>0</v>
          </cell>
        </row>
        <row r="878">
          <cell r="A878">
            <v>0</v>
          </cell>
          <cell r="B878">
            <v>0</v>
          </cell>
          <cell r="C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</row>
        <row r="881">
          <cell r="B881" t="str">
            <v>MANO DE OBRA</v>
          </cell>
        </row>
        <row r="882">
          <cell r="B882">
            <v>0</v>
          </cell>
          <cell r="C882">
            <v>0</v>
          </cell>
        </row>
        <row r="883">
          <cell r="A883">
            <v>0</v>
          </cell>
          <cell r="B883">
            <v>0</v>
          </cell>
          <cell r="C883">
            <v>0</v>
          </cell>
        </row>
        <row r="884">
          <cell r="A884">
            <v>0</v>
          </cell>
          <cell r="B884">
            <v>0</v>
          </cell>
          <cell r="C884">
            <v>0</v>
          </cell>
        </row>
        <row r="885">
          <cell r="A885">
            <v>0</v>
          </cell>
          <cell r="B885">
            <v>0</v>
          </cell>
          <cell r="C885">
            <v>0</v>
          </cell>
        </row>
        <row r="887">
          <cell r="B887" t="str">
            <v>TRANSPORTE</v>
          </cell>
        </row>
        <row r="889">
          <cell r="A889">
            <v>0</v>
          </cell>
          <cell r="B889">
            <v>0</v>
          </cell>
          <cell r="C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</row>
        <row r="896">
          <cell r="A896" t="str">
            <v>CODIGO</v>
          </cell>
          <cell r="B896" t="str">
            <v>ITEM</v>
          </cell>
          <cell r="C896" t="str">
            <v>UNIDAD</v>
          </cell>
        </row>
        <row r="897">
          <cell r="D897">
            <v>0</v>
          </cell>
        </row>
        <row r="898">
          <cell r="B898" t="str">
            <v>CODIGO</v>
          </cell>
        </row>
        <row r="899">
          <cell r="A899" t="str">
            <v>CODIGO</v>
          </cell>
          <cell r="B899" t="str">
            <v>RECURSOS</v>
          </cell>
          <cell r="C899" t="str">
            <v>UNIDAD</v>
          </cell>
          <cell r="D899" t="str">
            <v>CANT.</v>
          </cell>
        </row>
        <row r="900">
          <cell r="B900" t="str">
            <v>MATERIALES</v>
          </cell>
        </row>
        <row r="901">
          <cell r="B901">
            <v>0</v>
          </cell>
          <cell r="C901">
            <v>0</v>
          </cell>
        </row>
        <row r="902">
          <cell r="B902">
            <v>0</v>
          </cell>
          <cell r="C902">
            <v>0</v>
          </cell>
        </row>
        <row r="903">
          <cell r="B903">
            <v>0</v>
          </cell>
          <cell r="C903">
            <v>0</v>
          </cell>
        </row>
        <row r="904">
          <cell r="B904">
            <v>0</v>
          </cell>
          <cell r="C904">
            <v>0</v>
          </cell>
        </row>
        <row r="906">
          <cell r="B906" t="str">
            <v>EQUIPO</v>
          </cell>
        </row>
        <row r="907">
          <cell r="B907" t="str">
            <v>HTA MENOR (5% de M. de O.)</v>
          </cell>
        </row>
        <row r="908">
          <cell r="A908">
            <v>0</v>
          </cell>
          <cell r="B908">
            <v>0</v>
          </cell>
          <cell r="C908">
            <v>0</v>
          </cell>
        </row>
        <row r="909">
          <cell r="A909">
            <v>0</v>
          </cell>
          <cell r="B909">
            <v>0</v>
          </cell>
          <cell r="C909">
            <v>0</v>
          </cell>
        </row>
        <row r="910">
          <cell r="A910">
            <v>0</v>
          </cell>
          <cell r="B910">
            <v>0</v>
          </cell>
          <cell r="C910">
            <v>0</v>
          </cell>
        </row>
        <row r="912">
          <cell r="B912" t="str">
            <v>MANO DE OBRA</v>
          </cell>
        </row>
        <row r="913">
          <cell r="B913">
            <v>0</v>
          </cell>
          <cell r="C913">
            <v>0</v>
          </cell>
        </row>
        <row r="914">
          <cell r="A914">
            <v>0</v>
          </cell>
          <cell r="B914">
            <v>0</v>
          </cell>
          <cell r="C914">
            <v>0</v>
          </cell>
        </row>
        <row r="915">
          <cell r="A915">
            <v>0</v>
          </cell>
          <cell r="B915">
            <v>0</v>
          </cell>
          <cell r="C915">
            <v>0</v>
          </cell>
        </row>
        <row r="916">
          <cell r="A916">
            <v>0</v>
          </cell>
          <cell r="B916">
            <v>0</v>
          </cell>
          <cell r="C916">
            <v>0</v>
          </cell>
        </row>
        <row r="918">
          <cell r="B918" t="str">
            <v>TRANSPORTE</v>
          </cell>
        </row>
        <row r="920">
          <cell r="A920">
            <v>0</v>
          </cell>
          <cell r="B920">
            <v>0</v>
          </cell>
          <cell r="C920">
            <v>0</v>
          </cell>
        </row>
        <row r="921">
          <cell r="A921">
            <v>0</v>
          </cell>
          <cell r="B921">
            <v>0</v>
          </cell>
          <cell r="C921">
            <v>0</v>
          </cell>
        </row>
        <row r="922">
          <cell r="A922">
            <v>0</v>
          </cell>
          <cell r="B922">
            <v>0</v>
          </cell>
          <cell r="C922">
            <v>0</v>
          </cell>
        </row>
        <row r="927">
          <cell r="A927" t="str">
            <v>CODIGO</v>
          </cell>
          <cell r="B927" t="str">
            <v>ITEM</v>
          </cell>
          <cell r="C927" t="str">
            <v>UNIDAD</v>
          </cell>
        </row>
        <row r="928">
          <cell r="D928">
            <v>0</v>
          </cell>
        </row>
        <row r="929">
          <cell r="B929" t="str">
            <v>CODIGO</v>
          </cell>
        </row>
        <row r="930">
          <cell r="A930" t="str">
            <v>CODIGO</v>
          </cell>
          <cell r="B930" t="str">
            <v>RECURSOS</v>
          </cell>
          <cell r="C930" t="str">
            <v>UNIDAD</v>
          </cell>
          <cell r="D930" t="str">
            <v>CANT.</v>
          </cell>
        </row>
        <row r="931">
          <cell r="B931" t="str">
            <v>MATERIALES</v>
          </cell>
        </row>
        <row r="932">
          <cell r="B932">
            <v>0</v>
          </cell>
          <cell r="C932">
            <v>0</v>
          </cell>
        </row>
        <row r="933">
          <cell r="B933">
            <v>0</v>
          </cell>
          <cell r="C933">
            <v>0</v>
          </cell>
        </row>
        <row r="934">
          <cell r="B934">
            <v>0</v>
          </cell>
          <cell r="C934">
            <v>0</v>
          </cell>
        </row>
        <row r="935">
          <cell r="B935">
            <v>0</v>
          </cell>
          <cell r="C935">
            <v>0</v>
          </cell>
        </row>
        <row r="937">
          <cell r="B937" t="str">
            <v>EQUIPO</v>
          </cell>
        </row>
        <row r="938">
          <cell r="B938" t="str">
            <v>HTA MENOR (5% de M. de O.)</v>
          </cell>
        </row>
        <row r="939">
          <cell r="A939">
            <v>0</v>
          </cell>
          <cell r="B939">
            <v>0</v>
          </cell>
          <cell r="C939">
            <v>0</v>
          </cell>
        </row>
        <row r="940">
          <cell r="A940">
            <v>0</v>
          </cell>
          <cell r="B940">
            <v>0</v>
          </cell>
          <cell r="C940">
            <v>0</v>
          </cell>
        </row>
        <row r="941">
          <cell r="A941">
            <v>0</v>
          </cell>
          <cell r="B941">
            <v>0</v>
          </cell>
          <cell r="C941">
            <v>0</v>
          </cell>
        </row>
        <row r="943">
          <cell r="B943" t="str">
            <v>MANO DE OBRA</v>
          </cell>
        </row>
        <row r="944">
          <cell r="B944">
            <v>0</v>
          </cell>
          <cell r="C944">
            <v>0</v>
          </cell>
        </row>
        <row r="945">
          <cell r="A945">
            <v>0</v>
          </cell>
          <cell r="B945">
            <v>0</v>
          </cell>
          <cell r="C945">
            <v>0</v>
          </cell>
        </row>
        <row r="946">
          <cell r="A946">
            <v>0</v>
          </cell>
          <cell r="B946">
            <v>0</v>
          </cell>
          <cell r="C946">
            <v>0</v>
          </cell>
        </row>
        <row r="947">
          <cell r="A947">
            <v>0</v>
          </cell>
          <cell r="B947">
            <v>0</v>
          </cell>
          <cell r="C947">
            <v>0</v>
          </cell>
        </row>
        <row r="949">
          <cell r="B949" t="str">
            <v>TRANSPORTE</v>
          </cell>
        </row>
        <row r="951">
          <cell r="A951">
            <v>0</v>
          </cell>
          <cell r="B951">
            <v>0</v>
          </cell>
          <cell r="C951">
            <v>0</v>
          </cell>
        </row>
        <row r="952">
          <cell r="A952">
            <v>0</v>
          </cell>
          <cell r="B952">
            <v>0</v>
          </cell>
          <cell r="C952">
            <v>0</v>
          </cell>
        </row>
        <row r="953">
          <cell r="A953">
            <v>0</v>
          </cell>
          <cell r="B953">
            <v>0</v>
          </cell>
          <cell r="C953">
            <v>0</v>
          </cell>
        </row>
        <row r="959">
          <cell r="A959" t="str">
            <v>CODIGO</v>
          </cell>
          <cell r="B959" t="str">
            <v>ITEM</v>
          </cell>
          <cell r="C959" t="str">
            <v>UNIDAD</v>
          </cell>
        </row>
        <row r="960">
          <cell r="D960">
            <v>0</v>
          </cell>
        </row>
        <row r="961">
          <cell r="B961" t="str">
            <v>CODIGO</v>
          </cell>
        </row>
        <row r="962">
          <cell r="A962" t="str">
            <v>CODIGO</v>
          </cell>
          <cell r="B962" t="str">
            <v>RECURSOS</v>
          </cell>
          <cell r="C962" t="str">
            <v>UNIDAD</v>
          </cell>
          <cell r="D962" t="str">
            <v>CANT.</v>
          </cell>
        </row>
        <row r="963">
          <cell r="B963" t="str">
            <v>MATERIALES</v>
          </cell>
        </row>
        <row r="964">
          <cell r="B964">
            <v>0</v>
          </cell>
          <cell r="C964">
            <v>0</v>
          </cell>
        </row>
        <row r="965">
          <cell r="B965">
            <v>0</v>
          </cell>
          <cell r="C965">
            <v>0</v>
          </cell>
        </row>
        <row r="966">
          <cell r="B966">
            <v>0</v>
          </cell>
          <cell r="C966">
            <v>0</v>
          </cell>
        </row>
        <row r="967">
          <cell r="B967">
            <v>0</v>
          </cell>
          <cell r="C967">
            <v>0</v>
          </cell>
        </row>
        <row r="969">
          <cell r="B969" t="str">
            <v>EQUIPO</v>
          </cell>
        </row>
        <row r="970">
          <cell r="B970" t="str">
            <v>HTA MENOR (5% de M. de O.)</v>
          </cell>
        </row>
        <row r="971">
          <cell r="A971">
            <v>0</v>
          </cell>
          <cell r="B971">
            <v>0</v>
          </cell>
          <cell r="C971">
            <v>0</v>
          </cell>
        </row>
        <row r="972">
          <cell r="A972">
            <v>0</v>
          </cell>
          <cell r="B972">
            <v>0</v>
          </cell>
          <cell r="C972">
            <v>0</v>
          </cell>
        </row>
        <row r="973">
          <cell r="A973">
            <v>0</v>
          </cell>
          <cell r="B973">
            <v>0</v>
          </cell>
          <cell r="C973">
            <v>0</v>
          </cell>
        </row>
        <row r="975">
          <cell r="B975" t="str">
            <v>MANO DE OBRA</v>
          </cell>
        </row>
        <row r="976">
          <cell r="B976">
            <v>0</v>
          </cell>
          <cell r="C976">
            <v>0</v>
          </cell>
        </row>
        <row r="977">
          <cell r="A977">
            <v>0</v>
          </cell>
          <cell r="B977">
            <v>0</v>
          </cell>
          <cell r="C977">
            <v>0</v>
          </cell>
        </row>
        <row r="978">
          <cell r="A978">
            <v>0</v>
          </cell>
          <cell r="B978">
            <v>0</v>
          </cell>
          <cell r="C978">
            <v>0</v>
          </cell>
        </row>
        <row r="979">
          <cell r="A979">
            <v>0</v>
          </cell>
          <cell r="B979">
            <v>0</v>
          </cell>
          <cell r="C979">
            <v>0</v>
          </cell>
        </row>
        <row r="981">
          <cell r="B981" t="str">
            <v>TRANSPORTE</v>
          </cell>
        </row>
        <row r="983">
          <cell r="A983">
            <v>0</v>
          </cell>
          <cell r="B983">
            <v>0</v>
          </cell>
          <cell r="C983">
            <v>0</v>
          </cell>
        </row>
        <row r="984">
          <cell r="A984">
            <v>0</v>
          </cell>
          <cell r="B984">
            <v>0</v>
          </cell>
          <cell r="C984">
            <v>0</v>
          </cell>
        </row>
        <row r="985">
          <cell r="A985">
            <v>0</v>
          </cell>
          <cell r="B985">
            <v>0</v>
          </cell>
          <cell r="C985">
            <v>0</v>
          </cell>
        </row>
        <row r="990">
          <cell r="A990" t="str">
            <v>CODIGO</v>
          </cell>
          <cell r="B990" t="str">
            <v>ITEM</v>
          </cell>
          <cell r="C990" t="str">
            <v>UNIDAD</v>
          </cell>
        </row>
        <row r="991">
          <cell r="D991">
            <v>0</v>
          </cell>
        </row>
        <row r="992">
          <cell r="B992" t="str">
            <v>CODIGO</v>
          </cell>
        </row>
        <row r="993">
          <cell r="A993" t="str">
            <v>CODIGO</v>
          </cell>
          <cell r="B993" t="str">
            <v>RECURSOS</v>
          </cell>
          <cell r="C993" t="str">
            <v>UNIDAD</v>
          </cell>
          <cell r="D993" t="str">
            <v>CANT.</v>
          </cell>
        </row>
        <row r="994">
          <cell r="B994" t="str">
            <v>MATERIALES</v>
          </cell>
        </row>
        <row r="995">
          <cell r="B995">
            <v>0</v>
          </cell>
          <cell r="C995">
            <v>0</v>
          </cell>
        </row>
        <row r="996">
          <cell r="B996">
            <v>0</v>
          </cell>
          <cell r="C996">
            <v>0</v>
          </cell>
        </row>
        <row r="997">
          <cell r="B997">
            <v>0</v>
          </cell>
          <cell r="C997">
            <v>0</v>
          </cell>
        </row>
        <row r="998">
          <cell r="B998">
            <v>0</v>
          </cell>
          <cell r="C998">
            <v>0</v>
          </cell>
        </row>
        <row r="1000">
          <cell r="B1000" t="str">
            <v>EQUIPO</v>
          </cell>
        </row>
        <row r="1001">
          <cell r="B1001" t="str">
            <v>HTA MENOR (5% de M. de O.)</v>
          </cell>
        </row>
        <row r="1002">
          <cell r="A1002">
            <v>0</v>
          </cell>
          <cell r="B1002">
            <v>0</v>
          </cell>
          <cell r="C1002">
            <v>0</v>
          </cell>
        </row>
        <row r="1003">
          <cell r="A1003">
            <v>0</v>
          </cell>
          <cell r="B1003">
            <v>0</v>
          </cell>
          <cell r="C1003">
            <v>0</v>
          </cell>
        </row>
        <row r="1004">
          <cell r="A1004">
            <v>0</v>
          </cell>
          <cell r="B1004">
            <v>0</v>
          </cell>
          <cell r="C1004">
            <v>0</v>
          </cell>
        </row>
        <row r="1006">
          <cell r="B1006" t="str">
            <v>MANO DE OBRA</v>
          </cell>
        </row>
        <row r="1007">
          <cell r="B1007">
            <v>0</v>
          </cell>
          <cell r="C1007">
            <v>0</v>
          </cell>
        </row>
        <row r="1008">
          <cell r="A1008">
            <v>0</v>
          </cell>
          <cell r="B1008">
            <v>0</v>
          </cell>
          <cell r="C1008">
            <v>0</v>
          </cell>
        </row>
        <row r="1009">
          <cell r="A1009">
            <v>0</v>
          </cell>
          <cell r="B1009">
            <v>0</v>
          </cell>
          <cell r="C1009">
            <v>0</v>
          </cell>
        </row>
        <row r="1010">
          <cell r="A1010">
            <v>0</v>
          </cell>
          <cell r="B1010">
            <v>0</v>
          </cell>
          <cell r="C1010">
            <v>0</v>
          </cell>
        </row>
        <row r="1012">
          <cell r="B1012" t="str">
            <v>TRANSPORTE</v>
          </cell>
        </row>
        <row r="1014">
          <cell r="A1014">
            <v>0</v>
          </cell>
          <cell r="B1014">
            <v>0</v>
          </cell>
          <cell r="C1014">
            <v>0</v>
          </cell>
        </row>
        <row r="1015">
          <cell r="A1015">
            <v>0</v>
          </cell>
          <cell r="B1015">
            <v>0</v>
          </cell>
          <cell r="C1015">
            <v>0</v>
          </cell>
        </row>
        <row r="1016">
          <cell r="A1016">
            <v>0</v>
          </cell>
          <cell r="B1016">
            <v>0</v>
          </cell>
          <cell r="C1016">
            <v>0</v>
          </cell>
        </row>
        <row r="1021">
          <cell r="A1021" t="str">
            <v>CODIGO</v>
          </cell>
          <cell r="B1021" t="str">
            <v>ITEM</v>
          </cell>
          <cell r="C1021" t="str">
            <v>UNIDAD</v>
          </cell>
        </row>
        <row r="1022">
          <cell r="D1022">
            <v>0</v>
          </cell>
        </row>
        <row r="1023">
          <cell r="B1023" t="str">
            <v>CODIGO</v>
          </cell>
        </row>
        <row r="1024">
          <cell r="A1024" t="str">
            <v>CODIGO</v>
          </cell>
          <cell r="B1024" t="str">
            <v>RECURSOS</v>
          </cell>
          <cell r="C1024" t="str">
            <v>UNIDAD</v>
          </cell>
          <cell r="D1024" t="str">
            <v>CANT.</v>
          </cell>
        </row>
        <row r="1025">
          <cell r="B1025" t="str">
            <v>MATERIALES</v>
          </cell>
        </row>
        <row r="1026">
          <cell r="B1026">
            <v>0</v>
          </cell>
          <cell r="C1026">
            <v>0</v>
          </cell>
        </row>
        <row r="1027">
          <cell r="B1027">
            <v>0</v>
          </cell>
          <cell r="C1027">
            <v>0</v>
          </cell>
        </row>
        <row r="1028">
          <cell r="B1028">
            <v>0</v>
          </cell>
          <cell r="C1028">
            <v>0</v>
          </cell>
        </row>
        <row r="1029">
          <cell r="B1029">
            <v>0</v>
          </cell>
          <cell r="C1029">
            <v>0</v>
          </cell>
        </row>
        <row r="1031">
          <cell r="B1031" t="str">
            <v>EQUIPO</v>
          </cell>
        </row>
        <row r="1032">
          <cell r="B1032" t="str">
            <v>HTA MENOR (5% de M. de O.)</v>
          </cell>
        </row>
        <row r="1033">
          <cell r="A1033">
            <v>0</v>
          </cell>
          <cell r="B1033">
            <v>0</v>
          </cell>
          <cell r="C1033">
            <v>0</v>
          </cell>
        </row>
        <row r="1034">
          <cell r="A1034">
            <v>0</v>
          </cell>
          <cell r="B1034">
            <v>0</v>
          </cell>
          <cell r="C1034">
            <v>0</v>
          </cell>
        </row>
        <row r="1035">
          <cell r="A1035">
            <v>0</v>
          </cell>
          <cell r="B1035">
            <v>0</v>
          </cell>
          <cell r="C1035">
            <v>0</v>
          </cell>
        </row>
        <row r="1037">
          <cell r="B1037" t="str">
            <v>MANO DE OBRA</v>
          </cell>
        </row>
        <row r="1038">
          <cell r="B1038">
            <v>0</v>
          </cell>
          <cell r="C1038">
            <v>0</v>
          </cell>
        </row>
        <row r="1039">
          <cell r="A1039">
            <v>0</v>
          </cell>
          <cell r="B1039">
            <v>0</v>
          </cell>
          <cell r="C1039">
            <v>0</v>
          </cell>
        </row>
        <row r="1040">
          <cell r="A1040">
            <v>0</v>
          </cell>
          <cell r="B1040">
            <v>0</v>
          </cell>
          <cell r="C1040">
            <v>0</v>
          </cell>
        </row>
        <row r="1041">
          <cell r="A1041">
            <v>0</v>
          </cell>
          <cell r="B1041">
            <v>0</v>
          </cell>
          <cell r="C1041">
            <v>0</v>
          </cell>
        </row>
        <row r="1043">
          <cell r="B1043" t="str">
            <v>TRANSPORTE</v>
          </cell>
        </row>
        <row r="1045">
          <cell r="A1045">
            <v>0</v>
          </cell>
          <cell r="B1045">
            <v>0</v>
          </cell>
          <cell r="C1045">
            <v>0</v>
          </cell>
        </row>
        <row r="1046">
          <cell r="A1046">
            <v>0</v>
          </cell>
          <cell r="B1046">
            <v>0</v>
          </cell>
          <cell r="C1046">
            <v>0</v>
          </cell>
        </row>
        <row r="1047">
          <cell r="A1047">
            <v>0</v>
          </cell>
          <cell r="B1047">
            <v>0</v>
          </cell>
          <cell r="C1047">
            <v>0</v>
          </cell>
        </row>
        <row r="1052">
          <cell r="A1052" t="str">
            <v>CODIGO</v>
          </cell>
          <cell r="B1052" t="str">
            <v>ITEM</v>
          </cell>
          <cell r="C1052" t="str">
            <v>UNIDAD</v>
          </cell>
        </row>
        <row r="1053">
          <cell r="D1053">
            <v>0</v>
          </cell>
        </row>
        <row r="1054">
          <cell r="B1054" t="str">
            <v>CODIGO</v>
          </cell>
        </row>
        <row r="1055">
          <cell r="A1055" t="str">
            <v>CODIGO</v>
          </cell>
          <cell r="B1055" t="str">
            <v>RECURSOS</v>
          </cell>
          <cell r="C1055" t="str">
            <v>UNIDAD</v>
          </cell>
          <cell r="D1055" t="str">
            <v>CANT.</v>
          </cell>
        </row>
        <row r="1056">
          <cell r="B1056" t="str">
            <v>MATERIALES</v>
          </cell>
        </row>
        <row r="1057">
          <cell r="B1057">
            <v>0</v>
          </cell>
          <cell r="C1057">
            <v>0</v>
          </cell>
        </row>
        <row r="1058">
          <cell r="B1058">
            <v>0</v>
          </cell>
          <cell r="C1058">
            <v>0</v>
          </cell>
        </row>
        <row r="1059">
          <cell r="B1059">
            <v>0</v>
          </cell>
          <cell r="C1059">
            <v>0</v>
          </cell>
        </row>
        <row r="1060">
          <cell r="B1060">
            <v>0</v>
          </cell>
          <cell r="C1060">
            <v>0</v>
          </cell>
        </row>
        <row r="1062">
          <cell r="B1062" t="str">
            <v>EQUIPO</v>
          </cell>
        </row>
        <row r="1063">
          <cell r="B1063" t="str">
            <v>HTA MENOR (5% de M. de O.)</v>
          </cell>
        </row>
        <row r="1064">
          <cell r="A1064">
            <v>0</v>
          </cell>
          <cell r="B1064">
            <v>0</v>
          </cell>
          <cell r="C1064">
            <v>0</v>
          </cell>
        </row>
        <row r="1065">
          <cell r="A1065">
            <v>0</v>
          </cell>
          <cell r="B1065">
            <v>0</v>
          </cell>
          <cell r="C1065">
            <v>0</v>
          </cell>
        </row>
        <row r="1066">
          <cell r="A1066">
            <v>0</v>
          </cell>
          <cell r="B1066">
            <v>0</v>
          </cell>
          <cell r="C1066">
            <v>0</v>
          </cell>
        </row>
        <row r="1068">
          <cell r="B1068" t="str">
            <v>MANO DE OBRA</v>
          </cell>
        </row>
        <row r="1069">
          <cell r="B1069">
            <v>0</v>
          </cell>
          <cell r="C1069">
            <v>0</v>
          </cell>
        </row>
        <row r="1070">
          <cell r="A1070">
            <v>0</v>
          </cell>
          <cell r="B1070">
            <v>0</v>
          </cell>
          <cell r="C1070">
            <v>0</v>
          </cell>
        </row>
        <row r="1071">
          <cell r="A1071">
            <v>0</v>
          </cell>
          <cell r="B1071">
            <v>0</v>
          </cell>
          <cell r="C1071">
            <v>0</v>
          </cell>
        </row>
        <row r="1072">
          <cell r="A1072">
            <v>0</v>
          </cell>
          <cell r="B1072">
            <v>0</v>
          </cell>
          <cell r="C1072">
            <v>0</v>
          </cell>
        </row>
        <row r="1074">
          <cell r="B1074" t="str">
            <v>TRANSPORTE</v>
          </cell>
        </row>
        <row r="1076">
          <cell r="A1076">
            <v>0</v>
          </cell>
          <cell r="B1076">
            <v>0</v>
          </cell>
          <cell r="C1076">
            <v>0</v>
          </cell>
        </row>
        <row r="1077">
          <cell r="A1077">
            <v>0</v>
          </cell>
          <cell r="B1077">
            <v>0</v>
          </cell>
          <cell r="C1077">
            <v>0</v>
          </cell>
        </row>
        <row r="1078">
          <cell r="A1078">
            <v>0</v>
          </cell>
          <cell r="B1078">
            <v>0</v>
          </cell>
          <cell r="C1078">
            <v>0</v>
          </cell>
        </row>
        <row r="1083">
          <cell r="A1083" t="str">
            <v>CODIGO</v>
          </cell>
          <cell r="B1083" t="str">
            <v>ITEM</v>
          </cell>
          <cell r="C1083" t="str">
            <v>UNIDAD</v>
          </cell>
        </row>
        <row r="1084">
          <cell r="D1084">
            <v>0</v>
          </cell>
        </row>
        <row r="1085">
          <cell r="B1085" t="str">
            <v>CODIGO</v>
          </cell>
        </row>
        <row r="1086">
          <cell r="A1086" t="str">
            <v>CODIGO</v>
          </cell>
          <cell r="B1086" t="str">
            <v>RECURSOS</v>
          </cell>
          <cell r="C1086" t="str">
            <v>UNIDAD</v>
          </cell>
          <cell r="D1086" t="str">
            <v>CANT.</v>
          </cell>
        </row>
        <row r="1087">
          <cell r="B1087" t="str">
            <v>MATERIALES</v>
          </cell>
        </row>
        <row r="1088">
          <cell r="B1088">
            <v>0</v>
          </cell>
          <cell r="C1088">
            <v>0</v>
          </cell>
        </row>
        <row r="1089">
          <cell r="B1089">
            <v>0</v>
          </cell>
          <cell r="C1089">
            <v>0</v>
          </cell>
        </row>
        <row r="1090">
          <cell r="B1090">
            <v>0</v>
          </cell>
          <cell r="C1090">
            <v>0</v>
          </cell>
        </row>
        <row r="1091">
          <cell r="B1091">
            <v>0</v>
          </cell>
          <cell r="C1091">
            <v>0</v>
          </cell>
        </row>
        <row r="1093">
          <cell r="B1093" t="str">
            <v>EQUIPO</v>
          </cell>
        </row>
        <row r="1094">
          <cell r="B1094" t="str">
            <v>HTA MENOR (5% de M. de O.)</v>
          </cell>
        </row>
        <row r="1095">
          <cell r="A1095">
            <v>0</v>
          </cell>
          <cell r="B1095">
            <v>0</v>
          </cell>
          <cell r="C1095">
            <v>0</v>
          </cell>
        </row>
        <row r="1096">
          <cell r="A1096">
            <v>0</v>
          </cell>
          <cell r="B1096">
            <v>0</v>
          </cell>
          <cell r="C1096">
            <v>0</v>
          </cell>
        </row>
        <row r="1097">
          <cell r="A1097">
            <v>0</v>
          </cell>
          <cell r="B1097">
            <v>0</v>
          </cell>
          <cell r="C1097">
            <v>0</v>
          </cell>
        </row>
        <row r="1099">
          <cell r="B1099" t="str">
            <v>MANO DE OBRA</v>
          </cell>
        </row>
        <row r="1100">
          <cell r="B1100">
            <v>0</v>
          </cell>
          <cell r="C1100">
            <v>0</v>
          </cell>
        </row>
        <row r="1101">
          <cell r="A1101">
            <v>0</v>
          </cell>
          <cell r="B1101">
            <v>0</v>
          </cell>
          <cell r="C1101">
            <v>0</v>
          </cell>
        </row>
        <row r="1102">
          <cell r="A1102">
            <v>0</v>
          </cell>
          <cell r="B1102">
            <v>0</v>
          </cell>
          <cell r="C1102">
            <v>0</v>
          </cell>
        </row>
        <row r="1103">
          <cell r="A1103">
            <v>0</v>
          </cell>
          <cell r="B1103">
            <v>0</v>
          </cell>
          <cell r="C1103">
            <v>0</v>
          </cell>
        </row>
        <row r="1105">
          <cell r="B1105" t="str">
            <v>TRANSPORTE</v>
          </cell>
        </row>
        <row r="1107">
          <cell r="A1107">
            <v>0</v>
          </cell>
          <cell r="B1107">
            <v>0</v>
          </cell>
          <cell r="C1107">
            <v>0</v>
          </cell>
        </row>
        <row r="1108">
          <cell r="A1108">
            <v>0</v>
          </cell>
          <cell r="B1108">
            <v>0</v>
          </cell>
          <cell r="C1108">
            <v>0</v>
          </cell>
        </row>
        <row r="1109">
          <cell r="A1109">
            <v>0</v>
          </cell>
          <cell r="B1109">
            <v>0</v>
          </cell>
          <cell r="C1109">
            <v>0</v>
          </cell>
        </row>
        <row r="1114">
          <cell r="A1114" t="str">
            <v>CODIGO</v>
          </cell>
          <cell r="B1114" t="str">
            <v>ITEM</v>
          </cell>
          <cell r="C1114" t="str">
            <v>UNIDAD</v>
          </cell>
        </row>
        <row r="1115">
          <cell r="D1115">
            <v>0</v>
          </cell>
        </row>
        <row r="1116">
          <cell r="B1116" t="str">
            <v>CODIGO</v>
          </cell>
        </row>
        <row r="1117">
          <cell r="A1117" t="str">
            <v>CODIGO</v>
          </cell>
          <cell r="B1117" t="str">
            <v>RECURSOS</v>
          </cell>
          <cell r="C1117" t="str">
            <v>UNIDAD</v>
          </cell>
          <cell r="D1117" t="str">
            <v>CANT.</v>
          </cell>
        </row>
        <row r="1118">
          <cell r="B1118" t="str">
            <v>MATERIALES</v>
          </cell>
        </row>
        <row r="1119">
          <cell r="B1119">
            <v>0</v>
          </cell>
          <cell r="C1119">
            <v>0</v>
          </cell>
        </row>
        <row r="1120">
          <cell r="B1120">
            <v>0</v>
          </cell>
          <cell r="C1120">
            <v>0</v>
          </cell>
        </row>
        <row r="1121">
          <cell r="B1121">
            <v>0</v>
          </cell>
          <cell r="C1121">
            <v>0</v>
          </cell>
        </row>
        <row r="1122">
          <cell r="B1122">
            <v>0</v>
          </cell>
          <cell r="C1122">
            <v>0</v>
          </cell>
        </row>
        <row r="1124">
          <cell r="B1124" t="str">
            <v>EQUIPO</v>
          </cell>
        </row>
        <row r="1125">
          <cell r="B1125" t="str">
            <v>HTA MENOR (5% de M. de O.)</v>
          </cell>
        </row>
        <row r="1126">
          <cell r="A1126">
            <v>0</v>
          </cell>
          <cell r="B1126">
            <v>0</v>
          </cell>
          <cell r="C1126">
            <v>0</v>
          </cell>
        </row>
        <row r="1127">
          <cell r="A1127">
            <v>0</v>
          </cell>
          <cell r="B1127">
            <v>0</v>
          </cell>
          <cell r="C1127">
            <v>0</v>
          </cell>
        </row>
        <row r="1128">
          <cell r="A1128">
            <v>0</v>
          </cell>
          <cell r="B1128">
            <v>0</v>
          </cell>
          <cell r="C1128">
            <v>0</v>
          </cell>
        </row>
        <row r="1130">
          <cell r="B1130" t="str">
            <v>MANO DE OBRA</v>
          </cell>
        </row>
        <row r="1131">
          <cell r="B1131">
            <v>0</v>
          </cell>
          <cell r="C1131">
            <v>0</v>
          </cell>
        </row>
        <row r="1132">
          <cell r="A1132">
            <v>0</v>
          </cell>
          <cell r="B1132">
            <v>0</v>
          </cell>
          <cell r="C1132">
            <v>0</v>
          </cell>
        </row>
        <row r="1133">
          <cell r="A1133">
            <v>0</v>
          </cell>
          <cell r="B1133">
            <v>0</v>
          </cell>
          <cell r="C1133">
            <v>0</v>
          </cell>
        </row>
        <row r="1134">
          <cell r="A1134">
            <v>0</v>
          </cell>
          <cell r="B1134">
            <v>0</v>
          </cell>
          <cell r="C1134">
            <v>0</v>
          </cell>
        </row>
        <row r="1136">
          <cell r="B1136" t="str">
            <v>TRANSPORTE</v>
          </cell>
        </row>
        <row r="1138">
          <cell r="A1138">
            <v>0</v>
          </cell>
          <cell r="B1138">
            <v>0</v>
          </cell>
          <cell r="C1138">
            <v>0</v>
          </cell>
        </row>
        <row r="1139">
          <cell r="A1139">
            <v>0</v>
          </cell>
          <cell r="B1139">
            <v>0</v>
          </cell>
          <cell r="C1139">
            <v>0</v>
          </cell>
        </row>
        <row r="1140">
          <cell r="A1140">
            <v>0</v>
          </cell>
          <cell r="B1140">
            <v>0</v>
          </cell>
          <cell r="C1140">
            <v>0</v>
          </cell>
        </row>
        <row r="1145">
          <cell r="A1145" t="str">
            <v>CODIGO</v>
          </cell>
          <cell r="B1145" t="str">
            <v>ITEM</v>
          </cell>
          <cell r="C1145" t="str">
            <v>UNIDAD</v>
          </cell>
        </row>
        <row r="1146">
          <cell r="D1146">
            <v>0</v>
          </cell>
        </row>
        <row r="1147">
          <cell r="B1147" t="str">
            <v>CODIGO</v>
          </cell>
        </row>
        <row r="1148">
          <cell r="A1148" t="str">
            <v>CODIGO</v>
          </cell>
          <cell r="B1148" t="str">
            <v>RECURSOS</v>
          </cell>
          <cell r="C1148" t="str">
            <v>UNIDAD</v>
          </cell>
          <cell r="D1148" t="str">
            <v>CANT.</v>
          </cell>
        </row>
        <row r="1149">
          <cell r="B1149" t="str">
            <v>MATERIALES</v>
          </cell>
        </row>
        <row r="1150">
          <cell r="B1150">
            <v>0</v>
          </cell>
          <cell r="C1150">
            <v>0</v>
          </cell>
        </row>
        <row r="1151">
          <cell r="B1151">
            <v>0</v>
          </cell>
          <cell r="C1151">
            <v>0</v>
          </cell>
        </row>
        <row r="1152">
          <cell r="B1152">
            <v>0</v>
          </cell>
          <cell r="C1152">
            <v>0</v>
          </cell>
        </row>
        <row r="1153">
          <cell r="B1153">
            <v>0</v>
          </cell>
          <cell r="C1153">
            <v>0</v>
          </cell>
        </row>
        <row r="1155">
          <cell r="B1155" t="str">
            <v>EQUIPO</v>
          </cell>
        </row>
        <row r="1156">
          <cell r="B1156" t="str">
            <v>HTA MENOR (5% de M. de O.)</v>
          </cell>
        </row>
        <row r="1157">
          <cell r="A1157">
            <v>0</v>
          </cell>
          <cell r="B1157">
            <v>0</v>
          </cell>
          <cell r="C1157">
            <v>0</v>
          </cell>
        </row>
        <row r="1158">
          <cell r="A1158">
            <v>0</v>
          </cell>
          <cell r="B1158">
            <v>0</v>
          </cell>
          <cell r="C1158">
            <v>0</v>
          </cell>
        </row>
        <row r="1159">
          <cell r="A1159">
            <v>0</v>
          </cell>
          <cell r="B1159">
            <v>0</v>
          </cell>
          <cell r="C1159">
            <v>0</v>
          </cell>
        </row>
        <row r="1161">
          <cell r="B1161" t="str">
            <v>MANO DE OBRA</v>
          </cell>
        </row>
        <row r="1162">
          <cell r="B1162">
            <v>0</v>
          </cell>
          <cell r="C1162">
            <v>0</v>
          </cell>
        </row>
        <row r="1163">
          <cell r="A1163">
            <v>0</v>
          </cell>
          <cell r="B1163">
            <v>0</v>
          </cell>
          <cell r="C1163">
            <v>0</v>
          </cell>
        </row>
        <row r="1164">
          <cell r="A1164">
            <v>0</v>
          </cell>
          <cell r="B1164">
            <v>0</v>
          </cell>
          <cell r="C1164">
            <v>0</v>
          </cell>
        </row>
        <row r="1165">
          <cell r="A1165">
            <v>0</v>
          </cell>
          <cell r="B1165">
            <v>0</v>
          </cell>
          <cell r="C1165">
            <v>0</v>
          </cell>
        </row>
        <row r="1167">
          <cell r="B1167" t="str">
            <v>TRANSPORTE</v>
          </cell>
        </row>
        <row r="1169">
          <cell r="A1169">
            <v>0</v>
          </cell>
          <cell r="B1169">
            <v>0</v>
          </cell>
          <cell r="C1169">
            <v>0</v>
          </cell>
        </row>
        <row r="1170">
          <cell r="A1170">
            <v>0</v>
          </cell>
          <cell r="B1170">
            <v>0</v>
          </cell>
          <cell r="C1170">
            <v>0</v>
          </cell>
        </row>
        <row r="1171">
          <cell r="A1171">
            <v>0</v>
          </cell>
          <cell r="B1171">
            <v>0</v>
          </cell>
          <cell r="C1171">
            <v>0</v>
          </cell>
        </row>
        <row r="1176">
          <cell r="A1176" t="str">
            <v>CODIGO</v>
          </cell>
          <cell r="B1176" t="str">
            <v>ITEM</v>
          </cell>
          <cell r="C1176" t="str">
            <v>UNIDAD</v>
          </cell>
        </row>
        <row r="1177">
          <cell r="D1177">
            <v>0</v>
          </cell>
        </row>
        <row r="1178">
          <cell r="B1178" t="str">
            <v>CODIGO</v>
          </cell>
        </row>
        <row r="1179">
          <cell r="A1179" t="str">
            <v>CODIGO</v>
          </cell>
          <cell r="B1179" t="str">
            <v>RECURSOS</v>
          </cell>
          <cell r="C1179" t="str">
            <v>UNIDAD</v>
          </cell>
          <cell r="D1179" t="str">
            <v>CANT.</v>
          </cell>
        </row>
        <row r="1180">
          <cell r="B1180" t="str">
            <v>MATERIALES</v>
          </cell>
        </row>
        <row r="1181">
          <cell r="B1181">
            <v>0</v>
          </cell>
          <cell r="C1181">
            <v>0</v>
          </cell>
        </row>
        <row r="1182">
          <cell r="B1182">
            <v>0</v>
          </cell>
          <cell r="C1182">
            <v>0</v>
          </cell>
        </row>
        <row r="1183">
          <cell r="B1183">
            <v>0</v>
          </cell>
          <cell r="C1183">
            <v>0</v>
          </cell>
        </row>
        <row r="1184">
          <cell r="B1184">
            <v>0</v>
          </cell>
          <cell r="C1184">
            <v>0</v>
          </cell>
        </row>
        <row r="1186">
          <cell r="B1186" t="str">
            <v>EQUIPO</v>
          </cell>
        </row>
        <row r="1187">
          <cell r="B1187" t="str">
            <v>HTA MENOR (5% de M. de O.)</v>
          </cell>
        </row>
        <row r="1188">
          <cell r="A1188">
            <v>0</v>
          </cell>
          <cell r="B1188">
            <v>0</v>
          </cell>
          <cell r="C1188">
            <v>0</v>
          </cell>
        </row>
        <row r="1189">
          <cell r="A1189">
            <v>0</v>
          </cell>
          <cell r="B1189">
            <v>0</v>
          </cell>
          <cell r="C1189">
            <v>0</v>
          </cell>
        </row>
        <row r="1190">
          <cell r="A1190">
            <v>0</v>
          </cell>
          <cell r="B1190">
            <v>0</v>
          </cell>
          <cell r="C1190">
            <v>0</v>
          </cell>
        </row>
        <row r="1192">
          <cell r="B1192" t="str">
            <v>MANO DE OBRA</v>
          </cell>
        </row>
        <row r="1193">
          <cell r="B1193">
            <v>0</v>
          </cell>
          <cell r="C1193">
            <v>0</v>
          </cell>
        </row>
        <row r="1194">
          <cell r="A1194">
            <v>0</v>
          </cell>
          <cell r="B1194">
            <v>0</v>
          </cell>
          <cell r="C1194">
            <v>0</v>
          </cell>
        </row>
        <row r="1195">
          <cell r="A1195">
            <v>0</v>
          </cell>
          <cell r="B1195">
            <v>0</v>
          </cell>
          <cell r="C1195">
            <v>0</v>
          </cell>
        </row>
        <row r="1196">
          <cell r="A1196">
            <v>0</v>
          </cell>
          <cell r="B1196">
            <v>0</v>
          </cell>
          <cell r="C1196">
            <v>0</v>
          </cell>
        </row>
        <row r="1198">
          <cell r="B1198" t="str">
            <v>TRANSPORTE</v>
          </cell>
        </row>
        <row r="1200">
          <cell r="A1200">
            <v>0</v>
          </cell>
          <cell r="B1200">
            <v>0</v>
          </cell>
          <cell r="C1200">
            <v>0</v>
          </cell>
        </row>
        <row r="1201">
          <cell r="A1201">
            <v>0</v>
          </cell>
          <cell r="B1201">
            <v>0</v>
          </cell>
          <cell r="C1201">
            <v>0</v>
          </cell>
        </row>
        <row r="1202">
          <cell r="A1202">
            <v>0</v>
          </cell>
          <cell r="B1202">
            <v>0</v>
          </cell>
          <cell r="C1202">
            <v>0</v>
          </cell>
        </row>
        <row r="1207">
          <cell r="A1207" t="str">
            <v>CODIGO</v>
          </cell>
          <cell r="B1207" t="str">
            <v>ITEM</v>
          </cell>
          <cell r="C1207" t="str">
            <v>UNIDAD</v>
          </cell>
        </row>
        <row r="1208">
          <cell r="D1208">
            <v>0</v>
          </cell>
        </row>
        <row r="1209">
          <cell r="B1209" t="str">
            <v>CODIGO</v>
          </cell>
        </row>
        <row r="1210">
          <cell r="A1210" t="str">
            <v>CODIGO</v>
          </cell>
          <cell r="B1210" t="str">
            <v>RECURSOS</v>
          </cell>
          <cell r="C1210" t="str">
            <v>UNIDAD</v>
          </cell>
          <cell r="D1210" t="str">
            <v>CANT.</v>
          </cell>
        </row>
        <row r="1211">
          <cell r="B1211" t="str">
            <v>MATERIALES</v>
          </cell>
        </row>
        <row r="1212">
          <cell r="B1212">
            <v>0</v>
          </cell>
          <cell r="C1212">
            <v>0</v>
          </cell>
        </row>
        <row r="1213">
          <cell r="B1213">
            <v>0</v>
          </cell>
          <cell r="C1213">
            <v>0</v>
          </cell>
        </row>
        <row r="1214">
          <cell r="B1214">
            <v>0</v>
          </cell>
          <cell r="C1214">
            <v>0</v>
          </cell>
        </row>
        <row r="1215">
          <cell r="B1215">
            <v>0</v>
          </cell>
          <cell r="C1215">
            <v>0</v>
          </cell>
        </row>
        <row r="1217">
          <cell r="B1217" t="str">
            <v>EQUIPO</v>
          </cell>
        </row>
        <row r="1218">
          <cell r="B1218" t="str">
            <v>HTA MENOR (5% de M. de O.)</v>
          </cell>
        </row>
        <row r="1219">
          <cell r="A1219">
            <v>0</v>
          </cell>
          <cell r="B1219">
            <v>0</v>
          </cell>
          <cell r="C1219">
            <v>0</v>
          </cell>
        </row>
        <row r="1220">
          <cell r="A1220">
            <v>0</v>
          </cell>
          <cell r="B1220">
            <v>0</v>
          </cell>
          <cell r="C1220">
            <v>0</v>
          </cell>
        </row>
        <row r="1221">
          <cell r="A1221">
            <v>0</v>
          </cell>
          <cell r="B1221">
            <v>0</v>
          </cell>
          <cell r="C1221">
            <v>0</v>
          </cell>
        </row>
        <row r="1223">
          <cell r="B1223" t="str">
            <v>MANO DE OBRA</v>
          </cell>
        </row>
        <row r="1224">
          <cell r="B1224">
            <v>0</v>
          </cell>
          <cell r="C1224">
            <v>0</v>
          </cell>
        </row>
        <row r="1225">
          <cell r="A1225">
            <v>0</v>
          </cell>
          <cell r="B1225">
            <v>0</v>
          </cell>
          <cell r="C1225">
            <v>0</v>
          </cell>
        </row>
        <row r="1226">
          <cell r="A1226">
            <v>0</v>
          </cell>
          <cell r="B1226">
            <v>0</v>
          </cell>
          <cell r="C1226">
            <v>0</v>
          </cell>
        </row>
        <row r="1227">
          <cell r="A1227">
            <v>0</v>
          </cell>
          <cell r="B1227">
            <v>0</v>
          </cell>
          <cell r="C1227">
            <v>0</v>
          </cell>
        </row>
        <row r="1229">
          <cell r="B1229" t="str">
            <v>TRANSPORTE</v>
          </cell>
        </row>
        <row r="1231">
          <cell r="A1231">
            <v>0</v>
          </cell>
          <cell r="B1231">
            <v>0</v>
          </cell>
          <cell r="C1231">
            <v>0</v>
          </cell>
        </row>
        <row r="1232">
          <cell r="A1232">
            <v>0</v>
          </cell>
          <cell r="B1232">
            <v>0</v>
          </cell>
          <cell r="C1232">
            <v>0</v>
          </cell>
        </row>
        <row r="1233">
          <cell r="A1233">
            <v>0</v>
          </cell>
          <cell r="B1233">
            <v>0</v>
          </cell>
          <cell r="C1233">
            <v>0</v>
          </cell>
        </row>
        <row r="1238">
          <cell r="A1238" t="str">
            <v>CODIGO</v>
          </cell>
          <cell r="B1238" t="str">
            <v>ITEM</v>
          </cell>
          <cell r="C1238" t="str">
            <v>UNIDAD</v>
          </cell>
        </row>
        <row r="1239">
          <cell r="D1239">
            <v>0</v>
          </cell>
        </row>
        <row r="1240">
          <cell r="B1240" t="str">
            <v>CODIGO</v>
          </cell>
        </row>
        <row r="1241">
          <cell r="A1241" t="str">
            <v>CODIGO</v>
          </cell>
          <cell r="B1241" t="str">
            <v>RECURSOS</v>
          </cell>
          <cell r="C1241" t="str">
            <v>UNIDAD</v>
          </cell>
          <cell r="D1241" t="str">
            <v>CANT.</v>
          </cell>
        </row>
        <row r="1242">
          <cell r="B1242" t="str">
            <v>MATERIALES</v>
          </cell>
        </row>
        <row r="1243">
          <cell r="B1243">
            <v>0</v>
          </cell>
          <cell r="C1243">
            <v>0</v>
          </cell>
        </row>
        <row r="1244">
          <cell r="B1244">
            <v>0</v>
          </cell>
          <cell r="C1244">
            <v>0</v>
          </cell>
        </row>
        <row r="1245">
          <cell r="B1245">
            <v>0</v>
          </cell>
          <cell r="C1245">
            <v>0</v>
          </cell>
        </row>
        <row r="1246">
          <cell r="B1246">
            <v>0</v>
          </cell>
          <cell r="C1246">
            <v>0</v>
          </cell>
        </row>
        <row r="1248">
          <cell r="B1248" t="str">
            <v>EQUIPO</v>
          </cell>
        </row>
        <row r="1249">
          <cell r="B1249" t="str">
            <v>HTA MENOR (5% de M. de O.)</v>
          </cell>
        </row>
        <row r="1250">
          <cell r="A1250">
            <v>0</v>
          </cell>
          <cell r="B1250">
            <v>0</v>
          </cell>
          <cell r="C1250">
            <v>0</v>
          </cell>
        </row>
        <row r="1251">
          <cell r="A1251">
            <v>0</v>
          </cell>
          <cell r="B1251">
            <v>0</v>
          </cell>
          <cell r="C1251">
            <v>0</v>
          </cell>
        </row>
        <row r="1252">
          <cell r="A1252">
            <v>0</v>
          </cell>
          <cell r="B1252">
            <v>0</v>
          </cell>
          <cell r="C1252">
            <v>0</v>
          </cell>
        </row>
        <row r="1254">
          <cell r="B1254" t="str">
            <v>MANO DE OBRA</v>
          </cell>
        </row>
        <row r="1255">
          <cell r="B1255">
            <v>0</v>
          </cell>
          <cell r="C1255">
            <v>0</v>
          </cell>
        </row>
        <row r="1256">
          <cell r="A1256">
            <v>0</v>
          </cell>
          <cell r="B1256">
            <v>0</v>
          </cell>
          <cell r="C1256">
            <v>0</v>
          </cell>
        </row>
        <row r="1257">
          <cell r="A1257">
            <v>0</v>
          </cell>
          <cell r="B1257">
            <v>0</v>
          </cell>
          <cell r="C1257">
            <v>0</v>
          </cell>
        </row>
        <row r="1258">
          <cell r="A1258">
            <v>0</v>
          </cell>
          <cell r="B1258">
            <v>0</v>
          </cell>
          <cell r="C1258">
            <v>0</v>
          </cell>
        </row>
        <row r="1260">
          <cell r="B1260" t="str">
            <v>TRANSPORTE</v>
          </cell>
        </row>
        <row r="1262">
          <cell r="A1262">
            <v>0</v>
          </cell>
          <cell r="B1262">
            <v>0</v>
          </cell>
          <cell r="C1262">
            <v>0</v>
          </cell>
        </row>
        <row r="1263">
          <cell r="A1263">
            <v>0</v>
          </cell>
          <cell r="B1263">
            <v>0</v>
          </cell>
          <cell r="C1263">
            <v>0</v>
          </cell>
        </row>
        <row r="1264">
          <cell r="A1264">
            <v>0</v>
          </cell>
          <cell r="B1264">
            <v>0</v>
          </cell>
          <cell r="C1264">
            <v>0</v>
          </cell>
        </row>
        <row r="1269">
          <cell r="A1269" t="str">
            <v>CODIGO</v>
          </cell>
          <cell r="B1269" t="str">
            <v>ITEM</v>
          </cell>
          <cell r="C1269" t="str">
            <v>UNIDAD</v>
          </cell>
        </row>
        <row r="1270">
          <cell r="D1270">
            <v>0</v>
          </cell>
        </row>
        <row r="1271">
          <cell r="B1271" t="str">
            <v>CODIGO</v>
          </cell>
        </row>
        <row r="1272">
          <cell r="A1272" t="str">
            <v>CODIGO</v>
          </cell>
          <cell r="B1272" t="str">
            <v>RECURSOS</v>
          </cell>
          <cell r="C1272" t="str">
            <v>UNIDAD</v>
          </cell>
          <cell r="D1272" t="str">
            <v>CANT.</v>
          </cell>
        </row>
        <row r="1273">
          <cell r="B1273" t="str">
            <v>MATERIALES</v>
          </cell>
        </row>
        <row r="1274">
          <cell r="B1274">
            <v>0</v>
          </cell>
          <cell r="C1274">
            <v>0</v>
          </cell>
        </row>
        <row r="1275">
          <cell r="B1275">
            <v>0</v>
          </cell>
          <cell r="C1275">
            <v>0</v>
          </cell>
        </row>
        <row r="1276">
          <cell r="B1276">
            <v>0</v>
          </cell>
          <cell r="C1276">
            <v>0</v>
          </cell>
        </row>
        <row r="1277">
          <cell r="B1277">
            <v>0</v>
          </cell>
          <cell r="C1277">
            <v>0</v>
          </cell>
        </row>
        <row r="1279">
          <cell r="B1279" t="str">
            <v>EQUIPO</v>
          </cell>
        </row>
        <row r="1280">
          <cell r="B1280" t="str">
            <v>HTA MENOR (5% de M. de O.)</v>
          </cell>
        </row>
        <row r="1281">
          <cell r="A1281">
            <v>0</v>
          </cell>
          <cell r="B1281">
            <v>0</v>
          </cell>
          <cell r="C1281">
            <v>0</v>
          </cell>
        </row>
        <row r="1282">
          <cell r="A1282">
            <v>0</v>
          </cell>
          <cell r="B1282">
            <v>0</v>
          </cell>
          <cell r="C1282">
            <v>0</v>
          </cell>
        </row>
        <row r="1283">
          <cell r="A1283">
            <v>0</v>
          </cell>
          <cell r="B1283">
            <v>0</v>
          </cell>
          <cell r="C1283">
            <v>0</v>
          </cell>
        </row>
        <row r="1285">
          <cell r="B1285" t="str">
            <v>MANO DE OBRA</v>
          </cell>
        </row>
        <row r="1286">
          <cell r="B1286">
            <v>0</v>
          </cell>
          <cell r="C1286">
            <v>0</v>
          </cell>
        </row>
        <row r="1287">
          <cell r="A1287">
            <v>0</v>
          </cell>
          <cell r="B1287">
            <v>0</v>
          </cell>
          <cell r="C1287">
            <v>0</v>
          </cell>
        </row>
        <row r="1288">
          <cell r="A1288">
            <v>0</v>
          </cell>
          <cell r="B1288">
            <v>0</v>
          </cell>
          <cell r="C1288">
            <v>0</v>
          </cell>
        </row>
        <row r="1289">
          <cell r="A1289">
            <v>0</v>
          </cell>
          <cell r="B1289">
            <v>0</v>
          </cell>
          <cell r="C1289">
            <v>0</v>
          </cell>
        </row>
        <row r="1291">
          <cell r="B1291" t="str">
            <v>TRANSPORTE</v>
          </cell>
        </row>
        <row r="1293">
          <cell r="A1293">
            <v>0</v>
          </cell>
          <cell r="B1293">
            <v>0</v>
          </cell>
          <cell r="C1293">
            <v>0</v>
          </cell>
        </row>
        <row r="1294">
          <cell r="A1294">
            <v>0</v>
          </cell>
          <cell r="B1294">
            <v>0</v>
          </cell>
          <cell r="C1294">
            <v>0</v>
          </cell>
        </row>
        <row r="1295">
          <cell r="A1295">
            <v>0</v>
          </cell>
          <cell r="B1295">
            <v>0</v>
          </cell>
          <cell r="C1295">
            <v>0</v>
          </cell>
        </row>
        <row r="1300">
          <cell r="A1300" t="str">
            <v>CODIGO</v>
          </cell>
          <cell r="B1300" t="str">
            <v>ITEM</v>
          </cell>
          <cell r="C1300" t="str">
            <v>UNIDAD</v>
          </cell>
        </row>
        <row r="1301">
          <cell r="D1301">
            <v>0</v>
          </cell>
        </row>
        <row r="1302">
          <cell r="B1302" t="str">
            <v>CODIGO</v>
          </cell>
        </row>
        <row r="1303">
          <cell r="A1303" t="str">
            <v>CODIGO</v>
          </cell>
          <cell r="B1303" t="str">
            <v>RECURSOS</v>
          </cell>
          <cell r="C1303" t="str">
            <v>UNIDAD</v>
          </cell>
          <cell r="D1303" t="str">
            <v>CANT.</v>
          </cell>
        </row>
        <row r="1304">
          <cell r="B1304" t="str">
            <v>MATERIALES</v>
          </cell>
        </row>
        <row r="1305">
          <cell r="B1305">
            <v>0</v>
          </cell>
          <cell r="C1305">
            <v>0</v>
          </cell>
        </row>
        <row r="1306">
          <cell r="B1306">
            <v>0</v>
          </cell>
          <cell r="C1306">
            <v>0</v>
          </cell>
        </row>
        <row r="1307">
          <cell r="B1307">
            <v>0</v>
          </cell>
          <cell r="C1307">
            <v>0</v>
          </cell>
        </row>
        <row r="1308">
          <cell r="B1308">
            <v>0</v>
          </cell>
          <cell r="C1308">
            <v>0</v>
          </cell>
        </row>
        <row r="1310">
          <cell r="B1310" t="str">
            <v>EQUIPO</v>
          </cell>
        </row>
        <row r="1311">
          <cell r="B1311" t="str">
            <v>HTA MENOR (5% de M. de O.)</v>
          </cell>
        </row>
        <row r="1312">
          <cell r="A1312">
            <v>0</v>
          </cell>
          <cell r="B1312">
            <v>0</v>
          </cell>
          <cell r="C1312">
            <v>0</v>
          </cell>
        </row>
        <row r="1313">
          <cell r="A1313">
            <v>0</v>
          </cell>
          <cell r="B1313">
            <v>0</v>
          </cell>
          <cell r="C1313">
            <v>0</v>
          </cell>
        </row>
        <row r="1314">
          <cell r="A1314">
            <v>0</v>
          </cell>
          <cell r="B1314">
            <v>0</v>
          </cell>
          <cell r="C1314">
            <v>0</v>
          </cell>
        </row>
        <row r="1316">
          <cell r="B1316" t="str">
            <v>MANO DE OBRA</v>
          </cell>
        </row>
        <row r="1317">
          <cell r="B1317">
            <v>0</v>
          </cell>
          <cell r="C1317">
            <v>0</v>
          </cell>
        </row>
        <row r="1318">
          <cell r="A1318">
            <v>0</v>
          </cell>
          <cell r="B1318">
            <v>0</v>
          </cell>
          <cell r="C1318">
            <v>0</v>
          </cell>
        </row>
        <row r="1319">
          <cell r="A1319">
            <v>0</v>
          </cell>
          <cell r="B1319">
            <v>0</v>
          </cell>
          <cell r="C1319">
            <v>0</v>
          </cell>
        </row>
        <row r="1320">
          <cell r="A1320">
            <v>0</v>
          </cell>
          <cell r="B1320">
            <v>0</v>
          </cell>
          <cell r="C1320">
            <v>0</v>
          </cell>
        </row>
        <row r="1322">
          <cell r="B1322" t="str">
            <v>TRANSPORTE</v>
          </cell>
        </row>
        <row r="1324">
          <cell r="A1324">
            <v>0</v>
          </cell>
          <cell r="B1324">
            <v>0</v>
          </cell>
          <cell r="C1324">
            <v>0</v>
          </cell>
        </row>
        <row r="1325">
          <cell r="A1325">
            <v>0</v>
          </cell>
          <cell r="B1325">
            <v>0</v>
          </cell>
          <cell r="C1325">
            <v>0</v>
          </cell>
        </row>
        <row r="1326">
          <cell r="A1326">
            <v>0</v>
          </cell>
          <cell r="B1326">
            <v>0</v>
          </cell>
          <cell r="C1326">
            <v>0</v>
          </cell>
        </row>
        <row r="1332">
          <cell r="A1332" t="str">
            <v>CODIGO</v>
          </cell>
          <cell r="B1332" t="str">
            <v>ITEM</v>
          </cell>
          <cell r="C1332" t="str">
            <v>UNIDAD</v>
          </cell>
        </row>
        <row r="1333">
          <cell r="D1333">
            <v>0</v>
          </cell>
        </row>
        <row r="1334">
          <cell r="B1334" t="str">
            <v>CODIGO</v>
          </cell>
        </row>
        <row r="1335">
          <cell r="A1335" t="str">
            <v>CODIGO</v>
          </cell>
          <cell r="B1335" t="str">
            <v>RECURSOS</v>
          </cell>
          <cell r="C1335" t="str">
            <v>UNIDAD</v>
          </cell>
          <cell r="D1335" t="str">
            <v>CANT.</v>
          </cell>
        </row>
        <row r="1336">
          <cell r="B1336" t="str">
            <v>MATERIALES</v>
          </cell>
        </row>
        <row r="1337">
          <cell r="B1337">
            <v>0</v>
          </cell>
          <cell r="C1337">
            <v>0</v>
          </cell>
        </row>
        <row r="1338">
          <cell r="B1338">
            <v>0</v>
          </cell>
          <cell r="C1338">
            <v>0</v>
          </cell>
        </row>
        <row r="1339">
          <cell r="B1339">
            <v>0</v>
          </cell>
          <cell r="C1339">
            <v>0</v>
          </cell>
        </row>
        <row r="1340">
          <cell r="B1340">
            <v>0</v>
          </cell>
          <cell r="C1340">
            <v>0</v>
          </cell>
        </row>
        <row r="1342">
          <cell r="B1342" t="str">
            <v>EQUIPO</v>
          </cell>
        </row>
        <row r="1343">
          <cell r="B1343" t="str">
            <v>HTA MENOR (5% de M. de O.)</v>
          </cell>
        </row>
        <row r="1344">
          <cell r="A1344">
            <v>0</v>
          </cell>
          <cell r="B1344">
            <v>0</v>
          </cell>
          <cell r="C1344">
            <v>0</v>
          </cell>
        </row>
        <row r="1345">
          <cell r="A1345">
            <v>0</v>
          </cell>
          <cell r="B1345">
            <v>0</v>
          </cell>
          <cell r="C1345">
            <v>0</v>
          </cell>
        </row>
        <row r="1346">
          <cell r="A1346">
            <v>0</v>
          </cell>
          <cell r="B1346">
            <v>0</v>
          </cell>
          <cell r="C1346">
            <v>0</v>
          </cell>
        </row>
        <row r="1348">
          <cell r="B1348" t="str">
            <v>MANO DE OBRA</v>
          </cell>
        </row>
        <row r="1349">
          <cell r="B1349">
            <v>0</v>
          </cell>
          <cell r="C1349">
            <v>0</v>
          </cell>
        </row>
        <row r="1350">
          <cell r="A1350">
            <v>0</v>
          </cell>
          <cell r="B1350">
            <v>0</v>
          </cell>
          <cell r="C1350">
            <v>0</v>
          </cell>
        </row>
        <row r="1351">
          <cell r="A1351">
            <v>0</v>
          </cell>
          <cell r="B1351">
            <v>0</v>
          </cell>
          <cell r="C1351">
            <v>0</v>
          </cell>
        </row>
        <row r="1352">
          <cell r="A1352">
            <v>0</v>
          </cell>
          <cell r="B1352">
            <v>0</v>
          </cell>
          <cell r="C1352">
            <v>0</v>
          </cell>
        </row>
        <row r="1354">
          <cell r="B1354" t="str">
            <v>TRANSPORTE</v>
          </cell>
        </row>
        <row r="1356">
          <cell r="A1356">
            <v>0</v>
          </cell>
          <cell r="B1356">
            <v>0</v>
          </cell>
          <cell r="C1356">
            <v>0</v>
          </cell>
        </row>
        <row r="1357">
          <cell r="A1357">
            <v>0</v>
          </cell>
          <cell r="B1357">
            <v>0</v>
          </cell>
          <cell r="C1357">
            <v>0</v>
          </cell>
        </row>
        <row r="1358">
          <cell r="A1358">
            <v>0</v>
          </cell>
          <cell r="B1358">
            <v>0</v>
          </cell>
          <cell r="C1358">
            <v>0</v>
          </cell>
        </row>
        <row r="1363">
          <cell r="A1363" t="str">
            <v>CODIGO</v>
          </cell>
          <cell r="B1363" t="str">
            <v>ITEM</v>
          </cell>
          <cell r="C1363" t="str">
            <v>UNIDAD</v>
          </cell>
        </row>
        <row r="1364">
          <cell r="D1364">
            <v>0</v>
          </cell>
        </row>
        <row r="1365">
          <cell r="B1365" t="str">
            <v>CODIGO</v>
          </cell>
        </row>
        <row r="1366">
          <cell r="A1366" t="str">
            <v>CODIGO</v>
          </cell>
          <cell r="B1366" t="str">
            <v>RECURSOS</v>
          </cell>
          <cell r="C1366" t="str">
            <v>UNIDAD</v>
          </cell>
          <cell r="D1366" t="str">
            <v>CANT.</v>
          </cell>
        </row>
        <row r="1367">
          <cell r="B1367" t="str">
            <v>MATERIALES</v>
          </cell>
        </row>
        <row r="1368">
          <cell r="B1368">
            <v>0</v>
          </cell>
          <cell r="C1368">
            <v>0</v>
          </cell>
        </row>
        <row r="1369">
          <cell r="B1369">
            <v>0</v>
          </cell>
          <cell r="C1369">
            <v>0</v>
          </cell>
        </row>
        <row r="1370">
          <cell r="B1370">
            <v>0</v>
          </cell>
          <cell r="C1370">
            <v>0</v>
          </cell>
        </row>
        <row r="1371">
          <cell r="B1371">
            <v>0</v>
          </cell>
          <cell r="C1371">
            <v>0</v>
          </cell>
        </row>
        <row r="1373">
          <cell r="B1373" t="str">
            <v>EQUIPO</v>
          </cell>
        </row>
        <row r="1374">
          <cell r="B1374" t="str">
            <v>HTA MENOR (5% de M. de O.)</v>
          </cell>
        </row>
        <row r="1375">
          <cell r="A1375">
            <v>0</v>
          </cell>
          <cell r="B1375">
            <v>0</v>
          </cell>
          <cell r="C1375">
            <v>0</v>
          </cell>
        </row>
        <row r="1376">
          <cell r="A1376">
            <v>0</v>
          </cell>
          <cell r="B1376">
            <v>0</v>
          </cell>
          <cell r="C1376">
            <v>0</v>
          </cell>
        </row>
        <row r="1377">
          <cell r="A1377">
            <v>0</v>
          </cell>
          <cell r="B1377">
            <v>0</v>
          </cell>
          <cell r="C1377">
            <v>0</v>
          </cell>
        </row>
        <row r="1379">
          <cell r="B1379" t="str">
            <v>MANO DE OBRA</v>
          </cell>
        </row>
        <row r="1380">
          <cell r="B1380">
            <v>0</v>
          </cell>
          <cell r="C1380">
            <v>0</v>
          </cell>
        </row>
        <row r="1381">
          <cell r="A1381">
            <v>0</v>
          </cell>
          <cell r="B1381">
            <v>0</v>
          </cell>
          <cell r="C1381">
            <v>0</v>
          </cell>
        </row>
        <row r="1382">
          <cell r="A1382">
            <v>0</v>
          </cell>
          <cell r="B1382">
            <v>0</v>
          </cell>
          <cell r="C1382">
            <v>0</v>
          </cell>
        </row>
        <row r="1383">
          <cell r="A1383">
            <v>0</v>
          </cell>
          <cell r="B1383">
            <v>0</v>
          </cell>
          <cell r="C1383">
            <v>0</v>
          </cell>
        </row>
        <row r="1385">
          <cell r="B1385" t="str">
            <v>TRANSPORTE</v>
          </cell>
        </row>
        <row r="1387">
          <cell r="A1387">
            <v>0</v>
          </cell>
          <cell r="B1387">
            <v>0</v>
          </cell>
          <cell r="C1387">
            <v>0</v>
          </cell>
        </row>
        <row r="1388">
          <cell r="A1388">
            <v>0</v>
          </cell>
          <cell r="B1388">
            <v>0</v>
          </cell>
          <cell r="C1388">
            <v>0</v>
          </cell>
        </row>
        <row r="1389">
          <cell r="A1389">
            <v>0</v>
          </cell>
          <cell r="B1389">
            <v>0</v>
          </cell>
          <cell r="C1389">
            <v>0</v>
          </cell>
        </row>
        <row r="1394">
          <cell r="A1394" t="str">
            <v>CODIGO</v>
          </cell>
          <cell r="B1394" t="str">
            <v>ITEM</v>
          </cell>
          <cell r="C1394" t="str">
            <v>UNIDAD</v>
          </cell>
        </row>
        <row r="1395">
          <cell r="D1395">
            <v>0</v>
          </cell>
        </row>
        <row r="1396">
          <cell r="B1396" t="str">
            <v>CODIGO</v>
          </cell>
        </row>
        <row r="1397">
          <cell r="A1397" t="str">
            <v>CODIGO</v>
          </cell>
          <cell r="B1397" t="str">
            <v>RECURSOS</v>
          </cell>
          <cell r="C1397" t="str">
            <v>UNIDAD</v>
          </cell>
          <cell r="D1397" t="str">
            <v>CANT.</v>
          </cell>
        </row>
        <row r="1398">
          <cell r="B1398" t="str">
            <v>MATERIALES</v>
          </cell>
        </row>
        <row r="1399">
          <cell r="B1399">
            <v>0</v>
          </cell>
          <cell r="C1399">
            <v>0</v>
          </cell>
        </row>
        <row r="1400">
          <cell r="B1400">
            <v>0</v>
          </cell>
          <cell r="C1400">
            <v>0</v>
          </cell>
        </row>
        <row r="1401">
          <cell r="B1401">
            <v>0</v>
          </cell>
          <cell r="C1401">
            <v>0</v>
          </cell>
        </row>
        <row r="1402">
          <cell r="B1402">
            <v>0</v>
          </cell>
          <cell r="C1402">
            <v>0</v>
          </cell>
        </row>
        <row r="1404">
          <cell r="B1404" t="str">
            <v>EQUIPO</v>
          </cell>
        </row>
        <row r="1405">
          <cell r="B1405" t="str">
            <v>HTA MENOR (5% de M. de O.)</v>
          </cell>
        </row>
        <row r="1406">
          <cell r="A1406">
            <v>0</v>
          </cell>
          <cell r="B1406">
            <v>0</v>
          </cell>
          <cell r="C1406">
            <v>0</v>
          </cell>
        </row>
        <row r="1407">
          <cell r="A1407">
            <v>0</v>
          </cell>
          <cell r="B1407">
            <v>0</v>
          </cell>
          <cell r="C1407">
            <v>0</v>
          </cell>
        </row>
        <row r="1408">
          <cell r="A1408">
            <v>0</v>
          </cell>
          <cell r="B1408">
            <v>0</v>
          </cell>
          <cell r="C1408">
            <v>0</v>
          </cell>
        </row>
        <row r="1410">
          <cell r="B1410" t="str">
            <v>MANO DE OBRA</v>
          </cell>
        </row>
        <row r="1411">
          <cell r="B1411">
            <v>0</v>
          </cell>
          <cell r="C1411">
            <v>0</v>
          </cell>
        </row>
        <row r="1412">
          <cell r="A1412">
            <v>0</v>
          </cell>
          <cell r="B1412">
            <v>0</v>
          </cell>
          <cell r="C1412">
            <v>0</v>
          </cell>
        </row>
        <row r="1413">
          <cell r="A1413">
            <v>0</v>
          </cell>
          <cell r="B1413">
            <v>0</v>
          </cell>
          <cell r="C1413">
            <v>0</v>
          </cell>
        </row>
        <row r="1414">
          <cell r="A1414">
            <v>0</v>
          </cell>
          <cell r="B1414">
            <v>0</v>
          </cell>
          <cell r="C1414">
            <v>0</v>
          </cell>
        </row>
        <row r="1416">
          <cell r="B1416" t="str">
            <v>TRANSPORTE</v>
          </cell>
        </row>
        <row r="1418">
          <cell r="A1418">
            <v>0</v>
          </cell>
          <cell r="B1418">
            <v>0</v>
          </cell>
          <cell r="C1418">
            <v>0</v>
          </cell>
        </row>
        <row r="1419">
          <cell r="A1419">
            <v>0</v>
          </cell>
          <cell r="B1419">
            <v>0</v>
          </cell>
          <cell r="C1419">
            <v>0</v>
          </cell>
        </row>
        <row r="1420">
          <cell r="A1420">
            <v>0</v>
          </cell>
          <cell r="B1420">
            <v>0</v>
          </cell>
          <cell r="C1420">
            <v>0</v>
          </cell>
        </row>
        <row r="1425">
          <cell r="A1425" t="str">
            <v>CODIGO</v>
          </cell>
          <cell r="B1425" t="str">
            <v>ITEM</v>
          </cell>
          <cell r="C1425" t="str">
            <v>UNIDAD</v>
          </cell>
        </row>
        <row r="1426">
          <cell r="D1426">
            <v>0</v>
          </cell>
        </row>
        <row r="1427">
          <cell r="B1427" t="str">
            <v>CODIGO</v>
          </cell>
        </row>
        <row r="1428">
          <cell r="A1428" t="str">
            <v>CODIGO</v>
          </cell>
          <cell r="B1428" t="str">
            <v>RECURSOS</v>
          </cell>
          <cell r="C1428" t="str">
            <v>UNIDAD</v>
          </cell>
          <cell r="D1428" t="str">
            <v>CANT.</v>
          </cell>
        </row>
        <row r="1429">
          <cell r="B1429" t="str">
            <v>MATERIALES</v>
          </cell>
        </row>
        <row r="1430">
          <cell r="B1430">
            <v>0</v>
          </cell>
          <cell r="C1430">
            <v>0</v>
          </cell>
        </row>
        <row r="1431">
          <cell r="B1431">
            <v>0</v>
          </cell>
          <cell r="C1431">
            <v>0</v>
          </cell>
        </row>
        <row r="1432">
          <cell r="B1432">
            <v>0</v>
          </cell>
          <cell r="C1432">
            <v>0</v>
          </cell>
        </row>
        <row r="1433">
          <cell r="B1433">
            <v>0</v>
          </cell>
          <cell r="C1433">
            <v>0</v>
          </cell>
        </row>
        <row r="1435">
          <cell r="B1435" t="str">
            <v>EQUIPO</v>
          </cell>
        </row>
        <row r="1436">
          <cell r="B1436" t="str">
            <v>HTA MENOR (5% de M. de O.)</v>
          </cell>
        </row>
        <row r="1437">
          <cell r="A1437">
            <v>0</v>
          </cell>
          <cell r="B1437">
            <v>0</v>
          </cell>
          <cell r="C1437">
            <v>0</v>
          </cell>
        </row>
        <row r="1438">
          <cell r="A1438">
            <v>0</v>
          </cell>
          <cell r="B1438">
            <v>0</v>
          </cell>
          <cell r="C1438">
            <v>0</v>
          </cell>
        </row>
        <row r="1439">
          <cell r="A1439">
            <v>0</v>
          </cell>
          <cell r="B1439">
            <v>0</v>
          </cell>
          <cell r="C1439">
            <v>0</v>
          </cell>
        </row>
        <row r="1441">
          <cell r="B1441" t="str">
            <v>MANO DE OBRA</v>
          </cell>
        </row>
        <row r="1442">
          <cell r="B1442">
            <v>0</v>
          </cell>
          <cell r="C1442">
            <v>0</v>
          </cell>
        </row>
        <row r="1443">
          <cell r="A1443">
            <v>0</v>
          </cell>
          <cell r="B1443">
            <v>0</v>
          </cell>
          <cell r="C1443">
            <v>0</v>
          </cell>
        </row>
        <row r="1444">
          <cell r="A1444">
            <v>0</v>
          </cell>
          <cell r="B1444">
            <v>0</v>
          </cell>
          <cell r="C1444">
            <v>0</v>
          </cell>
        </row>
        <row r="1445">
          <cell r="A1445">
            <v>0</v>
          </cell>
          <cell r="B1445">
            <v>0</v>
          </cell>
          <cell r="C1445">
            <v>0</v>
          </cell>
        </row>
        <row r="1447">
          <cell r="B1447" t="str">
            <v>TRANSPORTE</v>
          </cell>
        </row>
        <row r="1449">
          <cell r="A1449">
            <v>0</v>
          </cell>
          <cell r="B1449">
            <v>0</v>
          </cell>
          <cell r="C1449">
            <v>0</v>
          </cell>
        </row>
        <row r="1450">
          <cell r="A1450">
            <v>0</v>
          </cell>
          <cell r="B1450">
            <v>0</v>
          </cell>
          <cell r="C1450">
            <v>0</v>
          </cell>
        </row>
        <row r="1451">
          <cell r="A1451">
            <v>0</v>
          </cell>
          <cell r="B1451">
            <v>0</v>
          </cell>
          <cell r="C1451">
            <v>0</v>
          </cell>
        </row>
        <row r="1456">
          <cell r="A1456" t="str">
            <v>CODIGO</v>
          </cell>
          <cell r="B1456" t="str">
            <v>ITEM</v>
          </cell>
          <cell r="C1456" t="str">
            <v>UNIDAD</v>
          </cell>
        </row>
        <row r="1457">
          <cell r="D1457">
            <v>0</v>
          </cell>
        </row>
        <row r="1458">
          <cell r="B1458" t="str">
            <v>CODIGO</v>
          </cell>
        </row>
        <row r="1459">
          <cell r="A1459" t="str">
            <v>CODIGO</v>
          </cell>
          <cell r="B1459" t="str">
            <v>RECURSOS</v>
          </cell>
          <cell r="C1459" t="str">
            <v>UNIDAD</v>
          </cell>
          <cell r="D1459" t="str">
            <v>CANT.</v>
          </cell>
        </row>
        <row r="1460">
          <cell r="B1460" t="str">
            <v>MATERIALES</v>
          </cell>
        </row>
        <row r="1461">
          <cell r="B1461">
            <v>0</v>
          </cell>
          <cell r="C1461">
            <v>0</v>
          </cell>
        </row>
        <row r="1462">
          <cell r="B1462">
            <v>0</v>
          </cell>
          <cell r="C1462">
            <v>0</v>
          </cell>
        </row>
        <row r="1463">
          <cell r="B1463">
            <v>0</v>
          </cell>
          <cell r="C1463">
            <v>0</v>
          </cell>
        </row>
        <row r="1464">
          <cell r="B1464">
            <v>0</v>
          </cell>
          <cell r="C1464">
            <v>0</v>
          </cell>
        </row>
        <row r="1466">
          <cell r="B1466" t="str">
            <v>EQUIPO</v>
          </cell>
        </row>
        <row r="1467">
          <cell r="B1467" t="str">
            <v>HTA MENOR (5% de M. de O.)</v>
          </cell>
        </row>
        <row r="1468">
          <cell r="A1468">
            <v>0</v>
          </cell>
          <cell r="B1468">
            <v>0</v>
          </cell>
          <cell r="C1468">
            <v>0</v>
          </cell>
        </row>
        <row r="1469">
          <cell r="A1469">
            <v>0</v>
          </cell>
          <cell r="B1469">
            <v>0</v>
          </cell>
          <cell r="C1469">
            <v>0</v>
          </cell>
        </row>
        <row r="1470">
          <cell r="A1470">
            <v>0</v>
          </cell>
          <cell r="B1470">
            <v>0</v>
          </cell>
          <cell r="C1470">
            <v>0</v>
          </cell>
        </row>
        <row r="1472">
          <cell r="B1472" t="str">
            <v>MANO DE OBRA</v>
          </cell>
        </row>
        <row r="1473">
          <cell r="B1473">
            <v>0</v>
          </cell>
          <cell r="C1473">
            <v>0</v>
          </cell>
        </row>
        <row r="1474">
          <cell r="A1474">
            <v>0</v>
          </cell>
          <cell r="B1474">
            <v>0</v>
          </cell>
          <cell r="C1474">
            <v>0</v>
          </cell>
        </row>
        <row r="1475">
          <cell r="A1475">
            <v>0</v>
          </cell>
          <cell r="B1475">
            <v>0</v>
          </cell>
          <cell r="C1475">
            <v>0</v>
          </cell>
        </row>
        <row r="1476">
          <cell r="A1476">
            <v>0</v>
          </cell>
          <cell r="B1476">
            <v>0</v>
          </cell>
          <cell r="C1476">
            <v>0</v>
          </cell>
        </row>
        <row r="1478">
          <cell r="B1478" t="str">
            <v>TRANSPORTE</v>
          </cell>
        </row>
        <row r="1480">
          <cell r="A1480">
            <v>0</v>
          </cell>
          <cell r="B1480">
            <v>0</v>
          </cell>
          <cell r="C1480">
            <v>0</v>
          </cell>
        </row>
        <row r="1481">
          <cell r="A1481">
            <v>0</v>
          </cell>
          <cell r="B1481">
            <v>0</v>
          </cell>
          <cell r="C1481">
            <v>0</v>
          </cell>
        </row>
        <row r="1482">
          <cell r="A1482">
            <v>0</v>
          </cell>
          <cell r="B1482">
            <v>0</v>
          </cell>
          <cell r="C1482">
            <v>0</v>
          </cell>
        </row>
        <row r="1487">
          <cell r="A1487" t="str">
            <v>CODIGO</v>
          </cell>
          <cell r="B1487" t="str">
            <v>ITEM</v>
          </cell>
          <cell r="C1487" t="str">
            <v>UNIDAD</v>
          </cell>
        </row>
        <row r="1488">
          <cell r="D1488">
            <v>0</v>
          </cell>
        </row>
        <row r="1489">
          <cell r="B1489" t="str">
            <v>CODIGO</v>
          </cell>
        </row>
        <row r="1490">
          <cell r="A1490" t="str">
            <v>CODIGO</v>
          </cell>
          <cell r="B1490" t="str">
            <v>RECURSOS</v>
          </cell>
          <cell r="C1490" t="str">
            <v>UNIDAD</v>
          </cell>
          <cell r="D1490" t="str">
            <v>CANT.</v>
          </cell>
        </row>
        <row r="1491">
          <cell r="B1491" t="str">
            <v>MATERIALES</v>
          </cell>
        </row>
        <row r="1492">
          <cell r="B1492">
            <v>0</v>
          </cell>
          <cell r="C1492">
            <v>0</v>
          </cell>
        </row>
        <row r="1493">
          <cell r="B1493">
            <v>0</v>
          </cell>
          <cell r="C1493">
            <v>0</v>
          </cell>
        </row>
        <row r="1494">
          <cell r="B1494">
            <v>0</v>
          </cell>
          <cell r="C1494">
            <v>0</v>
          </cell>
        </row>
        <row r="1495">
          <cell r="B1495">
            <v>0</v>
          </cell>
          <cell r="C1495">
            <v>0</v>
          </cell>
        </row>
        <row r="1497">
          <cell r="B1497" t="str">
            <v>EQUIPO</v>
          </cell>
        </row>
        <row r="1498">
          <cell r="B1498" t="str">
            <v>HTA MENOR (5% de M. de O.)</v>
          </cell>
        </row>
        <row r="1499">
          <cell r="A1499">
            <v>0</v>
          </cell>
          <cell r="B1499">
            <v>0</v>
          </cell>
          <cell r="C1499">
            <v>0</v>
          </cell>
        </row>
        <row r="1500">
          <cell r="A1500">
            <v>0</v>
          </cell>
          <cell r="B1500">
            <v>0</v>
          </cell>
          <cell r="C1500">
            <v>0</v>
          </cell>
        </row>
        <row r="1501">
          <cell r="A1501">
            <v>0</v>
          </cell>
          <cell r="B1501">
            <v>0</v>
          </cell>
          <cell r="C1501">
            <v>0</v>
          </cell>
        </row>
        <row r="1503">
          <cell r="B1503" t="str">
            <v>MANO DE OBRA</v>
          </cell>
        </row>
        <row r="1504">
          <cell r="B1504">
            <v>0</v>
          </cell>
          <cell r="C1504">
            <v>0</v>
          </cell>
        </row>
        <row r="1505">
          <cell r="A1505">
            <v>0</v>
          </cell>
          <cell r="B1505">
            <v>0</v>
          </cell>
          <cell r="C1505">
            <v>0</v>
          </cell>
        </row>
        <row r="1506">
          <cell r="A1506">
            <v>0</v>
          </cell>
          <cell r="B1506">
            <v>0</v>
          </cell>
          <cell r="C1506">
            <v>0</v>
          </cell>
        </row>
        <row r="1507">
          <cell r="A1507">
            <v>0</v>
          </cell>
          <cell r="B1507">
            <v>0</v>
          </cell>
          <cell r="C1507">
            <v>0</v>
          </cell>
        </row>
        <row r="1509">
          <cell r="B1509" t="str">
            <v>TRANSPORTE</v>
          </cell>
        </row>
        <row r="1511">
          <cell r="A1511">
            <v>0</v>
          </cell>
          <cell r="B1511">
            <v>0</v>
          </cell>
          <cell r="C1511">
            <v>0</v>
          </cell>
        </row>
        <row r="1512">
          <cell r="A1512">
            <v>0</v>
          </cell>
          <cell r="B1512">
            <v>0</v>
          </cell>
          <cell r="C1512">
            <v>0</v>
          </cell>
        </row>
        <row r="1513">
          <cell r="A1513">
            <v>0</v>
          </cell>
          <cell r="B1513">
            <v>0</v>
          </cell>
          <cell r="C1513">
            <v>0</v>
          </cell>
        </row>
        <row r="1518">
          <cell r="A1518" t="str">
            <v>CODIGO</v>
          </cell>
          <cell r="B1518" t="str">
            <v>ITEM</v>
          </cell>
          <cell r="C1518" t="str">
            <v>UNIDAD</v>
          </cell>
        </row>
        <row r="1519">
          <cell r="D1519">
            <v>0</v>
          </cell>
        </row>
        <row r="1520">
          <cell r="B1520" t="str">
            <v>CODIGO</v>
          </cell>
        </row>
        <row r="1521">
          <cell r="A1521" t="str">
            <v>CODIGO</v>
          </cell>
          <cell r="B1521" t="str">
            <v>RECURSOS</v>
          </cell>
          <cell r="C1521" t="str">
            <v>UNIDAD</v>
          </cell>
          <cell r="D1521" t="str">
            <v>CANT.</v>
          </cell>
        </row>
        <row r="1522">
          <cell r="B1522" t="str">
            <v>MATERIALES</v>
          </cell>
        </row>
        <row r="1523">
          <cell r="B1523">
            <v>0</v>
          </cell>
          <cell r="C1523">
            <v>0</v>
          </cell>
        </row>
        <row r="1524">
          <cell r="B1524">
            <v>0</v>
          </cell>
          <cell r="C1524">
            <v>0</v>
          </cell>
        </row>
        <row r="1525">
          <cell r="B1525">
            <v>0</v>
          </cell>
          <cell r="C1525">
            <v>0</v>
          </cell>
        </row>
        <row r="1526">
          <cell r="B1526">
            <v>0</v>
          </cell>
          <cell r="C1526">
            <v>0</v>
          </cell>
        </row>
        <row r="1528">
          <cell r="B1528" t="str">
            <v>EQUIPO</v>
          </cell>
        </row>
        <row r="1529">
          <cell r="B1529" t="str">
            <v>HTA MENOR (5% de M. de O.)</v>
          </cell>
        </row>
        <row r="1530">
          <cell r="A1530">
            <v>0</v>
          </cell>
          <cell r="B1530">
            <v>0</v>
          </cell>
          <cell r="C1530">
            <v>0</v>
          </cell>
        </row>
        <row r="1531">
          <cell r="A1531">
            <v>0</v>
          </cell>
          <cell r="B1531">
            <v>0</v>
          </cell>
          <cell r="C1531">
            <v>0</v>
          </cell>
        </row>
        <row r="1532">
          <cell r="A1532">
            <v>0</v>
          </cell>
          <cell r="B1532">
            <v>0</v>
          </cell>
          <cell r="C1532">
            <v>0</v>
          </cell>
        </row>
        <row r="1534">
          <cell r="B1534" t="str">
            <v>MANO DE OBRA</v>
          </cell>
        </row>
        <row r="1535">
          <cell r="B1535">
            <v>0</v>
          </cell>
          <cell r="C1535">
            <v>0</v>
          </cell>
        </row>
        <row r="1536">
          <cell r="A1536">
            <v>0</v>
          </cell>
          <cell r="B1536">
            <v>0</v>
          </cell>
          <cell r="C1536">
            <v>0</v>
          </cell>
        </row>
        <row r="1537">
          <cell r="A1537">
            <v>0</v>
          </cell>
          <cell r="B1537">
            <v>0</v>
          </cell>
          <cell r="C1537">
            <v>0</v>
          </cell>
        </row>
        <row r="1538">
          <cell r="A1538">
            <v>0</v>
          </cell>
          <cell r="B1538">
            <v>0</v>
          </cell>
          <cell r="C1538">
            <v>0</v>
          </cell>
        </row>
        <row r="1540">
          <cell r="B1540" t="str">
            <v>TRANSPORTE</v>
          </cell>
        </row>
        <row r="1542">
          <cell r="A1542">
            <v>0</v>
          </cell>
          <cell r="B1542">
            <v>0</v>
          </cell>
          <cell r="C1542">
            <v>0</v>
          </cell>
        </row>
        <row r="1543">
          <cell r="A1543">
            <v>0</v>
          </cell>
          <cell r="B1543">
            <v>0</v>
          </cell>
          <cell r="C1543">
            <v>0</v>
          </cell>
        </row>
        <row r="1544">
          <cell r="A1544">
            <v>0</v>
          </cell>
          <cell r="B1544">
            <v>0</v>
          </cell>
          <cell r="C1544">
            <v>0</v>
          </cell>
        </row>
        <row r="1549">
          <cell r="A1549" t="str">
            <v>CODIGO</v>
          </cell>
          <cell r="B1549" t="str">
            <v>ITEM</v>
          </cell>
          <cell r="C1549" t="str">
            <v>UNIDAD</v>
          </cell>
        </row>
        <row r="1550">
          <cell r="D1550">
            <v>0</v>
          </cell>
        </row>
        <row r="1551">
          <cell r="B1551" t="str">
            <v>CODIGO</v>
          </cell>
        </row>
        <row r="1552">
          <cell r="A1552" t="str">
            <v>CODIGO</v>
          </cell>
          <cell r="B1552" t="str">
            <v>RECURSOS</v>
          </cell>
          <cell r="C1552" t="str">
            <v>UNIDAD</v>
          </cell>
          <cell r="D1552" t="str">
            <v>CANT.</v>
          </cell>
        </row>
        <row r="1553">
          <cell r="B1553" t="str">
            <v>MATERIALES</v>
          </cell>
        </row>
        <row r="1554">
          <cell r="B1554">
            <v>0</v>
          </cell>
          <cell r="C1554">
            <v>0</v>
          </cell>
        </row>
        <row r="1555">
          <cell r="B1555">
            <v>0</v>
          </cell>
          <cell r="C1555">
            <v>0</v>
          </cell>
        </row>
        <row r="1556">
          <cell r="B1556">
            <v>0</v>
          </cell>
          <cell r="C1556">
            <v>0</v>
          </cell>
        </row>
        <row r="1557">
          <cell r="B1557">
            <v>0</v>
          </cell>
          <cell r="C1557">
            <v>0</v>
          </cell>
        </row>
        <row r="1559">
          <cell r="B1559" t="str">
            <v>EQUIPO</v>
          </cell>
        </row>
        <row r="1560">
          <cell r="B1560" t="str">
            <v>HTA MENOR (5% de M. de O.)</v>
          </cell>
        </row>
        <row r="1561">
          <cell r="A1561">
            <v>0</v>
          </cell>
          <cell r="B1561">
            <v>0</v>
          </cell>
          <cell r="C1561">
            <v>0</v>
          </cell>
        </row>
        <row r="1562">
          <cell r="A1562">
            <v>0</v>
          </cell>
          <cell r="B1562">
            <v>0</v>
          </cell>
          <cell r="C1562">
            <v>0</v>
          </cell>
        </row>
        <row r="1563">
          <cell r="A1563">
            <v>0</v>
          </cell>
          <cell r="B1563">
            <v>0</v>
          </cell>
          <cell r="C1563">
            <v>0</v>
          </cell>
        </row>
        <row r="1565">
          <cell r="B1565" t="str">
            <v>MANO DE OBRA</v>
          </cell>
        </row>
        <row r="1566">
          <cell r="B1566">
            <v>0</v>
          </cell>
          <cell r="C1566">
            <v>0</v>
          </cell>
        </row>
        <row r="1567">
          <cell r="A1567">
            <v>0</v>
          </cell>
          <cell r="B1567">
            <v>0</v>
          </cell>
          <cell r="C1567">
            <v>0</v>
          </cell>
        </row>
        <row r="1568">
          <cell r="A1568">
            <v>0</v>
          </cell>
          <cell r="B1568">
            <v>0</v>
          </cell>
          <cell r="C1568">
            <v>0</v>
          </cell>
        </row>
        <row r="1569">
          <cell r="A1569">
            <v>0</v>
          </cell>
          <cell r="B1569">
            <v>0</v>
          </cell>
          <cell r="C1569">
            <v>0</v>
          </cell>
        </row>
        <row r="1571">
          <cell r="B1571" t="str">
            <v>TRANSPORTE</v>
          </cell>
        </row>
        <row r="1573">
          <cell r="A1573">
            <v>0</v>
          </cell>
          <cell r="B1573">
            <v>0</v>
          </cell>
          <cell r="C1573">
            <v>0</v>
          </cell>
        </row>
        <row r="1574">
          <cell r="A1574">
            <v>0</v>
          </cell>
          <cell r="B1574">
            <v>0</v>
          </cell>
          <cell r="C1574">
            <v>0</v>
          </cell>
        </row>
        <row r="1575">
          <cell r="A1575">
            <v>0</v>
          </cell>
          <cell r="B1575">
            <v>0</v>
          </cell>
          <cell r="C1575">
            <v>0</v>
          </cell>
        </row>
        <row r="1580">
          <cell r="A1580" t="str">
            <v>CODIGO</v>
          </cell>
          <cell r="B1580" t="str">
            <v>ITEM</v>
          </cell>
          <cell r="C1580" t="str">
            <v>UNIDAD</v>
          </cell>
        </row>
        <row r="1581">
          <cell r="D1581">
            <v>0</v>
          </cell>
        </row>
        <row r="1582">
          <cell r="B1582" t="str">
            <v>CODIGO</v>
          </cell>
        </row>
        <row r="1583">
          <cell r="A1583" t="str">
            <v>CODIGO</v>
          </cell>
          <cell r="B1583" t="str">
            <v>RECURSOS</v>
          </cell>
          <cell r="C1583" t="str">
            <v>UNIDAD</v>
          </cell>
          <cell r="D1583" t="str">
            <v>CANT.</v>
          </cell>
        </row>
        <row r="1584">
          <cell r="B1584" t="str">
            <v>MATERIALES</v>
          </cell>
        </row>
        <row r="1585">
          <cell r="B1585">
            <v>0</v>
          </cell>
          <cell r="C1585">
            <v>0</v>
          </cell>
        </row>
        <row r="1586">
          <cell r="B1586">
            <v>0</v>
          </cell>
          <cell r="C1586">
            <v>0</v>
          </cell>
        </row>
        <row r="1587">
          <cell r="B1587">
            <v>0</v>
          </cell>
          <cell r="C1587">
            <v>0</v>
          </cell>
        </row>
        <row r="1588">
          <cell r="B1588">
            <v>0</v>
          </cell>
          <cell r="C1588">
            <v>0</v>
          </cell>
        </row>
        <row r="1590">
          <cell r="B1590" t="str">
            <v>EQUIPO</v>
          </cell>
        </row>
        <row r="1591">
          <cell r="B1591" t="str">
            <v>HTA MENOR (5% de M. de O.)</v>
          </cell>
        </row>
        <row r="1592">
          <cell r="A1592">
            <v>0</v>
          </cell>
          <cell r="B1592">
            <v>0</v>
          </cell>
          <cell r="C1592">
            <v>0</v>
          </cell>
        </row>
        <row r="1593">
          <cell r="A1593">
            <v>0</v>
          </cell>
          <cell r="B1593">
            <v>0</v>
          </cell>
          <cell r="C1593">
            <v>0</v>
          </cell>
        </row>
        <row r="1594">
          <cell r="A1594">
            <v>0</v>
          </cell>
          <cell r="B1594">
            <v>0</v>
          </cell>
          <cell r="C1594">
            <v>0</v>
          </cell>
        </row>
        <row r="1596">
          <cell r="B1596" t="str">
            <v>MANO DE OBRA</v>
          </cell>
        </row>
        <row r="1597">
          <cell r="B1597">
            <v>0</v>
          </cell>
          <cell r="C1597">
            <v>0</v>
          </cell>
        </row>
        <row r="1598">
          <cell r="A1598">
            <v>0</v>
          </cell>
          <cell r="B1598">
            <v>0</v>
          </cell>
          <cell r="C1598">
            <v>0</v>
          </cell>
        </row>
        <row r="1599">
          <cell r="A1599">
            <v>0</v>
          </cell>
          <cell r="B1599">
            <v>0</v>
          </cell>
          <cell r="C1599">
            <v>0</v>
          </cell>
        </row>
        <row r="1600">
          <cell r="A1600">
            <v>0</v>
          </cell>
          <cell r="B1600">
            <v>0</v>
          </cell>
          <cell r="C1600">
            <v>0</v>
          </cell>
        </row>
        <row r="1602">
          <cell r="B1602" t="str">
            <v>TRANSPORTE</v>
          </cell>
        </row>
        <row r="1604">
          <cell r="A1604">
            <v>0</v>
          </cell>
          <cell r="B1604">
            <v>0</v>
          </cell>
          <cell r="C1604">
            <v>0</v>
          </cell>
        </row>
        <row r="1605">
          <cell r="A1605">
            <v>0</v>
          </cell>
          <cell r="B1605">
            <v>0</v>
          </cell>
          <cell r="C1605">
            <v>0</v>
          </cell>
        </row>
        <row r="1606">
          <cell r="A1606">
            <v>0</v>
          </cell>
          <cell r="B1606">
            <v>0</v>
          </cell>
          <cell r="C1606">
            <v>0</v>
          </cell>
        </row>
        <row r="1611">
          <cell r="A1611" t="str">
            <v>CODIGO</v>
          </cell>
          <cell r="B1611" t="str">
            <v>ITEM</v>
          </cell>
          <cell r="C1611" t="str">
            <v>UNIDAD</v>
          </cell>
        </row>
        <row r="1612">
          <cell r="D1612">
            <v>0</v>
          </cell>
        </row>
        <row r="1613">
          <cell r="B1613" t="str">
            <v>CODIGO</v>
          </cell>
        </row>
        <row r="1614">
          <cell r="A1614" t="str">
            <v>CODIGO</v>
          </cell>
          <cell r="B1614" t="str">
            <v>RECURSOS</v>
          </cell>
          <cell r="C1614" t="str">
            <v>UNIDAD</v>
          </cell>
          <cell r="D1614" t="str">
            <v>CANT.</v>
          </cell>
        </row>
        <row r="1615">
          <cell r="B1615" t="str">
            <v>MATERIALES</v>
          </cell>
        </row>
        <row r="1616">
          <cell r="B1616">
            <v>0</v>
          </cell>
          <cell r="C1616">
            <v>0</v>
          </cell>
        </row>
        <row r="1617">
          <cell r="B1617">
            <v>0</v>
          </cell>
          <cell r="C1617">
            <v>0</v>
          </cell>
        </row>
        <row r="1618">
          <cell r="B1618">
            <v>0</v>
          </cell>
          <cell r="C1618">
            <v>0</v>
          </cell>
        </row>
        <row r="1619">
          <cell r="B1619">
            <v>0</v>
          </cell>
          <cell r="C1619">
            <v>0</v>
          </cell>
        </row>
        <row r="1621">
          <cell r="B1621" t="str">
            <v>EQUIPO</v>
          </cell>
        </row>
        <row r="1622">
          <cell r="B1622" t="str">
            <v>HTA MENOR (5% de M. de O.)</v>
          </cell>
        </row>
        <row r="1623">
          <cell r="A1623">
            <v>0</v>
          </cell>
          <cell r="B1623">
            <v>0</v>
          </cell>
          <cell r="C1623">
            <v>0</v>
          </cell>
        </row>
        <row r="1624">
          <cell r="A1624">
            <v>0</v>
          </cell>
          <cell r="B1624">
            <v>0</v>
          </cell>
          <cell r="C1624">
            <v>0</v>
          </cell>
        </row>
        <row r="1625">
          <cell r="A1625">
            <v>0</v>
          </cell>
          <cell r="B1625">
            <v>0</v>
          </cell>
          <cell r="C1625">
            <v>0</v>
          </cell>
        </row>
        <row r="1627">
          <cell r="B1627" t="str">
            <v>MANO DE OBRA</v>
          </cell>
        </row>
        <row r="1628">
          <cell r="B1628">
            <v>0</v>
          </cell>
          <cell r="C1628">
            <v>0</v>
          </cell>
        </row>
        <row r="1629">
          <cell r="A1629">
            <v>0</v>
          </cell>
          <cell r="B1629">
            <v>0</v>
          </cell>
          <cell r="C1629">
            <v>0</v>
          </cell>
        </row>
        <row r="1630">
          <cell r="A1630">
            <v>0</v>
          </cell>
          <cell r="B1630">
            <v>0</v>
          </cell>
          <cell r="C1630">
            <v>0</v>
          </cell>
        </row>
        <row r="1631">
          <cell r="A1631">
            <v>0</v>
          </cell>
          <cell r="B1631">
            <v>0</v>
          </cell>
          <cell r="C1631">
            <v>0</v>
          </cell>
        </row>
        <row r="1633">
          <cell r="B1633" t="str">
            <v>TRANSPORTE</v>
          </cell>
        </row>
        <row r="1635">
          <cell r="A1635">
            <v>0</v>
          </cell>
          <cell r="B1635">
            <v>0</v>
          </cell>
          <cell r="C1635">
            <v>0</v>
          </cell>
        </row>
        <row r="1636">
          <cell r="A1636">
            <v>0</v>
          </cell>
          <cell r="B1636">
            <v>0</v>
          </cell>
          <cell r="C1636">
            <v>0</v>
          </cell>
        </row>
        <row r="1637">
          <cell r="A1637">
            <v>0</v>
          </cell>
          <cell r="B1637">
            <v>0</v>
          </cell>
          <cell r="C1637">
            <v>0</v>
          </cell>
        </row>
        <row r="1642">
          <cell r="A1642" t="str">
            <v>CODIGO</v>
          </cell>
          <cell r="B1642" t="str">
            <v>ITEM</v>
          </cell>
          <cell r="C1642" t="str">
            <v>UNIDAD</v>
          </cell>
        </row>
        <row r="1643">
          <cell r="D1643">
            <v>0</v>
          </cell>
        </row>
        <row r="1644">
          <cell r="B1644" t="str">
            <v>CODIGO</v>
          </cell>
        </row>
        <row r="1645">
          <cell r="A1645" t="str">
            <v>CODIGO</v>
          </cell>
          <cell r="B1645" t="str">
            <v>RECURSOS</v>
          </cell>
          <cell r="C1645" t="str">
            <v>UNIDAD</v>
          </cell>
          <cell r="D1645" t="str">
            <v>CANT.</v>
          </cell>
        </row>
        <row r="1646">
          <cell r="B1646" t="str">
            <v>MATERIALES</v>
          </cell>
        </row>
        <row r="1647">
          <cell r="B1647">
            <v>0</v>
          </cell>
          <cell r="C1647">
            <v>0</v>
          </cell>
        </row>
        <row r="1648">
          <cell r="B1648">
            <v>0</v>
          </cell>
          <cell r="C1648">
            <v>0</v>
          </cell>
        </row>
        <row r="1649">
          <cell r="B1649">
            <v>0</v>
          </cell>
          <cell r="C1649">
            <v>0</v>
          </cell>
        </row>
        <row r="1650">
          <cell r="B1650">
            <v>0</v>
          </cell>
          <cell r="C1650">
            <v>0</v>
          </cell>
        </row>
        <row r="1652">
          <cell r="B1652" t="str">
            <v>EQUIPO</v>
          </cell>
        </row>
        <row r="1653">
          <cell r="B1653" t="str">
            <v>HTA MENOR (5% de M. de O.)</v>
          </cell>
        </row>
        <row r="1654">
          <cell r="A1654">
            <v>0</v>
          </cell>
          <cell r="B1654">
            <v>0</v>
          </cell>
          <cell r="C1654">
            <v>0</v>
          </cell>
        </row>
        <row r="1655">
          <cell r="A1655">
            <v>0</v>
          </cell>
          <cell r="B1655">
            <v>0</v>
          </cell>
          <cell r="C1655">
            <v>0</v>
          </cell>
        </row>
        <row r="1656">
          <cell r="A1656">
            <v>0</v>
          </cell>
          <cell r="B1656">
            <v>0</v>
          </cell>
          <cell r="C1656">
            <v>0</v>
          </cell>
        </row>
        <row r="1658">
          <cell r="B1658" t="str">
            <v>MANO DE OBRA</v>
          </cell>
        </row>
        <row r="1659">
          <cell r="B1659">
            <v>0</v>
          </cell>
          <cell r="C1659">
            <v>0</v>
          </cell>
        </row>
        <row r="1660">
          <cell r="A1660">
            <v>0</v>
          </cell>
          <cell r="B1660">
            <v>0</v>
          </cell>
          <cell r="C1660">
            <v>0</v>
          </cell>
        </row>
        <row r="1661">
          <cell r="A1661">
            <v>0</v>
          </cell>
          <cell r="B1661">
            <v>0</v>
          </cell>
          <cell r="C1661">
            <v>0</v>
          </cell>
        </row>
        <row r="1662">
          <cell r="A1662">
            <v>0</v>
          </cell>
          <cell r="B1662">
            <v>0</v>
          </cell>
          <cell r="C1662">
            <v>0</v>
          </cell>
        </row>
        <row r="1664">
          <cell r="B1664" t="str">
            <v>TRANSPORTE</v>
          </cell>
        </row>
        <row r="1666">
          <cell r="A1666">
            <v>0</v>
          </cell>
          <cell r="B1666">
            <v>0</v>
          </cell>
          <cell r="C1666">
            <v>0</v>
          </cell>
        </row>
        <row r="1667">
          <cell r="A1667">
            <v>0</v>
          </cell>
          <cell r="B1667">
            <v>0</v>
          </cell>
          <cell r="C1667">
            <v>0</v>
          </cell>
        </row>
        <row r="1668">
          <cell r="A1668">
            <v>0</v>
          </cell>
          <cell r="B1668">
            <v>0</v>
          </cell>
          <cell r="C1668">
            <v>0</v>
          </cell>
        </row>
        <row r="1673">
          <cell r="A1673" t="str">
            <v>CODIGO</v>
          </cell>
          <cell r="B1673" t="str">
            <v>ITEM</v>
          </cell>
          <cell r="C1673" t="str">
            <v>UNIDAD</v>
          </cell>
        </row>
        <row r="1674">
          <cell r="D1674">
            <v>0</v>
          </cell>
        </row>
        <row r="1675">
          <cell r="B1675" t="str">
            <v>CODIGO</v>
          </cell>
        </row>
        <row r="1676">
          <cell r="A1676" t="str">
            <v>CODIGO</v>
          </cell>
          <cell r="B1676" t="str">
            <v>RECURSOS</v>
          </cell>
          <cell r="C1676" t="str">
            <v>UNIDAD</v>
          </cell>
          <cell r="D1676" t="str">
            <v>CANT.</v>
          </cell>
        </row>
        <row r="1677">
          <cell r="B1677" t="str">
            <v>MATERIALES</v>
          </cell>
        </row>
        <row r="1678">
          <cell r="B1678">
            <v>0</v>
          </cell>
          <cell r="C1678">
            <v>0</v>
          </cell>
        </row>
        <row r="1679">
          <cell r="B1679">
            <v>0</v>
          </cell>
          <cell r="C1679">
            <v>0</v>
          </cell>
        </row>
        <row r="1680">
          <cell r="B1680">
            <v>0</v>
          </cell>
          <cell r="C1680">
            <v>0</v>
          </cell>
        </row>
        <row r="1681">
          <cell r="B1681">
            <v>0</v>
          </cell>
          <cell r="C1681">
            <v>0</v>
          </cell>
        </row>
        <row r="1683">
          <cell r="B1683" t="str">
            <v>EQUIPO</v>
          </cell>
        </row>
        <row r="1684">
          <cell r="B1684" t="str">
            <v>HTA MENOR (5% de M. de O.)</v>
          </cell>
        </row>
        <row r="1685">
          <cell r="A1685">
            <v>0</v>
          </cell>
          <cell r="B1685">
            <v>0</v>
          </cell>
          <cell r="C1685">
            <v>0</v>
          </cell>
        </row>
        <row r="1686">
          <cell r="A1686">
            <v>0</v>
          </cell>
          <cell r="B1686">
            <v>0</v>
          </cell>
          <cell r="C1686">
            <v>0</v>
          </cell>
        </row>
        <row r="1687">
          <cell r="A1687">
            <v>0</v>
          </cell>
          <cell r="B1687">
            <v>0</v>
          </cell>
          <cell r="C1687">
            <v>0</v>
          </cell>
        </row>
        <row r="1689">
          <cell r="B1689" t="str">
            <v>MANO DE OBRA</v>
          </cell>
        </row>
        <row r="1690">
          <cell r="B1690">
            <v>0</v>
          </cell>
          <cell r="C1690">
            <v>0</v>
          </cell>
        </row>
        <row r="1691">
          <cell r="A1691">
            <v>0</v>
          </cell>
          <cell r="B1691">
            <v>0</v>
          </cell>
          <cell r="C1691">
            <v>0</v>
          </cell>
        </row>
        <row r="1692">
          <cell r="A1692">
            <v>0</v>
          </cell>
          <cell r="B1692">
            <v>0</v>
          </cell>
          <cell r="C1692">
            <v>0</v>
          </cell>
        </row>
        <row r="1693">
          <cell r="A1693">
            <v>0</v>
          </cell>
          <cell r="B1693">
            <v>0</v>
          </cell>
          <cell r="C1693">
            <v>0</v>
          </cell>
        </row>
        <row r="1695">
          <cell r="B1695" t="str">
            <v>TRANSPORTE</v>
          </cell>
        </row>
        <row r="1697">
          <cell r="A1697">
            <v>0</v>
          </cell>
          <cell r="B1697">
            <v>0</v>
          </cell>
          <cell r="C1697">
            <v>0</v>
          </cell>
        </row>
        <row r="1698">
          <cell r="A1698">
            <v>0</v>
          </cell>
          <cell r="B1698">
            <v>0</v>
          </cell>
          <cell r="C1698">
            <v>0</v>
          </cell>
        </row>
        <row r="1699">
          <cell r="A1699">
            <v>0</v>
          </cell>
          <cell r="B1699">
            <v>0</v>
          </cell>
          <cell r="C1699">
            <v>0</v>
          </cell>
        </row>
        <row r="1705">
          <cell r="A1705" t="str">
            <v>CODIGO</v>
          </cell>
          <cell r="B1705" t="str">
            <v>ITEM</v>
          </cell>
          <cell r="C1705" t="str">
            <v>UNIDAD</v>
          </cell>
        </row>
        <row r="1706">
          <cell r="D1706">
            <v>0</v>
          </cell>
        </row>
        <row r="1707">
          <cell r="B1707" t="str">
            <v>CODIGO</v>
          </cell>
        </row>
        <row r="1708">
          <cell r="A1708" t="str">
            <v>CODIGO</v>
          </cell>
          <cell r="B1708" t="str">
            <v>RECURSOS</v>
          </cell>
          <cell r="C1708" t="str">
            <v>UNIDAD</v>
          </cell>
          <cell r="D1708" t="str">
            <v>CANT.</v>
          </cell>
        </row>
        <row r="1709">
          <cell r="B1709" t="str">
            <v>MATERIALES</v>
          </cell>
        </row>
        <row r="1710">
          <cell r="B1710">
            <v>0</v>
          </cell>
          <cell r="C1710">
            <v>0</v>
          </cell>
        </row>
        <row r="1711">
          <cell r="B1711">
            <v>0</v>
          </cell>
          <cell r="C1711">
            <v>0</v>
          </cell>
        </row>
        <row r="1712">
          <cell r="B1712">
            <v>0</v>
          </cell>
          <cell r="C1712">
            <v>0</v>
          </cell>
        </row>
        <row r="1713">
          <cell r="B1713">
            <v>0</v>
          </cell>
          <cell r="C1713">
            <v>0</v>
          </cell>
        </row>
        <row r="1715">
          <cell r="B1715" t="str">
            <v>EQUIPO</v>
          </cell>
        </row>
        <row r="1716">
          <cell r="B1716" t="str">
            <v>HTA MENOR (5% de M. de O.)</v>
          </cell>
        </row>
        <row r="1717">
          <cell r="A1717">
            <v>0</v>
          </cell>
          <cell r="B1717">
            <v>0</v>
          </cell>
          <cell r="C1717">
            <v>0</v>
          </cell>
        </row>
        <row r="1718">
          <cell r="A1718">
            <v>0</v>
          </cell>
          <cell r="B1718">
            <v>0</v>
          </cell>
          <cell r="C1718">
            <v>0</v>
          </cell>
        </row>
        <row r="1719">
          <cell r="A1719">
            <v>0</v>
          </cell>
          <cell r="B1719">
            <v>0</v>
          </cell>
          <cell r="C1719">
            <v>0</v>
          </cell>
        </row>
        <row r="1721">
          <cell r="B1721" t="str">
            <v>MANO DE OBRA</v>
          </cell>
        </row>
        <row r="1722">
          <cell r="B1722">
            <v>0</v>
          </cell>
          <cell r="C1722">
            <v>0</v>
          </cell>
        </row>
        <row r="1723">
          <cell r="A1723">
            <v>0</v>
          </cell>
          <cell r="B1723">
            <v>0</v>
          </cell>
          <cell r="C1723">
            <v>0</v>
          </cell>
        </row>
        <row r="1724">
          <cell r="A1724">
            <v>0</v>
          </cell>
          <cell r="B1724">
            <v>0</v>
          </cell>
          <cell r="C1724">
            <v>0</v>
          </cell>
        </row>
        <row r="1725">
          <cell r="A1725">
            <v>0</v>
          </cell>
          <cell r="B1725">
            <v>0</v>
          </cell>
          <cell r="C1725">
            <v>0</v>
          </cell>
        </row>
        <row r="1727">
          <cell r="B1727" t="str">
            <v>TRANSPORTE</v>
          </cell>
        </row>
        <row r="1729">
          <cell r="A1729">
            <v>0</v>
          </cell>
          <cell r="B1729">
            <v>0</v>
          </cell>
          <cell r="C1729">
            <v>0</v>
          </cell>
        </row>
        <row r="1730">
          <cell r="A1730">
            <v>0</v>
          </cell>
          <cell r="B1730">
            <v>0</v>
          </cell>
          <cell r="C1730">
            <v>0</v>
          </cell>
        </row>
        <row r="1731">
          <cell r="A1731">
            <v>0</v>
          </cell>
          <cell r="B1731">
            <v>0</v>
          </cell>
          <cell r="C1731">
            <v>0</v>
          </cell>
        </row>
        <row r="1736">
          <cell r="A1736" t="str">
            <v>CODIGO</v>
          </cell>
          <cell r="B1736" t="str">
            <v>ITEM</v>
          </cell>
          <cell r="C1736" t="str">
            <v>UNIDAD</v>
          </cell>
        </row>
        <row r="1737">
          <cell r="D1737">
            <v>0</v>
          </cell>
        </row>
        <row r="1738">
          <cell r="B1738" t="str">
            <v>CODIGO</v>
          </cell>
        </row>
        <row r="1739">
          <cell r="A1739" t="str">
            <v>CODIGO</v>
          </cell>
          <cell r="B1739" t="str">
            <v>RECURSOS</v>
          </cell>
          <cell r="C1739" t="str">
            <v>UNIDAD</v>
          </cell>
          <cell r="D1739" t="str">
            <v>CANT.</v>
          </cell>
        </row>
        <row r="1740">
          <cell r="B1740" t="str">
            <v>MATERIALES</v>
          </cell>
        </row>
        <row r="1741">
          <cell r="B1741">
            <v>0</v>
          </cell>
          <cell r="C1741">
            <v>0</v>
          </cell>
        </row>
        <row r="1742">
          <cell r="B1742">
            <v>0</v>
          </cell>
          <cell r="C1742">
            <v>0</v>
          </cell>
        </row>
        <row r="1743">
          <cell r="B1743">
            <v>0</v>
          </cell>
          <cell r="C1743">
            <v>0</v>
          </cell>
        </row>
        <row r="1744">
          <cell r="B1744">
            <v>0</v>
          </cell>
          <cell r="C1744">
            <v>0</v>
          </cell>
        </row>
        <row r="1746">
          <cell r="B1746" t="str">
            <v>EQUIPO</v>
          </cell>
        </row>
        <row r="1747">
          <cell r="B1747" t="str">
            <v>HTA MENOR (5% de M. de O.)</v>
          </cell>
        </row>
        <row r="1748">
          <cell r="A1748">
            <v>0</v>
          </cell>
          <cell r="B1748">
            <v>0</v>
          </cell>
          <cell r="C1748">
            <v>0</v>
          </cell>
        </row>
        <row r="1749">
          <cell r="A1749">
            <v>0</v>
          </cell>
          <cell r="B1749">
            <v>0</v>
          </cell>
          <cell r="C1749">
            <v>0</v>
          </cell>
        </row>
        <row r="1750">
          <cell r="A1750">
            <v>0</v>
          </cell>
          <cell r="B1750">
            <v>0</v>
          </cell>
          <cell r="C1750">
            <v>0</v>
          </cell>
        </row>
        <row r="1752">
          <cell r="B1752" t="str">
            <v>MANO DE OBRA</v>
          </cell>
        </row>
        <row r="1753">
          <cell r="B1753">
            <v>0</v>
          </cell>
          <cell r="C1753">
            <v>0</v>
          </cell>
        </row>
        <row r="1754">
          <cell r="A1754">
            <v>0</v>
          </cell>
          <cell r="B1754">
            <v>0</v>
          </cell>
          <cell r="C1754">
            <v>0</v>
          </cell>
        </row>
        <row r="1755">
          <cell r="A1755">
            <v>0</v>
          </cell>
          <cell r="B1755">
            <v>0</v>
          </cell>
          <cell r="C1755">
            <v>0</v>
          </cell>
        </row>
        <row r="1756">
          <cell r="A1756">
            <v>0</v>
          </cell>
          <cell r="B1756">
            <v>0</v>
          </cell>
          <cell r="C1756">
            <v>0</v>
          </cell>
        </row>
        <row r="1758">
          <cell r="B1758" t="str">
            <v>TRANSPORTE</v>
          </cell>
        </row>
        <row r="1760">
          <cell r="A1760">
            <v>0</v>
          </cell>
          <cell r="B1760">
            <v>0</v>
          </cell>
          <cell r="C1760">
            <v>0</v>
          </cell>
        </row>
        <row r="1761">
          <cell r="A1761">
            <v>0</v>
          </cell>
          <cell r="B1761">
            <v>0</v>
          </cell>
          <cell r="C1761">
            <v>0</v>
          </cell>
        </row>
        <row r="1762">
          <cell r="A1762">
            <v>0</v>
          </cell>
          <cell r="B1762">
            <v>0</v>
          </cell>
          <cell r="C1762">
            <v>0</v>
          </cell>
        </row>
        <row r="1767">
          <cell r="A1767" t="str">
            <v>CODIGO</v>
          </cell>
          <cell r="B1767" t="str">
            <v>ITEM</v>
          </cell>
          <cell r="C1767" t="str">
            <v>UNIDAD</v>
          </cell>
        </row>
        <row r="1768">
          <cell r="D1768">
            <v>0</v>
          </cell>
        </row>
        <row r="1769">
          <cell r="B1769" t="str">
            <v>CODIGO</v>
          </cell>
        </row>
        <row r="1770">
          <cell r="A1770" t="str">
            <v>CODIGO</v>
          </cell>
          <cell r="B1770" t="str">
            <v>RECURSOS</v>
          </cell>
          <cell r="C1770" t="str">
            <v>UNIDAD</v>
          </cell>
          <cell r="D1770" t="str">
            <v>CANT.</v>
          </cell>
        </row>
        <row r="1771">
          <cell r="B1771" t="str">
            <v>MATERIALES</v>
          </cell>
        </row>
        <row r="1772">
          <cell r="B1772">
            <v>0</v>
          </cell>
          <cell r="C1772">
            <v>0</v>
          </cell>
        </row>
        <row r="1773">
          <cell r="B1773">
            <v>0</v>
          </cell>
          <cell r="C1773">
            <v>0</v>
          </cell>
        </row>
        <row r="1774">
          <cell r="B1774">
            <v>0</v>
          </cell>
          <cell r="C1774">
            <v>0</v>
          </cell>
        </row>
        <row r="1775">
          <cell r="B1775">
            <v>0</v>
          </cell>
          <cell r="C1775">
            <v>0</v>
          </cell>
        </row>
        <row r="1777">
          <cell r="B1777" t="str">
            <v>EQUIPO</v>
          </cell>
        </row>
        <row r="1778">
          <cell r="B1778" t="str">
            <v>HTA MENOR (5% de M. de O.)</v>
          </cell>
        </row>
        <row r="1779">
          <cell r="A1779">
            <v>0</v>
          </cell>
          <cell r="B1779">
            <v>0</v>
          </cell>
          <cell r="C1779">
            <v>0</v>
          </cell>
        </row>
        <row r="1780">
          <cell r="A1780">
            <v>0</v>
          </cell>
          <cell r="B1780">
            <v>0</v>
          </cell>
          <cell r="C1780">
            <v>0</v>
          </cell>
        </row>
        <row r="1781">
          <cell r="A1781">
            <v>0</v>
          </cell>
          <cell r="B1781">
            <v>0</v>
          </cell>
          <cell r="C1781">
            <v>0</v>
          </cell>
        </row>
        <row r="1783">
          <cell r="B1783" t="str">
            <v>MANO DE OBRA</v>
          </cell>
        </row>
        <row r="1784">
          <cell r="B1784">
            <v>0</v>
          </cell>
          <cell r="C1784">
            <v>0</v>
          </cell>
        </row>
        <row r="1785">
          <cell r="A1785">
            <v>0</v>
          </cell>
          <cell r="B1785">
            <v>0</v>
          </cell>
          <cell r="C1785">
            <v>0</v>
          </cell>
        </row>
        <row r="1786">
          <cell r="A1786">
            <v>0</v>
          </cell>
          <cell r="B1786">
            <v>0</v>
          </cell>
          <cell r="C1786">
            <v>0</v>
          </cell>
        </row>
        <row r="1787">
          <cell r="A1787">
            <v>0</v>
          </cell>
          <cell r="B1787">
            <v>0</v>
          </cell>
          <cell r="C1787">
            <v>0</v>
          </cell>
        </row>
        <row r="1789">
          <cell r="B1789" t="str">
            <v>TRANSPORTE</v>
          </cell>
        </row>
        <row r="1791">
          <cell r="A1791">
            <v>0</v>
          </cell>
          <cell r="B1791">
            <v>0</v>
          </cell>
          <cell r="C1791">
            <v>0</v>
          </cell>
        </row>
        <row r="1792">
          <cell r="A1792">
            <v>0</v>
          </cell>
          <cell r="B1792">
            <v>0</v>
          </cell>
          <cell r="C1792">
            <v>0</v>
          </cell>
        </row>
        <row r="1793">
          <cell r="A1793">
            <v>0</v>
          </cell>
          <cell r="B1793">
            <v>0</v>
          </cell>
          <cell r="C1793">
            <v>0</v>
          </cell>
        </row>
        <row r="1798">
          <cell r="A1798" t="str">
            <v>CODIGO</v>
          </cell>
          <cell r="B1798" t="str">
            <v>ITEM</v>
          </cell>
          <cell r="C1798" t="str">
            <v>UNIDAD</v>
          </cell>
        </row>
        <row r="1799">
          <cell r="D1799">
            <v>0</v>
          </cell>
        </row>
        <row r="1800">
          <cell r="B1800" t="str">
            <v>CODIGO</v>
          </cell>
        </row>
        <row r="1801">
          <cell r="A1801" t="str">
            <v>CODIGO</v>
          </cell>
          <cell r="B1801" t="str">
            <v>RECURSOS</v>
          </cell>
          <cell r="C1801" t="str">
            <v>UNIDAD</v>
          </cell>
          <cell r="D1801" t="str">
            <v>CANT.</v>
          </cell>
        </row>
        <row r="1802">
          <cell r="B1802" t="str">
            <v>MATERIALES</v>
          </cell>
        </row>
        <row r="1803">
          <cell r="B1803">
            <v>0</v>
          </cell>
          <cell r="C1803">
            <v>0</v>
          </cell>
        </row>
        <row r="1804">
          <cell r="B1804">
            <v>0</v>
          </cell>
          <cell r="C1804">
            <v>0</v>
          </cell>
        </row>
        <row r="1805">
          <cell r="B1805">
            <v>0</v>
          </cell>
          <cell r="C1805">
            <v>0</v>
          </cell>
        </row>
        <row r="1806">
          <cell r="B1806">
            <v>0</v>
          </cell>
          <cell r="C1806">
            <v>0</v>
          </cell>
        </row>
        <row r="1808">
          <cell r="B1808" t="str">
            <v>EQUIPO</v>
          </cell>
        </row>
        <row r="1809">
          <cell r="B1809" t="str">
            <v>HTA MENOR (5% de M. de O.)</v>
          </cell>
        </row>
        <row r="1810">
          <cell r="A1810">
            <v>0</v>
          </cell>
          <cell r="B1810">
            <v>0</v>
          </cell>
          <cell r="C1810">
            <v>0</v>
          </cell>
        </row>
        <row r="1811">
          <cell r="A1811">
            <v>0</v>
          </cell>
          <cell r="B1811">
            <v>0</v>
          </cell>
          <cell r="C1811">
            <v>0</v>
          </cell>
        </row>
        <row r="1812">
          <cell r="A1812">
            <v>0</v>
          </cell>
          <cell r="B1812">
            <v>0</v>
          </cell>
          <cell r="C1812">
            <v>0</v>
          </cell>
        </row>
        <row r="1814">
          <cell r="B1814" t="str">
            <v>MANO DE OBRA</v>
          </cell>
        </row>
        <row r="1815">
          <cell r="B1815">
            <v>0</v>
          </cell>
          <cell r="C1815">
            <v>0</v>
          </cell>
        </row>
        <row r="1816">
          <cell r="A1816">
            <v>0</v>
          </cell>
          <cell r="B1816">
            <v>0</v>
          </cell>
          <cell r="C1816">
            <v>0</v>
          </cell>
        </row>
        <row r="1817">
          <cell r="A1817">
            <v>0</v>
          </cell>
          <cell r="B1817">
            <v>0</v>
          </cell>
          <cell r="C1817">
            <v>0</v>
          </cell>
        </row>
        <row r="1818">
          <cell r="A1818">
            <v>0</v>
          </cell>
          <cell r="B1818">
            <v>0</v>
          </cell>
          <cell r="C1818">
            <v>0</v>
          </cell>
        </row>
        <row r="1820">
          <cell r="B1820" t="str">
            <v>TRANSPORTE</v>
          </cell>
        </row>
        <row r="1822">
          <cell r="A1822">
            <v>0</v>
          </cell>
          <cell r="B1822">
            <v>0</v>
          </cell>
          <cell r="C1822">
            <v>0</v>
          </cell>
        </row>
        <row r="1823">
          <cell r="A1823">
            <v>0</v>
          </cell>
          <cell r="B1823">
            <v>0</v>
          </cell>
          <cell r="C1823">
            <v>0</v>
          </cell>
        </row>
        <row r="1824">
          <cell r="A1824">
            <v>0</v>
          </cell>
          <cell r="B1824">
            <v>0</v>
          </cell>
          <cell r="C1824">
            <v>0</v>
          </cell>
        </row>
        <row r="1829">
          <cell r="A1829" t="str">
            <v>CODIGO</v>
          </cell>
          <cell r="B1829" t="str">
            <v>ITEM</v>
          </cell>
          <cell r="C1829" t="str">
            <v>UNIDAD</v>
          </cell>
        </row>
        <row r="1830">
          <cell r="D1830">
            <v>0</v>
          </cell>
        </row>
        <row r="1831">
          <cell r="B1831" t="str">
            <v>CODIGO</v>
          </cell>
        </row>
        <row r="1832">
          <cell r="A1832" t="str">
            <v>CODIGO</v>
          </cell>
          <cell r="B1832" t="str">
            <v>RECURSOS</v>
          </cell>
          <cell r="C1832" t="str">
            <v>UNIDAD</v>
          </cell>
          <cell r="D1832" t="str">
            <v>CANT.</v>
          </cell>
        </row>
        <row r="1833">
          <cell r="B1833" t="str">
            <v>MATERIALES</v>
          </cell>
        </row>
        <row r="1834">
          <cell r="B1834">
            <v>0</v>
          </cell>
          <cell r="C1834">
            <v>0</v>
          </cell>
        </row>
        <row r="1835">
          <cell r="B1835">
            <v>0</v>
          </cell>
          <cell r="C1835">
            <v>0</v>
          </cell>
        </row>
        <row r="1836">
          <cell r="B1836">
            <v>0</v>
          </cell>
          <cell r="C1836">
            <v>0</v>
          </cell>
        </row>
        <row r="1837">
          <cell r="B1837">
            <v>0</v>
          </cell>
          <cell r="C1837">
            <v>0</v>
          </cell>
        </row>
        <row r="1839">
          <cell r="B1839" t="str">
            <v>EQUIPO</v>
          </cell>
        </row>
        <row r="1840">
          <cell r="B1840" t="str">
            <v>HTA MENOR (5% de M. de O.)</v>
          </cell>
        </row>
        <row r="1841">
          <cell r="A1841">
            <v>0</v>
          </cell>
          <cell r="B1841">
            <v>0</v>
          </cell>
          <cell r="C1841">
            <v>0</v>
          </cell>
        </row>
        <row r="1842">
          <cell r="A1842">
            <v>0</v>
          </cell>
          <cell r="B1842">
            <v>0</v>
          </cell>
          <cell r="C1842">
            <v>0</v>
          </cell>
        </row>
        <row r="1843">
          <cell r="A1843">
            <v>0</v>
          </cell>
          <cell r="B1843">
            <v>0</v>
          </cell>
          <cell r="C1843">
            <v>0</v>
          </cell>
        </row>
        <row r="1845">
          <cell r="B1845" t="str">
            <v>MANO DE OBRA</v>
          </cell>
        </row>
        <row r="1846">
          <cell r="B1846">
            <v>0</v>
          </cell>
          <cell r="C1846">
            <v>0</v>
          </cell>
        </row>
        <row r="1847">
          <cell r="A1847">
            <v>0</v>
          </cell>
          <cell r="B1847">
            <v>0</v>
          </cell>
          <cell r="C1847">
            <v>0</v>
          </cell>
        </row>
        <row r="1848">
          <cell r="A1848">
            <v>0</v>
          </cell>
          <cell r="B1848">
            <v>0</v>
          </cell>
          <cell r="C1848">
            <v>0</v>
          </cell>
        </row>
        <row r="1849">
          <cell r="A1849">
            <v>0</v>
          </cell>
          <cell r="B1849">
            <v>0</v>
          </cell>
          <cell r="C1849">
            <v>0</v>
          </cell>
        </row>
        <row r="1851">
          <cell r="B1851" t="str">
            <v>TRANSPORTE</v>
          </cell>
        </row>
        <row r="1853">
          <cell r="A1853">
            <v>0</v>
          </cell>
          <cell r="B1853">
            <v>0</v>
          </cell>
          <cell r="C1853">
            <v>0</v>
          </cell>
        </row>
        <row r="1854">
          <cell r="A1854">
            <v>0</v>
          </cell>
          <cell r="B1854">
            <v>0</v>
          </cell>
          <cell r="C1854">
            <v>0</v>
          </cell>
        </row>
        <row r="1855">
          <cell r="A1855">
            <v>0</v>
          </cell>
          <cell r="B1855">
            <v>0</v>
          </cell>
          <cell r="C1855">
            <v>0</v>
          </cell>
        </row>
        <row r="1860">
          <cell r="A1860" t="str">
            <v>CODIGO</v>
          </cell>
          <cell r="B1860" t="str">
            <v>ITEM</v>
          </cell>
          <cell r="C1860" t="str">
            <v>UNIDAD</v>
          </cell>
        </row>
        <row r="1861">
          <cell r="D1861">
            <v>0</v>
          </cell>
        </row>
        <row r="1862">
          <cell r="B1862" t="str">
            <v>CODIGO</v>
          </cell>
        </row>
        <row r="1863">
          <cell r="A1863" t="str">
            <v>CODIGO</v>
          </cell>
          <cell r="B1863" t="str">
            <v>RECURSOS</v>
          </cell>
          <cell r="C1863" t="str">
            <v>UNIDAD</v>
          </cell>
          <cell r="D1863" t="str">
            <v>CANT.</v>
          </cell>
        </row>
        <row r="1864">
          <cell r="B1864" t="str">
            <v>MATERIALES</v>
          </cell>
        </row>
        <row r="1865">
          <cell r="B1865">
            <v>0</v>
          </cell>
          <cell r="C1865">
            <v>0</v>
          </cell>
        </row>
        <row r="1866">
          <cell r="B1866">
            <v>0</v>
          </cell>
          <cell r="C1866">
            <v>0</v>
          </cell>
        </row>
        <row r="1867">
          <cell r="B1867">
            <v>0</v>
          </cell>
          <cell r="C1867">
            <v>0</v>
          </cell>
        </row>
        <row r="1868">
          <cell r="B1868">
            <v>0</v>
          </cell>
          <cell r="C1868">
            <v>0</v>
          </cell>
        </row>
        <row r="1870">
          <cell r="B1870" t="str">
            <v>EQUIPO</v>
          </cell>
        </row>
        <row r="1871">
          <cell r="B1871" t="str">
            <v>HTA MENOR (5% de M. de O.)</v>
          </cell>
        </row>
        <row r="1872">
          <cell r="A1872">
            <v>0</v>
          </cell>
          <cell r="B1872">
            <v>0</v>
          </cell>
          <cell r="C1872">
            <v>0</v>
          </cell>
        </row>
        <row r="1873">
          <cell r="A1873">
            <v>0</v>
          </cell>
          <cell r="B1873">
            <v>0</v>
          </cell>
          <cell r="C1873">
            <v>0</v>
          </cell>
        </row>
        <row r="1874">
          <cell r="A1874">
            <v>0</v>
          </cell>
          <cell r="B1874">
            <v>0</v>
          </cell>
          <cell r="C1874">
            <v>0</v>
          </cell>
        </row>
        <row r="1876">
          <cell r="B1876" t="str">
            <v>MANO DE OBRA</v>
          </cell>
        </row>
        <row r="1877">
          <cell r="B1877">
            <v>0</v>
          </cell>
          <cell r="C1877">
            <v>0</v>
          </cell>
        </row>
        <row r="1878">
          <cell r="A1878">
            <v>0</v>
          </cell>
          <cell r="B1878">
            <v>0</v>
          </cell>
          <cell r="C1878">
            <v>0</v>
          </cell>
        </row>
        <row r="1879">
          <cell r="A1879">
            <v>0</v>
          </cell>
          <cell r="B1879">
            <v>0</v>
          </cell>
          <cell r="C1879">
            <v>0</v>
          </cell>
        </row>
        <row r="1880">
          <cell r="A1880">
            <v>0</v>
          </cell>
          <cell r="B1880">
            <v>0</v>
          </cell>
          <cell r="C1880">
            <v>0</v>
          </cell>
        </row>
        <row r="1882">
          <cell r="B1882" t="str">
            <v>TRANSPORTE</v>
          </cell>
        </row>
        <row r="1884">
          <cell r="A1884">
            <v>0</v>
          </cell>
          <cell r="B1884">
            <v>0</v>
          </cell>
          <cell r="C1884">
            <v>0</v>
          </cell>
        </row>
        <row r="1885">
          <cell r="A1885">
            <v>0</v>
          </cell>
          <cell r="B1885">
            <v>0</v>
          </cell>
          <cell r="C1885">
            <v>0</v>
          </cell>
        </row>
        <row r="1886">
          <cell r="A1886">
            <v>0</v>
          </cell>
          <cell r="B1886">
            <v>0</v>
          </cell>
          <cell r="C1886">
            <v>0</v>
          </cell>
        </row>
        <row r="1891">
          <cell r="A1891" t="str">
            <v>CODIGO</v>
          </cell>
          <cell r="B1891" t="str">
            <v>ITEM</v>
          </cell>
          <cell r="C1891" t="str">
            <v>UNIDAD</v>
          </cell>
        </row>
        <row r="1892">
          <cell r="D1892">
            <v>0</v>
          </cell>
        </row>
        <row r="1893">
          <cell r="B1893" t="str">
            <v>CODIGO</v>
          </cell>
        </row>
        <row r="1894">
          <cell r="A1894" t="str">
            <v>CODIGO</v>
          </cell>
          <cell r="B1894" t="str">
            <v>RECURSOS</v>
          </cell>
          <cell r="C1894" t="str">
            <v>UNIDAD</v>
          </cell>
          <cell r="D1894" t="str">
            <v>CANT.</v>
          </cell>
        </row>
        <row r="1895">
          <cell r="B1895" t="str">
            <v>MATERIALES</v>
          </cell>
        </row>
        <row r="1896">
          <cell r="B1896">
            <v>0</v>
          </cell>
          <cell r="C1896">
            <v>0</v>
          </cell>
        </row>
        <row r="1897">
          <cell r="B1897">
            <v>0</v>
          </cell>
          <cell r="C1897">
            <v>0</v>
          </cell>
        </row>
        <row r="1898">
          <cell r="B1898">
            <v>0</v>
          </cell>
          <cell r="C1898">
            <v>0</v>
          </cell>
        </row>
        <row r="1899">
          <cell r="B1899">
            <v>0</v>
          </cell>
          <cell r="C1899">
            <v>0</v>
          </cell>
        </row>
        <row r="1901">
          <cell r="B1901" t="str">
            <v>EQUIPO</v>
          </cell>
        </row>
        <row r="1902">
          <cell r="B1902" t="str">
            <v>HTA MENOR (5% de M. de O.)</v>
          </cell>
        </row>
        <row r="1903">
          <cell r="A1903">
            <v>0</v>
          </cell>
          <cell r="B1903">
            <v>0</v>
          </cell>
          <cell r="C1903">
            <v>0</v>
          </cell>
        </row>
        <row r="1904">
          <cell r="A1904">
            <v>0</v>
          </cell>
          <cell r="B1904">
            <v>0</v>
          </cell>
          <cell r="C1904">
            <v>0</v>
          </cell>
        </row>
        <row r="1905">
          <cell r="A1905">
            <v>0</v>
          </cell>
          <cell r="B1905">
            <v>0</v>
          </cell>
          <cell r="C1905">
            <v>0</v>
          </cell>
        </row>
        <row r="1907">
          <cell r="B1907" t="str">
            <v>MANO DE OBRA</v>
          </cell>
        </row>
        <row r="1908">
          <cell r="B1908">
            <v>0</v>
          </cell>
          <cell r="C1908">
            <v>0</v>
          </cell>
        </row>
        <row r="1909">
          <cell r="A1909">
            <v>0</v>
          </cell>
          <cell r="B1909">
            <v>0</v>
          </cell>
          <cell r="C1909">
            <v>0</v>
          </cell>
        </row>
        <row r="1910">
          <cell r="A1910">
            <v>0</v>
          </cell>
          <cell r="B1910">
            <v>0</v>
          </cell>
          <cell r="C1910">
            <v>0</v>
          </cell>
        </row>
        <row r="1911">
          <cell r="A1911">
            <v>0</v>
          </cell>
          <cell r="B1911">
            <v>0</v>
          </cell>
          <cell r="C1911">
            <v>0</v>
          </cell>
        </row>
        <row r="1913">
          <cell r="B1913" t="str">
            <v>TRANSPORTE</v>
          </cell>
        </row>
        <row r="1915">
          <cell r="A1915">
            <v>0</v>
          </cell>
          <cell r="B1915">
            <v>0</v>
          </cell>
          <cell r="C1915">
            <v>0</v>
          </cell>
        </row>
        <row r="1916">
          <cell r="A1916">
            <v>0</v>
          </cell>
          <cell r="B1916">
            <v>0</v>
          </cell>
          <cell r="C1916">
            <v>0</v>
          </cell>
        </row>
        <row r="1917">
          <cell r="A1917">
            <v>0</v>
          </cell>
          <cell r="B1917">
            <v>0</v>
          </cell>
          <cell r="C1917">
            <v>0</v>
          </cell>
        </row>
        <row r="1922">
          <cell r="A1922" t="str">
            <v>CODIGO</v>
          </cell>
          <cell r="B1922" t="str">
            <v>ITEM</v>
          </cell>
          <cell r="C1922" t="str">
            <v>UNIDAD</v>
          </cell>
        </row>
        <row r="1923">
          <cell r="D1923">
            <v>0</v>
          </cell>
        </row>
        <row r="1924">
          <cell r="B1924" t="str">
            <v>CODIGO</v>
          </cell>
        </row>
        <row r="1925">
          <cell r="A1925" t="str">
            <v>CODIGO</v>
          </cell>
          <cell r="B1925" t="str">
            <v>RECURSOS</v>
          </cell>
          <cell r="C1925" t="str">
            <v>UNIDAD</v>
          </cell>
          <cell r="D1925" t="str">
            <v>CANT.</v>
          </cell>
        </row>
        <row r="1926">
          <cell r="B1926" t="str">
            <v>MATERIALES</v>
          </cell>
        </row>
        <row r="1927">
          <cell r="B1927">
            <v>0</v>
          </cell>
          <cell r="C1927">
            <v>0</v>
          </cell>
        </row>
        <row r="1928">
          <cell r="B1928">
            <v>0</v>
          </cell>
          <cell r="C1928">
            <v>0</v>
          </cell>
        </row>
        <row r="1929">
          <cell r="B1929">
            <v>0</v>
          </cell>
          <cell r="C1929">
            <v>0</v>
          </cell>
        </row>
        <row r="1930">
          <cell r="B1930">
            <v>0</v>
          </cell>
          <cell r="C1930">
            <v>0</v>
          </cell>
        </row>
        <row r="1932">
          <cell r="B1932" t="str">
            <v>EQUIPO</v>
          </cell>
        </row>
        <row r="1933">
          <cell r="B1933" t="str">
            <v>HTA MENOR (5% de M. de O.)</v>
          </cell>
        </row>
        <row r="1934">
          <cell r="A1934">
            <v>0</v>
          </cell>
          <cell r="B1934">
            <v>0</v>
          </cell>
          <cell r="C1934">
            <v>0</v>
          </cell>
        </row>
        <row r="1935">
          <cell r="A1935">
            <v>0</v>
          </cell>
          <cell r="B1935">
            <v>0</v>
          </cell>
          <cell r="C1935">
            <v>0</v>
          </cell>
        </row>
        <row r="1936">
          <cell r="A1936">
            <v>0</v>
          </cell>
          <cell r="B1936">
            <v>0</v>
          </cell>
          <cell r="C1936">
            <v>0</v>
          </cell>
        </row>
        <row r="1938">
          <cell r="B1938" t="str">
            <v>MANO DE OBRA</v>
          </cell>
        </row>
        <row r="1939">
          <cell r="B1939">
            <v>0</v>
          </cell>
          <cell r="C1939">
            <v>0</v>
          </cell>
        </row>
        <row r="1940">
          <cell r="A1940">
            <v>0</v>
          </cell>
          <cell r="B1940">
            <v>0</v>
          </cell>
          <cell r="C1940">
            <v>0</v>
          </cell>
        </row>
        <row r="1941">
          <cell r="A1941">
            <v>0</v>
          </cell>
          <cell r="B1941">
            <v>0</v>
          </cell>
          <cell r="C1941">
            <v>0</v>
          </cell>
        </row>
        <row r="1942">
          <cell r="A1942">
            <v>0</v>
          </cell>
          <cell r="B1942">
            <v>0</v>
          </cell>
          <cell r="C1942">
            <v>0</v>
          </cell>
        </row>
        <row r="1944">
          <cell r="B1944" t="str">
            <v>TRANSPORTE</v>
          </cell>
        </row>
        <row r="1946">
          <cell r="A1946">
            <v>0</v>
          </cell>
          <cell r="B1946">
            <v>0</v>
          </cell>
          <cell r="C1946">
            <v>0</v>
          </cell>
        </row>
        <row r="1947">
          <cell r="A1947">
            <v>0</v>
          </cell>
          <cell r="B1947">
            <v>0</v>
          </cell>
          <cell r="C1947">
            <v>0</v>
          </cell>
        </row>
        <row r="1948">
          <cell r="A1948">
            <v>0</v>
          </cell>
          <cell r="B1948">
            <v>0</v>
          </cell>
          <cell r="C1948">
            <v>0</v>
          </cell>
        </row>
        <row r="1953">
          <cell r="A1953" t="str">
            <v>CODIGO</v>
          </cell>
          <cell r="B1953" t="str">
            <v>ITEM</v>
          </cell>
          <cell r="C1953" t="str">
            <v>UNIDAD</v>
          </cell>
        </row>
        <row r="1954">
          <cell r="D1954">
            <v>0</v>
          </cell>
        </row>
        <row r="1955">
          <cell r="B1955" t="str">
            <v>CODIGO</v>
          </cell>
        </row>
        <row r="1956">
          <cell r="A1956" t="str">
            <v>CODIGO</v>
          </cell>
          <cell r="B1956" t="str">
            <v>RECURSOS</v>
          </cell>
          <cell r="C1956" t="str">
            <v>UNIDAD</v>
          </cell>
          <cell r="D1956" t="str">
            <v>CANT.</v>
          </cell>
        </row>
        <row r="1957">
          <cell r="B1957" t="str">
            <v>MATERIALES</v>
          </cell>
        </row>
        <row r="1958">
          <cell r="B1958">
            <v>0</v>
          </cell>
          <cell r="C1958">
            <v>0</v>
          </cell>
        </row>
        <row r="1959">
          <cell r="B1959">
            <v>0</v>
          </cell>
          <cell r="C1959">
            <v>0</v>
          </cell>
        </row>
        <row r="1960">
          <cell r="B1960">
            <v>0</v>
          </cell>
          <cell r="C1960">
            <v>0</v>
          </cell>
        </row>
        <row r="1961">
          <cell r="B1961">
            <v>0</v>
          </cell>
          <cell r="C1961">
            <v>0</v>
          </cell>
        </row>
        <row r="1963">
          <cell r="B1963" t="str">
            <v>EQUIPO</v>
          </cell>
        </row>
        <row r="1964">
          <cell r="B1964" t="str">
            <v>HTA MENOR (5% de M. de O.)</v>
          </cell>
        </row>
        <row r="1965">
          <cell r="A1965">
            <v>0</v>
          </cell>
          <cell r="B1965">
            <v>0</v>
          </cell>
          <cell r="C1965">
            <v>0</v>
          </cell>
        </row>
        <row r="1966">
          <cell r="A1966">
            <v>0</v>
          </cell>
          <cell r="B1966">
            <v>0</v>
          </cell>
          <cell r="C1966">
            <v>0</v>
          </cell>
        </row>
        <row r="1967">
          <cell r="A1967">
            <v>0</v>
          </cell>
          <cell r="B1967">
            <v>0</v>
          </cell>
          <cell r="C1967">
            <v>0</v>
          </cell>
        </row>
        <row r="1969">
          <cell r="B1969" t="str">
            <v>MANO DE OBRA</v>
          </cell>
        </row>
        <row r="1970">
          <cell r="B1970">
            <v>0</v>
          </cell>
          <cell r="C1970">
            <v>0</v>
          </cell>
        </row>
        <row r="1971">
          <cell r="A1971">
            <v>0</v>
          </cell>
          <cell r="B1971">
            <v>0</v>
          </cell>
          <cell r="C1971">
            <v>0</v>
          </cell>
        </row>
        <row r="1972">
          <cell r="A1972">
            <v>0</v>
          </cell>
          <cell r="B1972">
            <v>0</v>
          </cell>
          <cell r="C1972">
            <v>0</v>
          </cell>
        </row>
        <row r="1973">
          <cell r="A1973">
            <v>0</v>
          </cell>
          <cell r="B1973">
            <v>0</v>
          </cell>
          <cell r="C1973">
            <v>0</v>
          </cell>
        </row>
        <row r="1975">
          <cell r="B1975" t="str">
            <v>TRANSPORTE</v>
          </cell>
        </row>
        <row r="1977">
          <cell r="A1977">
            <v>0</v>
          </cell>
          <cell r="B1977">
            <v>0</v>
          </cell>
          <cell r="C1977">
            <v>0</v>
          </cell>
        </row>
        <row r="1978">
          <cell r="A1978">
            <v>0</v>
          </cell>
          <cell r="B1978">
            <v>0</v>
          </cell>
          <cell r="C1978">
            <v>0</v>
          </cell>
        </row>
        <row r="1979">
          <cell r="A1979">
            <v>0</v>
          </cell>
          <cell r="B1979">
            <v>0</v>
          </cell>
          <cell r="C1979">
            <v>0</v>
          </cell>
        </row>
        <row r="1984">
          <cell r="A1984" t="str">
            <v>CODIGO</v>
          </cell>
          <cell r="B1984" t="str">
            <v>ITEM</v>
          </cell>
          <cell r="C1984" t="str">
            <v>UNIDAD</v>
          </cell>
        </row>
        <row r="1985">
          <cell r="D1985">
            <v>0</v>
          </cell>
        </row>
        <row r="1986">
          <cell r="B1986" t="str">
            <v>CODIGO</v>
          </cell>
        </row>
        <row r="1987">
          <cell r="A1987" t="str">
            <v>CODIGO</v>
          </cell>
          <cell r="B1987" t="str">
            <v>RECURSOS</v>
          </cell>
          <cell r="C1987" t="str">
            <v>UNIDAD</v>
          </cell>
          <cell r="D1987" t="str">
            <v>CANT.</v>
          </cell>
        </row>
        <row r="1988">
          <cell r="B1988" t="str">
            <v>MATERIALES</v>
          </cell>
        </row>
        <row r="1989">
          <cell r="B1989">
            <v>0</v>
          </cell>
          <cell r="C1989">
            <v>0</v>
          </cell>
        </row>
        <row r="1990">
          <cell r="B1990">
            <v>0</v>
          </cell>
          <cell r="C1990">
            <v>0</v>
          </cell>
        </row>
        <row r="1991">
          <cell r="B1991">
            <v>0</v>
          </cell>
          <cell r="C1991">
            <v>0</v>
          </cell>
        </row>
        <row r="1992">
          <cell r="B1992">
            <v>0</v>
          </cell>
          <cell r="C1992">
            <v>0</v>
          </cell>
        </row>
        <row r="1994">
          <cell r="B1994" t="str">
            <v>EQUIPO</v>
          </cell>
        </row>
        <row r="1995">
          <cell r="B1995" t="str">
            <v>HTA MENOR (5% de M. de O.)</v>
          </cell>
        </row>
        <row r="1996">
          <cell r="A1996">
            <v>0</v>
          </cell>
          <cell r="B1996">
            <v>0</v>
          </cell>
          <cell r="C1996">
            <v>0</v>
          </cell>
        </row>
        <row r="1997">
          <cell r="A1997">
            <v>0</v>
          </cell>
          <cell r="B1997">
            <v>0</v>
          </cell>
          <cell r="C1997">
            <v>0</v>
          </cell>
        </row>
        <row r="1998">
          <cell r="A1998">
            <v>0</v>
          </cell>
          <cell r="B1998">
            <v>0</v>
          </cell>
          <cell r="C1998">
            <v>0</v>
          </cell>
        </row>
        <row r="2000">
          <cell r="B2000" t="str">
            <v>MANO DE OBRA</v>
          </cell>
        </row>
        <row r="2001">
          <cell r="B2001">
            <v>0</v>
          </cell>
          <cell r="C2001">
            <v>0</v>
          </cell>
        </row>
        <row r="2002">
          <cell r="A2002">
            <v>0</v>
          </cell>
          <cell r="B2002">
            <v>0</v>
          </cell>
          <cell r="C2002">
            <v>0</v>
          </cell>
        </row>
        <row r="2003">
          <cell r="A2003">
            <v>0</v>
          </cell>
          <cell r="B2003">
            <v>0</v>
          </cell>
          <cell r="C2003">
            <v>0</v>
          </cell>
        </row>
        <row r="2004">
          <cell r="A2004">
            <v>0</v>
          </cell>
          <cell r="B2004">
            <v>0</v>
          </cell>
          <cell r="C2004">
            <v>0</v>
          </cell>
        </row>
        <row r="2006">
          <cell r="B2006" t="str">
            <v>TRANSPORTE</v>
          </cell>
        </row>
        <row r="2008">
          <cell r="A2008">
            <v>0</v>
          </cell>
          <cell r="B2008">
            <v>0</v>
          </cell>
          <cell r="C2008">
            <v>0</v>
          </cell>
        </row>
        <row r="2009">
          <cell r="A2009">
            <v>0</v>
          </cell>
          <cell r="B2009">
            <v>0</v>
          </cell>
          <cell r="C2009">
            <v>0</v>
          </cell>
        </row>
        <row r="2010">
          <cell r="A2010">
            <v>0</v>
          </cell>
          <cell r="B2010">
            <v>0</v>
          </cell>
          <cell r="C2010">
            <v>0</v>
          </cell>
        </row>
        <row r="2015">
          <cell r="A2015" t="str">
            <v>CODIGO</v>
          </cell>
          <cell r="B2015" t="str">
            <v>ITEM</v>
          </cell>
          <cell r="C2015" t="str">
            <v>UNIDAD</v>
          </cell>
        </row>
        <row r="2016">
          <cell r="D2016">
            <v>0</v>
          </cell>
        </row>
        <row r="2017">
          <cell r="B2017" t="str">
            <v>CODIGO</v>
          </cell>
        </row>
        <row r="2018">
          <cell r="A2018" t="str">
            <v>CODIGO</v>
          </cell>
          <cell r="B2018" t="str">
            <v>RECURSOS</v>
          </cell>
          <cell r="C2018" t="str">
            <v>UNIDAD</v>
          </cell>
          <cell r="D2018" t="str">
            <v>CANT.</v>
          </cell>
        </row>
        <row r="2019">
          <cell r="B2019" t="str">
            <v>MATERIALES</v>
          </cell>
        </row>
        <row r="2020">
          <cell r="B2020">
            <v>0</v>
          </cell>
          <cell r="C2020">
            <v>0</v>
          </cell>
        </row>
        <row r="2021">
          <cell r="B2021">
            <v>0</v>
          </cell>
          <cell r="C2021">
            <v>0</v>
          </cell>
        </row>
        <row r="2022">
          <cell r="B2022">
            <v>0</v>
          </cell>
          <cell r="C2022">
            <v>0</v>
          </cell>
        </row>
        <row r="2023">
          <cell r="B2023">
            <v>0</v>
          </cell>
          <cell r="C2023">
            <v>0</v>
          </cell>
        </row>
        <row r="2025">
          <cell r="B2025" t="str">
            <v>EQUIPO</v>
          </cell>
        </row>
        <row r="2026">
          <cell r="B2026" t="str">
            <v>HTA MENOR (5% de M. de O.)</v>
          </cell>
        </row>
        <row r="2027">
          <cell r="A2027">
            <v>0</v>
          </cell>
          <cell r="B2027">
            <v>0</v>
          </cell>
          <cell r="C2027">
            <v>0</v>
          </cell>
        </row>
        <row r="2028">
          <cell r="A2028">
            <v>0</v>
          </cell>
          <cell r="B2028">
            <v>0</v>
          </cell>
          <cell r="C2028">
            <v>0</v>
          </cell>
        </row>
        <row r="2029">
          <cell r="A2029">
            <v>0</v>
          </cell>
          <cell r="B2029">
            <v>0</v>
          </cell>
          <cell r="C2029">
            <v>0</v>
          </cell>
        </row>
        <row r="2031">
          <cell r="B2031" t="str">
            <v>MANO DE OBRA</v>
          </cell>
        </row>
        <row r="2032">
          <cell r="B2032">
            <v>0</v>
          </cell>
          <cell r="C2032">
            <v>0</v>
          </cell>
        </row>
        <row r="2033">
          <cell r="A2033">
            <v>0</v>
          </cell>
          <cell r="B2033">
            <v>0</v>
          </cell>
          <cell r="C2033">
            <v>0</v>
          </cell>
        </row>
        <row r="2034">
          <cell r="A2034">
            <v>0</v>
          </cell>
          <cell r="B2034">
            <v>0</v>
          </cell>
          <cell r="C2034">
            <v>0</v>
          </cell>
        </row>
        <row r="2035">
          <cell r="A2035">
            <v>0</v>
          </cell>
          <cell r="B2035">
            <v>0</v>
          </cell>
          <cell r="C2035">
            <v>0</v>
          </cell>
        </row>
        <row r="2037">
          <cell r="B2037" t="str">
            <v>TRANSPORTE</v>
          </cell>
        </row>
        <row r="2039">
          <cell r="A2039">
            <v>0</v>
          </cell>
          <cell r="B2039">
            <v>0</v>
          </cell>
          <cell r="C2039">
            <v>0</v>
          </cell>
        </row>
        <row r="2040">
          <cell r="A2040">
            <v>0</v>
          </cell>
          <cell r="B2040">
            <v>0</v>
          </cell>
          <cell r="C2040">
            <v>0</v>
          </cell>
        </row>
        <row r="2041">
          <cell r="A2041">
            <v>0</v>
          </cell>
          <cell r="B2041">
            <v>0</v>
          </cell>
          <cell r="C2041">
            <v>0</v>
          </cell>
        </row>
        <row r="2046">
          <cell r="A2046" t="str">
            <v>CODIGO</v>
          </cell>
          <cell r="B2046" t="str">
            <v>ITEM</v>
          </cell>
          <cell r="C2046" t="str">
            <v>UNIDAD</v>
          </cell>
        </row>
        <row r="2047">
          <cell r="D2047">
            <v>0</v>
          </cell>
        </row>
        <row r="2048">
          <cell r="B2048" t="str">
            <v>CODIGO</v>
          </cell>
        </row>
        <row r="2049">
          <cell r="A2049" t="str">
            <v>CODIGO</v>
          </cell>
          <cell r="B2049" t="str">
            <v>RECURSOS</v>
          </cell>
          <cell r="C2049" t="str">
            <v>UNIDAD</v>
          </cell>
          <cell r="D2049" t="str">
            <v>CANT.</v>
          </cell>
        </row>
        <row r="2050">
          <cell r="B2050" t="str">
            <v>MATERIALES</v>
          </cell>
        </row>
        <row r="2051">
          <cell r="B2051">
            <v>0</v>
          </cell>
          <cell r="C2051">
            <v>0</v>
          </cell>
        </row>
        <row r="2052">
          <cell r="B2052">
            <v>0</v>
          </cell>
          <cell r="C2052">
            <v>0</v>
          </cell>
        </row>
        <row r="2053">
          <cell r="B2053">
            <v>0</v>
          </cell>
          <cell r="C2053">
            <v>0</v>
          </cell>
        </row>
        <row r="2054">
          <cell r="B2054">
            <v>0</v>
          </cell>
          <cell r="C2054">
            <v>0</v>
          </cell>
        </row>
        <row r="2056">
          <cell r="B2056" t="str">
            <v>EQUIPO</v>
          </cell>
        </row>
        <row r="2057">
          <cell r="B2057" t="str">
            <v>HTA MENOR (5% de M. de O.)</v>
          </cell>
        </row>
        <row r="2058">
          <cell r="A2058">
            <v>0</v>
          </cell>
          <cell r="B2058">
            <v>0</v>
          </cell>
          <cell r="C2058">
            <v>0</v>
          </cell>
        </row>
        <row r="2059">
          <cell r="A2059">
            <v>0</v>
          </cell>
          <cell r="B2059">
            <v>0</v>
          </cell>
          <cell r="C2059">
            <v>0</v>
          </cell>
        </row>
        <row r="2060">
          <cell r="A2060">
            <v>0</v>
          </cell>
          <cell r="B2060">
            <v>0</v>
          </cell>
          <cell r="C2060">
            <v>0</v>
          </cell>
        </row>
        <row r="2062">
          <cell r="B2062" t="str">
            <v>MANO DE OBRA</v>
          </cell>
        </row>
        <row r="2063">
          <cell r="B2063">
            <v>0</v>
          </cell>
          <cell r="C2063">
            <v>0</v>
          </cell>
        </row>
        <row r="2064">
          <cell r="A2064">
            <v>0</v>
          </cell>
          <cell r="B2064">
            <v>0</v>
          </cell>
          <cell r="C2064">
            <v>0</v>
          </cell>
        </row>
        <row r="2065">
          <cell r="A2065">
            <v>0</v>
          </cell>
          <cell r="B2065">
            <v>0</v>
          </cell>
          <cell r="C2065">
            <v>0</v>
          </cell>
        </row>
        <row r="2066">
          <cell r="A2066">
            <v>0</v>
          </cell>
          <cell r="B2066">
            <v>0</v>
          </cell>
          <cell r="C2066">
            <v>0</v>
          </cell>
        </row>
        <row r="2068">
          <cell r="B2068" t="str">
            <v>TRANSPORTE</v>
          </cell>
        </row>
        <row r="2070">
          <cell r="A2070">
            <v>0</v>
          </cell>
          <cell r="B2070">
            <v>0</v>
          </cell>
          <cell r="C2070">
            <v>0</v>
          </cell>
        </row>
        <row r="2071">
          <cell r="A2071">
            <v>0</v>
          </cell>
          <cell r="B2071">
            <v>0</v>
          </cell>
          <cell r="C2071">
            <v>0</v>
          </cell>
        </row>
        <row r="2072">
          <cell r="A2072">
            <v>0</v>
          </cell>
          <cell r="B2072">
            <v>0</v>
          </cell>
          <cell r="C2072">
            <v>0</v>
          </cell>
        </row>
        <row r="2078">
          <cell r="A2078" t="str">
            <v>CODIGO</v>
          </cell>
          <cell r="B2078" t="str">
            <v>ITEM</v>
          </cell>
          <cell r="C2078" t="str">
            <v>UNIDAD</v>
          </cell>
        </row>
        <row r="2079">
          <cell r="D2079">
            <v>0</v>
          </cell>
        </row>
        <row r="2080">
          <cell r="B2080" t="str">
            <v>CODIGO</v>
          </cell>
        </row>
        <row r="2081">
          <cell r="A2081" t="str">
            <v>CODIGO</v>
          </cell>
          <cell r="B2081" t="str">
            <v>RECURSOS</v>
          </cell>
          <cell r="C2081" t="str">
            <v>UNIDAD</v>
          </cell>
          <cell r="D2081" t="str">
            <v>CANT.</v>
          </cell>
        </row>
        <row r="2082">
          <cell r="B2082" t="str">
            <v>MATERIALES</v>
          </cell>
        </row>
        <row r="2083">
          <cell r="B2083">
            <v>0</v>
          </cell>
          <cell r="C2083">
            <v>0</v>
          </cell>
        </row>
        <row r="2084">
          <cell r="B2084">
            <v>0</v>
          </cell>
          <cell r="C2084">
            <v>0</v>
          </cell>
        </row>
        <row r="2085">
          <cell r="B2085">
            <v>0</v>
          </cell>
          <cell r="C2085">
            <v>0</v>
          </cell>
        </row>
        <row r="2086">
          <cell r="B2086">
            <v>0</v>
          </cell>
          <cell r="C2086">
            <v>0</v>
          </cell>
        </row>
        <row r="2088">
          <cell r="B2088" t="str">
            <v>EQUIPO</v>
          </cell>
        </row>
        <row r="2089">
          <cell r="B2089" t="str">
            <v>HTA MENOR (5% de M. de O.)</v>
          </cell>
        </row>
        <row r="2090">
          <cell r="A2090">
            <v>0</v>
          </cell>
          <cell r="B2090">
            <v>0</v>
          </cell>
          <cell r="C2090">
            <v>0</v>
          </cell>
        </row>
        <row r="2091">
          <cell r="A2091">
            <v>0</v>
          </cell>
          <cell r="B2091">
            <v>0</v>
          </cell>
          <cell r="C2091">
            <v>0</v>
          </cell>
        </row>
        <row r="2092">
          <cell r="A2092">
            <v>0</v>
          </cell>
          <cell r="B2092">
            <v>0</v>
          </cell>
          <cell r="C2092">
            <v>0</v>
          </cell>
        </row>
        <row r="2094">
          <cell r="B2094" t="str">
            <v>MANO DE OBRA</v>
          </cell>
        </row>
        <row r="2095">
          <cell r="B2095">
            <v>0</v>
          </cell>
          <cell r="C2095">
            <v>0</v>
          </cell>
        </row>
        <row r="2096">
          <cell r="A2096">
            <v>0</v>
          </cell>
          <cell r="B2096">
            <v>0</v>
          </cell>
          <cell r="C2096">
            <v>0</v>
          </cell>
        </row>
        <row r="2097">
          <cell r="A2097">
            <v>0</v>
          </cell>
          <cell r="B2097">
            <v>0</v>
          </cell>
          <cell r="C2097">
            <v>0</v>
          </cell>
        </row>
        <row r="2098">
          <cell r="A2098">
            <v>0</v>
          </cell>
          <cell r="B2098">
            <v>0</v>
          </cell>
          <cell r="C2098">
            <v>0</v>
          </cell>
        </row>
        <row r="2100">
          <cell r="B2100" t="str">
            <v>TRANSPORTE</v>
          </cell>
        </row>
        <row r="2102">
          <cell r="A2102">
            <v>0</v>
          </cell>
          <cell r="B2102">
            <v>0</v>
          </cell>
          <cell r="C2102">
            <v>0</v>
          </cell>
        </row>
        <row r="2103">
          <cell r="A2103">
            <v>0</v>
          </cell>
          <cell r="B2103">
            <v>0</v>
          </cell>
          <cell r="C2103">
            <v>0</v>
          </cell>
        </row>
        <row r="2104">
          <cell r="A2104">
            <v>0</v>
          </cell>
          <cell r="B2104">
            <v>0</v>
          </cell>
          <cell r="C2104">
            <v>0</v>
          </cell>
        </row>
        <row r="2109">
          <cell r="A2109" t="str">
            <v>CODIGO</v>
          </cell>
          <cell r="B2109" t="str">
            <v>ITEM</v>
          </cell>
          <cell r="C2109" t="str">
            <v>UNIDAD</v>
          </cell>
        </row>
        <row r="2110">
          <cell r="D2110">
            <v>0</v>
          </cell>
        </row>
        <row r="2111">
          <cell r="B2111" t="str">
            <v>CODIGO</v>
          </cell>
        </row>
        <row r="2112">
          <cell r="A2112" t="str">
            <v>CODIGO</v>
          </cell>
          <cell r="B2112" t="str">
            <v>RECURSOS</v>
          </cell>
          <cell r="C2112" t="str">
            <v>UNIDAD</v>
          </cell>
          <cell r="D2112" t="str">
            <v>CANT.</v>
          </cell>
        </row>
        <row r="2113">
          <cell r="B2113" t="str">
            <v>MATERIALES</v>
          </cell>
        </row>
        <row r="2114">
          <cell r="B2114">
            <v>0</v>
          </cell>
          <cell r="C2114">
            <v>0</v>
          </cell>
        </row>
        <row r="2115">
          <cell r="B2115">
            <v>0</v>
          </cell>
          <cell r="C2115">
            <v>0</v>
          </cell>
        </row>
        <row r="2116">
          <cell r="B2116">
            <v>0</v>
          </cell>
          <cell r="C2116">
            <v>0</v>
          </cell>
        </row>
        <row r="2117">
          <cell r="B2117">
            <v>0</v>
          </cell>
          <cell r="C2117">
            <v>0</v>
          </cell>
        </row>
        <row r="2119">
          <cell r="B2119" t="str">
            <v>EQUIPO</v>
          </cell>
        </row>
        <row r="2120">
          <cell r="B2120" t="str">
            <v>HTA MENOR (5% de M. de O.)</v>
          </cell>
        </row>
        <row r="2121">
          <cell r="A2121">
            <v>0</v>
          </cell>
          <cell r="B2121">
            <v>0</v>
          </cell>
          <cell r="C2121">
            <v>0</v>
          </cell>
        </row>
        <row r="2122">
          <cell r="A2122">
            <v>0</v>
          </cell>
          <cell r="B2122">
            <v>0</v>
          </cell>
          <cell r="C2122">
            <v>0</v>
          </cell>
        </row>
        <row r="2123">
          <cell r="A2123">
            <v>0</v>
          </cell>
          <cell r="B2123">
            <v>0</v>
          </cell>
          <cell r="C2123">
            <v>0</v>
          </cell>
        </row>
        <row r="2125">
          <cell r="B2125" t="str">
            <v>MANO DE OBRA</v>
          </cell>
        </row>
        <row r="2126">
          <cell r="B2126">
            <v>0</v>
          </cell>
          <cell r="C2126">
            <v>0</v>
          </cell>
        </row>
        <row r="2127">
          <cell r="A2127">
            <v>0</v>
          </cell>
          <cell r="B2127">
            <v>0</v>
          </cell>
          <cell r="C2127">
            <v>0</v>
          </cell>
        </row>
        <row r="2128">
          <cell r="A2128">
            <v>0</v>
          </cell>
          <cell r="B2128">
            <v>0</v>
          </cell>
          <cell r="C2128">
            <v>0</v>
          </cell>
        </row>
        <row r="2129">
          <cell r="A2129">
            <v>0</v>
          </cell>
          <cell r="B2129">
            <v>0</v>
          </cell>
          <cell r="C2129">
            <v>0</v>
          </cell>
        </row>
        <row r="2131">
          <cell r="B2131" t="str">
            <v>TRANSPORTE</v>
          </cell>
        </row>
        <row r="2133">
          <cell r="A2133">
            <v>0</v>
          </cell>
          <cell r="B2133">
            <v>0</v>
          </cell>
          <cell r="C2133">
            <v>0</v>
          </cell>
        </row>
        <row r="2134">
          <cell r="A2134">
            <v>0</v>
          </cell>
          <cell r="B2134">
            <v>0</v>
          </cell>
          <cell r="C2134">
            <v>0</v>
          </cell>
        </row>
        <row r="2135">
          <cell r="A2135">
            <v>0</v>
          </cell>
          <cell r="B2135">
            <v>0</v>
          </cell>
          <cell r="C2135">
            <v>0</v>
          </cell>
        </row>
        <row r="2140">
          <cell r="A2140" t="str">
            <v>CODIGO</v>
          </cell>
          <cell r="B2140" t="str">
            <v>ITEM</v>
          </cell>
          <cell r="C2140" t="str">
            <v>UNIDAD</v>
          </cell>
        </row>
        <row r="2141">
          <cell r="D2141">
            <v>0</v>
          </cell>
        </row>
        <row r="2142">
          <cell r="B2142" t="str">
            <v>CODIGO</v>
          </cell>
        </row>
        <row r="2143">
          <cell r="A2143" t="str">
            <v>CODIGO</v>
          </cell>
          <cell r="B2143" t="str">
            <v>RECURSOS</v>
          </cell>
          <cell r="C2143" t="str">
            <v>UNIDAD</v>
          </cell>
          <cell r="D2143" t="str">
            <v>CANT.</v>
          </cell>
        </row>
        <row r="2144">
          <cell r="B2144" t="str">
            <v>MATERIALES</v>
          </cell>
        </row>
        <row r="2145">
          <cell r="B2145">
            <v>0</v>
          </cell>
          <cell r="C2145">
            <v>0</v>
          </cell>
        </row>
        <row r="2146">
          <cell r="B2146">
            <v>0</v>
          </cell>
          <cell r="C2146">
            <v>0</v>
          </cell>
        </row>
        <row r="2147">
          <cell r="B2147">
            <v>0</v>
          </cell>
          <cell r="C2147">
            <v>0</v>
          </cell>
        </row>
        <row r="2148">
          <cell r="B2148">
            <v>0</v>
          </cell>
          <cell r="C2148">
            <v>0</v>
          </cell>
        </row>
        <row r="2150">
          <cell r="B2150" t="str">
            <v>EQUIPO</v>
          </cell>
        </row>
        <row r="2151">
          <cell r="B2151" t="str">
            <v>HTA MENOR (5% de M. de O.)</v>
          </cell>
        </row>
        <row r="2152">
          <cell r="A2152">
            <v>0</v>
          </cell>
          <cell r="B2152">
            <v>0</v>
          </cell>
          <cell r="C2152">
            <v>0</v>
          </cell>
        </row>
        <row r="2153">
          <cell r="A2153">
            <v>0</v>
          </cell>
          <cell r="B2153">
            <v>0</v>
          </cell>
          <cell r="C2153">
            <v>0</v>
          </cell>
        </row>
        <row r="2154">
          <cell r="A2154">
            <v>0</v>
          </cell>
          <cell r="B2154">
            <v>0</v>
          </cell>
          <cell r="C2154">
            <v>0</v>
          </cell>
        </row>
        <row r="2156">
          <cell r="B2156" t="str">
            <v>MANO DE OBRA</v>
          </cell>
        </row>
        <row r="2157">
          <cell r="B2157">
            <v>0</v>
          </cell>
          <cell r="C2157">
            <v>0</v>
          </cell>
        </row>
        <row r="2158">
          <cell r="A2158">
            <v>0</v>
          </cell>
          <cell r="B2158">
            <v>0</v>
          </cell>
          <cell r="C2158">
            <v>0</v>
          </cell>
        </row>
        <row r="2159">
          <cell r="A2159">
            <v>0</v>
          </cell>
          <cell r="B2159">
            <v>0</v>
          </cell>
          <cell r="C2159">
            <v>0</v>
          </cell>
        </row>
        <row r="2160">
          <cell r="A2160">
            <v>0</v>
          </cell>
          <cell r="B2160">
            <v>0</v>
          </cell>
          <cell r="C2160">
            <v>0</v>
          </cell>
        </row>
        <row r="2162">
          <cell r="B2162" t="str">
            <v>TRANSPORTE</v>
          </cell>
        </row>
        <row r="2164">
          <cell r="A2164">
            <v>0</v>
          </cell>
          <cell r="B2164">
            <v>0</v>
          </cell>
          <cell r="C2164">
            <v>0</v>
          </cell>
        </row>
        <row r="2165">
          <cell r="A2165">
            <v>0</v>
          </cell>
          <cell r="B2165">
            <v>0</v>
          </cell>
          <cell r="C2165">
            <v>0</v>
          </cell>
        </row>
        <row r="2166">
          <cell r="A2166">
            <v>0</v>
          </cell>
          <cell r="B2166">
            <v>0</v>
          </cell>
          <cell r="C2166">
            <v>0</v>
          </cell>
        </row>
        <row r="2171">
          <cell r="A2171" t="str">
            <v>CODIGO</v>
          </cell>
          <cell r="B2171" t="str">
            <v>ITEM</v>
          </cell>
          <cell r="C2171" t="str">
            <v>UNIDAD</v>
          </cell>
        </row>
        <row r="2172">
          <cell r="D2172">
            <v>0</v>
          </cell>
        </row>
        <row r="2173">
          <cell r="B2173" t="str">
            <v>CODIGO</v>
          </cell>
        </row>
        <row r="2174">
          <cell r="A2174" t="str">
            <v>CODIGO</v>
          </cell>
          <cell r="B2174" t="str">
            <v>RECURSOS</v>
          </cell>
          <cell r="C2174" t="str">
            <v>UNIDAD</v>
          </cell>
          <cell r="D2174" t="str">
            <v>CANT.</v>
          </cell>
        </row>
        <row r="2175">
          <cell r="B2175" t="str">
            <v>MATERIALES</v>
          </cell>
        </row>
        <row r="2176">
          <cell r="B2176">
            <v>0</v>
          </cell>
          <cell r="C2176">
            <v>0</v>
          </cell>
        </row>
        <row r="2177">
          <cell r="B2177">
            <v>0</v>
          </cell>
          <cell r="C2177">
            <v>0</v>
          </cell>
        </row>
        <row r="2178">
          <cell r="B2178">
            <v>0</v>
          </cell>
          <cell r="C2178">
            <v>0</v>
          </cell>
        </row>
        <row r="2179">
          <cell r="B2179">
            <v>0</v>
          </cell>
          <cell r="C2179">
            <v>0</v>
          </cell>
        </row>
        <row r="2181">
          <cell r="B2181" t="str">
            <v>EQUIPO</v>
          </cell>
        </row>
        <row r="2182">
          <cell r="B2182" t="str">
            <v>HTA MENOR (5% de M. de O.)</v>
          </cell>
        </row>
        <row r="2183">
          <cell r="A2183">
            <v>0</v>
          </cell>
          <cell r="B2183">
            <v>0</v>
          </cell>
          <cell r="C2183">
            <v>0</v>
          </cell>
        </row>
        <row r="2184">
          <cell r="A2184">
            <v>0</v>
          </cell>
          <cell r="B2184">
            <v>0</v>
          </cell>
          <cell r="C2184">
            <v>0</v>
          </cell>
        </row>
        <row r="2185">
          <cell r="A2185">
            <v>0</v>
          </cell>
          <cell r="B2185">
            <v>0</v>
          </cell>
          <cell r="C2185">
            <v>0</v>
          </cell>
        </row>
        <row r="2187">
          <cell r="B2187" t="str">
            <v>MANO DE OBRA</v>
          </cell>
        </row>
        <row r="2188">
          <cell r="B2188">
            <v>0</v>
          </cell>
          <cell r="C2188">
            <v>0</v>
          </cell>
        </row>
        <row r="2189">
          <cell r="A2189">
            <v>0</v>
          </cell>
          <cell r="B2189">
            <v>0</v>
          </cell>
          <cell r="C2189">
            <v>0</v>
          </cell>
        </row>
        <row r="2190">
          <cell r="A2190">
            <v>0</v>
          </cell>
          <cell r="B2190">
            <v>0</v>
          </cell>
          <cell r="C2190">
            <v>0</v>
          </cell>
        </row>
        <row r="2191">
          <cell r="A2191">
            <v>0</v>
          </cell>
          <cell r="B2191">
            <v>0</v>
          </cell>
          <cell r="C2191">
            <v>0</v>
          </cell>
        </row>
        <row r="2193">
          <cell r="B2193" t="str">
            <v>TRANSPORTE</v>
          </cell>
        </row>
        <row r="2195">
          <cell r="A2195">
            <v>0</v>
          </cell>
          <cell r="B2195">
            <v>0</v>
          </cell>
          <cell r="C2195">
            <v>0</v>
          </cell>
        </row>
        <row r="2196">
          <cell r="A2196">
            <v>0</v>
          </cell>
          <cell r="B2196">
            <v>0</v>
          </cell>
          <cell r="C2196">
            <v>0</v>
          </cell>
        </row>
        <row r="2197">
          <cell r="A2197">
            <v>0</v>
          </cell>
          <cell r="B2197">
            <v>0</v>
          </cell>
          <cell r="C2197">
            <v>0</v>
          </cell>
        </row>
        <row r="2202">
          <cell r="A2202" t="str">
            <v>CODIGO</v>
          </cell>
          <cell r="B2202" t="str">
            <v>ITEM</v>
          </cell>
          <cell r="C2202" t="str">
            <v>UNIDAD</v>
          </cell>
        </row>
        <row r="2203">
          <cell r="D2203">
            <v>0</v>
          </cell>
        </row>
        <row r="2204">
          <cell r="B2204" t="str">
            <v>CODIGO</v>
          </cell>
        </row>
        <row r="2205">
          <cell r="A2205" t="str">
            <v>CODIGO</v>
          </cell>
          <cell r="B2205" t="str">
            <v>RECURSOS</v>
          </cell>
          <cell r="C2205" t="str">
            <v>UNIDAD</v>
          </cell>
          <cell r="D2205" t="str">
            <v>CANT.</v>
          </cell>
        </row>
        <row r="2206">
          <cell r="B2206" t="str">
            <v>MATERIALES</v>
          </cell>
        </row>
        <row r="2207">
          <cell r="B2207">
            <v>0</v>
          </cell>
          <cell r="C2207">
            <v>0</v>
          </cell>
        </row>
        <row r="2208">
          <cell r="B2208">
            <v>0</v>
          </cell>
          <cell r="C2208">
            <v>0</v>
          </cell>
        </row>
        <row r="2209">
          <cell r="B2209">
            <v>0</v>
          </cell>
          <cell r="C2209">
            <v>0</v>
          </cell>
        </row>
        <row r="2210">
          <cell r="B2210">
            <v>0</v>
          </cell>
          <cell r="C2210">
            <v>0</v>
          </cell>
        </row>
        <row r="2212">
          <cell r="B2212" t="str">
            <v>EQUIPO</v>
          </cell>
        </row>
        <row r="2213">
          <cell r="B2213" t="str">
            <v>HTA MENOR (5% de M. de O.)</v>
          </cell>
        </row>
        <row r="2214">
          <cell r="A2214">
            <v>0</v>
          </cell>
          <cell r="B2214">
            <v>0</v>
          </cell>
          <cell r="C2214">
            <v>0</v>
          </cell>
        </row>
        <row r="2215">
          <cell r="A2215">
            <v>0</v>
          </cell>
          <cell r="B2215">
            <v>0</v>
          </cell>
          <cell r="C2215">
            <v>0</v>
          </cell>
        </row>
        <row r="2216">
          <cell r="A2216">
            <v>0</v>
          </cell>
          <cell r="B2216">
            <v>0</v>
          </cell>
          <cell r="C2216">
            <v>0</v>
          </cell>
        </row>
        <row r="2218">
          <cell r="B2218" t="str">
            <v>MANO DE OBRA</v>
          </cell>
        </row>
        <row r="2219">
          <cell r="B2219">
            <v>0</v>
          </cell>
          <cell r="C2219">
            <v>0</v>
          </cell>
        </row>
        <row r="2220">
          <cell r="A2220">
            <v>0</v>
          </cell>
          <cell r="B2220">
            <v>0</v>
          </cell>
          <cell r="C2220">
            <v>0</v>
          </cell>
        </row>
        <row r="2221">
          <cell r="A2221">
            <v>0</v>
          </cell>
          <cell r="B2221">
            <v>0</v>
          </cell>
          <cell r="C2221">
            <v>0</v>
          </cell>
        </row>
        <row r="2222">
          <cell r="A2222">
            <v>0</v>
          </cell>
          <cell r="B2222">
            <v>0</v>
          </cell>
          <cell r="C2222">
            <v>0</v>
          </cell>
        </row>
        <row r="2224">
          <cell r="B2224" t="str">
            <v>TRANSPORTE</v>
          </cell>
        </row>
        <row r="2226">
          <cell r="A2226">
            <v>0</v>
          </cell>
          <cell r="B2226">
            <v>0</v>
          </cell>
          <cell r="C2226">
            <v>0</v>
          </cell>
        </row>
        <row r="2227">
          <cell r="A2227">
            <v>0</v>
          </cell>
          <cell r="B2227">
            <v>0</v>
          </cell>
          <cell r="C2227">
            <v>0</v>
          </cell>
        </row>
        <row r="2228">
          <cell r="A2228">
            <v>0</v>
          </cell>
          <cell r="B2228">
            <v>0</v>
          </cell>
          <cell r="C2228">
            <v>0</v>
          </cell>
        </row>
        <row r="2233">
          <cell r="A2233" t="str">
            <v>CODIGO</v>
          </cell>
          <cell r="B2233" t="str">
            <v>ITEM</v>
          </cell>
          <cell r="C2233" t="str">
            <v>UNIDAD</v>
          </cell>
        </row>
        <row r="2234">
          <cell r="D2234">
            <v>0</v>
          </cell>
        </row>
        <row r="2235">
          <cell r="B2235" t="str">
            <v>CODIGO</v>
          </cell>
        </row>
        <row r="2236">
          <cell r="A2236" t="str">
            <v>CODIGO</v>
          </cell>
          <cell r="B2236" t="str">
            <v>RECURSOS</v>
          </cell>
          <cell r="C2236" t="str">
            <v>UNIDAD</v>
          </cell>
          <cell r="D2236" t="str">
            <v>CANT.</v>
          </cell>
        </row>
        <row r="2237">
          <cell r="B2237" t="str">
            <v>MATERIALES</v>
          </cell>
        </row>
        <row r="2238">
          <cell r="B2238">
            <v>0</v>
          </cell>
          <cell r="C2238">
            <v>0</v>
          </cell>
        </row>
        <row r="2239">
          <cell r="B2239">
            <v>0</v>
          </cell>
          <cell r="C2239">
            <v>0</v>
          </cell>
        </row>
        <row r="2240">
          <cell r="B2240">
            <v>0</v>
          </cell>
          <cell r="C2240">
            <v>0</v>
          </cell>
        </row>
        <row r="2241">
          <cell r="B2241">
            <v>0</v>
          </cell>
          <cell r="C2241">
            <v>0</v>
          </cell>
        </row>
        <row r="2243">
          <cell r="B2243" t="str">
            <v>EQUIPO</v>
          </cell>
        </row>
        <row r="2244">
          <cell r="B2244" t="str">
            <v>HTA MENOR (5% de M. de O.)</v>
          </cell>
        </row>
        <row r="2245">
          <cell r="A2245">
            <v>0</v>
          </cell>
          <cell r="B2245">
            <v>0</v>
          </cell>
          <cell r="C2245">
            <v>0</v>
          </cell>
        </row>
        <row r="2246">
          <cell r="A2246">
            <v>0</v>
          </cell>
          <cell r="B2246">
            <v>0</v>
          </cell>
          <cell r="C2246">
            <v>0</v>
          </cell>
        </row>
        <row r="2247">
          <cell r="A2247">
            <v>0</v>
          </cell>
          <cell r="B2247">
            <v>0</v>
          </cell>
          <cell r="C2247">
            <v>0</v>
          </cell>
        </row>
        <row r="2249">
          <cell r="B2249" t="str">
            <v>MANO DE OBRA</v>
          </cell>
        </row>
        <row r="2250">
          <cell r="B2250">
            <v>0</v>
          </cell>
          <cell r="C2250">
            <v>0</v>
          </cell>
        </row>
        <row r="2251">
          <cell r="A2251">
            <v>0</v>
          </cell>
          <cell r="B2251">
            <v>0</v>
          </cell>
          <cell r="C2251">
            <v>0</v>
          </cell>
        </row>
        <row r="2252">
          <cell r="A2252">
            <v>0</v>
          </cell>
          <cell r="B2252">
            <v>0</v>
          </cell>
          <cell r="C2252">
            <v>0</v>
          </cell>
        </row>
        <row r="2253">
          <cell r="A2253">
            <v>0</v>
          </cell>
          <cell r="B2253">
            <v>0</v>
          </cell>
          <cell r="C2253">
            <v>0</v>
          </cell>
        </row>
        <row r="2255">
          <cell r="B2255" t="str">
            <v>TRANSPORTE</v>
          </cell>
        </row>
        <row r="2257">
          <cell r="A2257">
            <v>0</v>
          </cell>
          <cell r="B2257">
            <v>0</v>
          </cell>
          <cell r="C2257">
            <v>0</v>
          </cell>
        </row>
        <row r="2258">
          <cell r="A2258">
            <v>0</v>
          </cell>
          <cell r="B2258">
            <v>0</v>
          </cell>
          <cell r="C2258">
            <v>0</v>
          </cell>
        </row>
        <row r="2259">
          <cell r="A2259">
            <v>0</v>
          </cell>
          <cell r="B2259">
            <v>0</v>
          </cell>
          <cell r="C2259">
            <v>0</v>
          </cell>
        </row>
        <row r="2264">
          <cell r="A2264" t="str">
            <v>CODIGO</v>
          </cell>
          <cell r="B2264" t="str">
            <v>ITEM</v>
          </cell>
          <cell r="C2264" t="str">
            <v>UNIDAD</v>
          </cell>
        </row>
        <row r="2265">
          <cell r="D2265">
            <v>0</v>
          </cell>
        </row>
        <row r="2266">
          <cell r="B2266" t="str">
            <v>CODIGO</v>
          </cell>
        </row>
        <row r="2267">
          <cell r="A2267" t="str">
            <v>CODIGO</v>
          </cell>
          <cell r="B2267" t="str">
            <v>RECURSOS</v>
          </cell>
          <cell r="C2267" t="str">
            <v>UNIDAD</v>
          </cell>
          <cell r="D2267" t="str">
            <v>CANT.</v>
          </cell>
        </row>
        <row r="2268">
          <cell r="B2268" t="str">
            <v>MATERIALES</v>
          </cell>
        </row>
        <row r="2269">
          <cell r="B2269">
            <v>0</v>
          </cell>
          <cell r="C2269">
            <v>0</v>
          </cell>
        </row>
        <row r="2270">
          <cell r="B2270">
            <v>0</v>
          </cell>
          <cell r="C2270">
            <v>0</v>
          </cell>
        </row>
        <row r="2271">
          <cell r="B2271">
            <v>0</v>
          </cell>
          <cell r="C2271">
            <v>0</v>
          </cell>
        </row>
        <row r="2272">
          <cell r="B2272">
            <v>0</v>
          </cell>
          <cell r="C2272">
            <v>0</v>
          </cell>
        </row>
        <row r="2274">
          <cell r="B2274" t="str">
            <v>EQUIPO</v>
          </cell>
        </row>
        <row r="2275">
          <cell r="B2275" t="str">
            <v>HTA MENOR (5% de M. de O.)</v>
          </cell>
        </row>
        <row r="2276">
          <cell r="A2276">
            <v>0</v>
          </cell>
          <cell r="B2276">
            <v>0</v>
          </cell>
          <cell r="C2276">
            <v>0</v>
          </cell>
        </row>
        <row r="2277">
          <cell r="A2277">
            <v>0</v>
          </cell>
          <cell r="B2277">
            <v>0</v>
          </cell>
          <cell r="C2277">
            <v>0</v>
          </cell>
        </row>
        <row r="2278">
          <cell r="A2278">
            <v>0</v>
          </cell>
          <cell r="B2278">
            <v>0</v>
          </cell>
          <cell r="C2278">
            <v>0</v>
          </cell>
        </row>
        <row r="2280">
          <cell r="B2280" t="str">
            <v>MANO DE OBRA</v>
          </cell>
        </row>
        <row r="2281">
          <cell r="B2281">
            <v>0</v>
          </cell>
          <cell r="C2281">
            <v>0</v>
          </cell>
        </row>
        <row r="2282">
          <cell r="A2282">
            <v>0</v>
          </cell>
          <cell r="B2282">
            <v>0</v>
          </cell>
          <cell r="C2282">
            <v>0</v>
          </cell>
        </row>
        <row r="2283">
          <cell r="A2283">
            <v>0</v>
          </cell>
          <cell r="B2283">
            <v>0</v>
          </cell>
          <cell r="C2283">
            <v>0</v>
          </cell>
        </row>
        <row r="2284">
          <cell r="A2284">
            <v>0</v>
          </cell>
          <cell r="B2284">
            <v>0</v>
          </cell>
          <cell r="C2284">
            <v>0</v>
          </cell>
        </row>
        <row r="2286">
          <cell r="B2286" t="str">
            <v>TRANSPORTE</v>
          </cell>
        </row>
        <row r="2288">
          <cell r="A2288">
            <v>0</v>
          </cell>
          <cell r="B2288">
            <v>0</v>
          </cell>
          <cell r="C2288">
            <v>0</v>
          </cell>
        </row>
        <row r="2289">
          <cell r="A2289">
            <v>0</v>
          </cell>
          <cell r="B2289">
            <v>0</v>
          </cell>
          <cell r="C2289">
            <v>0</v>
          </cell>
        </row>
        <row r="2290">
          <cell r="A2290">
            <v>0</v>
          </cell>
          <cell r="B2290">
            <v>0</v>
          </cell>
          <cell r="C2290">
            <v>0</v>
          </cell>
        </row>
        <row r="2295">
          <cell r="A2295" t="str">
            <v>CODIGO</v>
          </cell>
          <cell r="B2295" t="str">
            <v>ITEM</v>
          </cell>
          <cell r="C2295" t="str">
            <v>UNIDAD</v>
          </cell>
        </row>
        <row r="2296">
          <cell r="D2296">
            <v>0</v>
          </cell>
        </row>
        <row r="2297">
          <cell r="B2297" t="str">
            <v>CODIGO</v>
          </cell>
        </row>
        <row r="2298">
          <cell r="A2298" t="str">
            <v>CODIGO</v>
          </cell>
          <cell r="B2298" t="str">
            <v>RECURSOS</v>
          </cell>
          <cell r="C2298" t="str">
            <v>UNIDAD</v>
          </cell>
          <cell r="D2298" t="str">
            <v>CANT.</v>
          </cell>
        </row>
        <row r="2299">
          <cell r="B2299" t="str">
            <v>MATERIALES</v>
          </cell>
        </row>
        <row r="2300">
          <cell r="B2300">
            <v>0</v>
          </cell>
          <cell r="C2300">
            <v>0</v>
          </cell>
        </row>
        <row r="2301">
          <cell r="B2301">
            <v>0</v>
          </cell>
          <cell r="C2301">
            <v>0</v>
          </cell>
        </row>
        <row r="2302">
          <cell r="B2302">
            <v>0</v>
          </cell>
          <cell r="C2302">
            <v>0</v>
          </cell>
        </row>
        <row r="2303">
          <cell r="B2303">
            <v>0</v>
          </cell>
          <cell r="C2303">
            <v>0</v>
          </cell>
        </row>
        <row r="2305">
          <cell r="B2305" t="str">
            <v>EQUIPO</v>
          </cell>
        </row>
        <row r="2306">
          <cell r="B2306" t="str">
            <v>HTA MENOR (5% de M. de O.)</v>
          </cell>
        </row>
        <row r="2307">
          <cell r="A2307">
            <v>0</v>
          </cell>
          <cell r="B2307">
            <v>0</v>
          </cell>
          <cell r="C2307">
            <v>0</v>
          </cell>
        </row>
        <row r="2308">
          <cell r="A2308">
            <v>0</v>
          </cell>
          <cell r="B2308">
            <v>0</v>
          </cell>
          <cell r="C2308">
            <v>0</v>
          </cell>
        </row>
        <row r="2309">
          <cell r="A2309">
            <v>0</v>
          </cell>
          <cell r="B2309">
            <v>0</v>
          </cell>
          <cell r="C2309">
            <v>0</v>
          </cell>
        </row>
        <row r="2311">
          <cell r="B2311" t="str">
            <v>MANO DE OBRA</v>
          </cell>
        </row>
        <row r="2312">
          <cell r="B2312">
            <v>0</v>
          </cell>
          <cell r="C2312">
            <v>0</v>
          </cell>
        </row>
        <row r="2313">
          <cell r="A2313">
            <v>0</v>
          </cell>
          <cell r="B2313">
            <v>0</v>
          </cell>
          <cell r="C2313">
            <v>0</v>
          </cell>
        </row>
        <row r="2314">
          <cell r="A2314">
            <v>0</v>
          </cell>
          <cell r="B2314">
            <v>0</v>
          </cell>
          <cell r="C2314">
            <v>0</v>
          </cell>
        </row>
        <row r="2315">
          <cell r="A2315">
            <v>0</v>
          </cell>
          <cell r="B2315">
            <v>0</v>
          </cell>
          <cell r="C2315">
            <v>0</v>
          </cell>
        </row>
        <row r="2317">
          <cell r="B2317" t="str">
            <v>TRANSPORTE</v>
          </cell>
        </row>
        <row r="2319">
          <cell r="A2319">
            <v>0</v>
          </cell>
          <cell r="B2319">
            <v>0</v>
          </cell>
          <cell r="C2319">
            <v>0</v>
          </cell>
        </row>
        <row r="2320">
          <cell r="A2320">
            <v>0</v>
          </cell>
          <cell r="B2320">
            <v>0</v>
          </cell>
          <cell r="C2320">
            <v>0</v>
          </cell>
        </row>
        <row r="2321">
          <cell r="A2321">
            <v>0</v>
          </cell>
          <cell r="B2321">
            <v>0</v>
          </cell>
          <cell r="C2321">
            <v>0</v>
          </cell>
        </row>
        <row r="2326">
          <cell r="A2326" t="str">
            <v>CODIGO</v>
          </cell>
          <cell r="B2326" t="str">
            <v>ITEM</v>
          </cell>
          <cell r="C2326" t="str">
            <v>UNIDAD</v>
          </cell>
        </row>
        <row r="2327">
          <cell r="D2327">
            <v>0</v>
          </cell>
        </row>
        <row r="2328">
          <cell r="B2328" t="str">
            <v>CODIGO</v>
          </cell>
        </row>
        <row r="2329">
          <cell r="A2329" t="str">
            <v>CODIGO</v>
          </cell>
          <cell r="B2329" t="str">
            <v>RECURSOS</v>
          </cell>
          <cell r="C2329" t="str">
            <v>UNIDAD</v>
          </cell>
          <cell r="D2329" t="str">
            <v>CANT.</v>
          </cell>
        </row>
        <row r="2330">
          <cell r="B2330" t="str">
            <v>MATERIALES</v>
          </cell>
        </row>
        <row r="2331">
          <cell r="B2331">
            <v>0</v>
          </cell>
          <cell r="C2331">
            <v>0</v>
          </cell>
        </row>
        <row r="2332">
          <cell r="B2332">
            <v>0</v>
          </cell>
          <cell r="C2332">
            <v>0</v>
          </cell>
        </row>
        <row r="2333">
          <cell r="B2333">
            <v>0</v>
          </cell>
          <cell r="C2333">
            <v>0</v>
          </cell>
        </row>
        <row r="2334">
          <cell r="B2334">
            <v>0</v>
          </cell>
          <cell r="C2334">
            <v>0</v>
          </cell>
        </row>
        <row r="2336">
          <cell r="B2336" t="str">
            <v>EQUIPO</v>
          </cell>
        </row>
        <row r="2337">
          <cell r="B2337" t="str">
            <v>HTA MENOR (5% de M. de O.)</v>
          </cell>
        </row>
        <row r="2338">
          <cell r="A2338">
            <v>0</v>
          </cell>
          <cell r="B2338">
            <v>0</v>
          </cell>
          <cell r="C2338">
            <v>0</v>
          </cell>
        </row>
        <row r="2339">
          <cell r="A2339">
            <v>0</v>
          </cell>
          <cell r="B2339">
            <v>0</v>
          </cell>
          <cell r="C2339">
            <v>0</v>
          </cell>
        </row>
        <row r="2340">
          <cell r="A2340">
            <v>0</v>
          </cell>
          <cell r="B2340">
            <v>0</v>
          </cell>
          <cell r="C2340">
            <v>0</v>
          </cell>
        </row>
        <row r="2342">
          <cell r="B2342" t="str">
            <v>MANO DE OBRA</v>
          </cell>
        </row>
        <row r="2343">
          <cell r="B2343">
            <v>0</v>
          </cell>
          <cell r="C2343">
            <v>0</v>
          </cell>
        </row>
        <row r="2344">
          <cell r="A2344">
            <v>0</v>
          </cell>
          <cell r="B2344">
            <v>0</v>
          </cell>
          <cell r="C2344">
            <v>0</v>
          </cell>
        </row>
        <row r="2345">
          <cell r="A2345">
            <v>0</v>
          </cell>
          <cell r="B2345">
            <v>0</v>
          </cell>
          <cell r="C2345">
            <v>0</v>
          </cell>
        </row>
        <row r="2346">
          <cell r="A2346">
            <v>0</v>
          </cell>
          <cell r="B2346">
            <v>0</v>
          </cell>
          <cell r="C2346">
            <v>0</v>
          </cell>
        </row>
        <row r="2348">
          <cell r="B2348" t="str">
            <v>TRANSPORTE</v>
          </cell>
        </row>
        <row r="2350">
          <cell r="A2350">
            <v>0</v>
          </cell>
          <cell r="B2350">
            <v>0</v>
          </cell>
          <cell r="C2350">
            <v>0</v>
          </cell>
        </row>
        <row r="2351">
          <cell r="A2351">
            <v>0</v>
          </cell>
          <cell r="B2351">
            <v>0</v>
          </cell>
          <cell r="C2351">
            <v>0</v>
          </cell>
        </row>
        <row r="2352">
          <cell r="A2352">
            <v>0</v>
          </cell>
          <cell r="B2352">
            <v>0</v>
          </cell>
          <cell r="C2352">
            <v>0</v>
          </cell>
        </row>
        <row r="2357">
          <cell r="A2357" t="str">
            <v>CODIGO</v>
          </cell>
          <cell r="B2357" t="str">
            <v>ITEM</v>
          </cell>
          <cell r="C2357" t="str">
            <v>UNIDAD</v>
          </cell>
        </row>
        <row r="2358">
          <cell r="D2358">
            <v>0</v>
          </cell>
        </row>
        <row r="2359">
          <cell r="B2359" t="str">
            <v>CODIGO</v>
          </cell>
        </row>
        <row r="2360">
          <cell r="A2360" t="str">
            <v>CODIGO</v>
          </cell>
          <cell r="B2360" t="str">
            <v>RECURSOS</v>
          </cell>
          <cell r="C2360" t="str">
            <v>UNIDAD</v>
          </cell>
          <cell r="D2360" t="str">
            <v>CANT.</v>
          </cell>
        </row>
        <row r="2361">
          <cell r="B2361" t="str">
            <v>MATERIALES</v>
          </cell>
        </row>
        <row r="2362">
          <cell r="B2362">
            <v>0</v>
          </cell>
          <cell r="C2362">
            <v>0</v>
          </cell>
        </row>
        <row r="2363">
          <cell r="B2363">
            <v>0</v>
          </cell>
          <cell r="C2363">
            <v>0</v>
          </cell>
        </row>
        <row r="2364">
          <cell r="B2364">
            <v>0</v>
          </cell>
          <cell r="C2364">
            <v>0</v>
          </cell>
        </row>
        <row r="2365">
          <cell r="B2365">
            <v>0</v>
          </cell>
          <cell r="C2365">
            <v>0</v>
          </cell>
        </row>
        <row r="2367">
          <cell r="B2367" t="str">
            <v>EQUIPO</v>
          </cell>
        </row>
        <row r="2368">
          <cell r="B2368" t="str">
            <v>HTA MENOR (5% de M. de O.)</v>
          </cell>
        </row>
        <row r="2369">
          <cell r="A2369">
            <v>0</v>
          </cell>
          <cell r="B2369">
            <v>0</v>
          </cell>
          <cell r="C2369">
            <v>0</v>
          </cell>
        </row>
        <row r="2370">
          <cell r="A2370">
            <v>0</v>
          </cell>
          <cell r="B2370">
            <v>0</v>
          </cell>
          <cell r="C2370">
            <v>0</v>
          </cell>
        </row>
        <row r="2371">
          <cell r="A2371">
            <v>0</v>
          </cell>
          <cell r="B2371">
            <v>0</v>
          </cell>
          <cell r="C2371">
            <v>0</v>
          </cell>
        </row>
        <row r="2373">
          <cell r="B2373" t="str">
            <v>MANO DE OBRA</v>
          </cell>
        </row>
        <row r="2374">
          <cell r="B2374">
            <v>0</v>
          </cell>
          <cell r="C2374">
            <v>0</v>
          </cell>
        </row>
        <row r="2375">
          <cell r="A2375">
            <v>0</v>
          </cell>
          <cell r="B2375">
            <v>0</v>
          </cell>
          <cell r="C2375">
            <v>0</v>
          </cell>
        </row>
        <row r="2376">
          <cell r="A2376">
            <v>0</v>
          </cell>
          <cell r="B2376">
            <v>0</v>
          </cell>
          <cell r="C2376">
            <v>0</v>
          </cell>
        </row>
        <row r="2377">
          <cell r="A2377">
            <v>0</v>
          </cell>
          <cell r="B2377">
            <v>0</v>
          </cell>
          <cell r="C2377">
            <v>0</v>
          </cell>
        </row>
        <row r="2379">
          <cell r="B2379" t="str">
            <v>TRANSPORTE</v>
          </cell>
        </row>
        <row r="2381">
          <cell r="A2381">
            <v>0</v>
          </cell>
          <cell r="B2381">
            <v>0</v>
          </cell>
          <cell r="C2381">
            <v>0</v>
          </cell>
        </row>
        <row r="2382">
          <cell r="A2382">
            <v>0</v>
          </cell>
          <cell r="B2382">
            <v>0</v>
          </cell>
          <cell r="C2382">
            <v>0</v>
          </cell>
        </row>
        <row r="2383">
          <cell r="A2383">
            <v>0</v>
          </cell>
          <cell r="B2383">
            <v>0</v>
          </cell>
          <cell r="C2383">
            <v>0</v>
          </cell>
        </row>
        <row r="2388">
          <cell r="A2388" t="str">
            <v>CODIGO</v>
          </cell>
          <cell r="B2388" t="str">
            <v>ITEM</v>
          </cell>
          <cell r="C2388" t="str">
            <v>UNIDAD</v>
          </cell>
        </row>
        <row r="2389">
          <cell r="D2389">
            <v>0</v>
          </cell>
        </row>
        <row r="2390">
          <cell r="B2390" t="str">
            <v>CODIGO</v>
          </cell>
        </row>
        <row r="2391">
          <cell r="A2391" t="str">
            <v>CODIGO</v>
          </cell>
          <cell r="B2391" t="str">
            <v>RECURSOS</v>
          </cell>
          <cell r="C2391" t="str">
            <v>UNIDAD</v>
          </cell>
          <cell r="D2391" t="str">
            <v>CANT.</v>
          </cell>
        </row>
        <row r="2392">
          <cell r="B2392" t="str">
            <v>MATERIALES</v>
          </cell>
        </row>
        <row r="2393">
          <cell r="B2393">
            <v>0</v>
          </cell>
          <cell r="C2393">
            <v>0</v>
          </cell>
        </row>
        <row r="2394">
          <cell r="B2394">
            <v>0</v>
          </cell>
          <cell r="C2394">
            <v>0</v>
          </cell>
        </row>
        <row r="2395">
          <cell r="B2395">
            <v>0</v>
          </cell>
          <cell r="C2395">
            <v>0</v>
          </cell>
        </row>
        <row r="2396">
          <cell r="B2396">
            <v>0</v>
          </cell>
          <cell r="C2396">
            <v>0</v>
          </cell>
        </row>
        <row r="2398">
          <cell r="B2398" t="str">
            <v>EQUIPO</v>
          </cell>
        </row>
        <row r="2399">
          <cell r="B2399" t="str">
            <v>HTA MENOR (5% de M. de O.)</v>
          </cell>
        </row>
        <row r="2400">
          <cell r="A2400">
            <v>0</v>
          </cell>
          <cell r="B2400">
            <v>0</v>
          </cell>
          <cell r="C2400">
            <v>0</v>
          </cell>
        </row>
        <row r="2401">
          <cell r="A2401">
            <v>0</v>
          </cell>
          <cell r="B2401">
            <v>0</v>
          </cell>
          <cell r="C2401">
            <v>0</v>
          </cell>
        </row>
        <row r="2402">
          <cell r="A2402">
            <v>0</v>
          </cell>
          <cell r="B2402">
            <v>0</v>
          </cell>
          <cell r="C2402">
            <v>0</v>
          </cell>
        </row>
        <row r="2404">
          <cell r="B2404" t="str">
            <v>MANO DE OBRA</v>
          </cell>
        </row>
        <row r="2405">
          <cell r="B2405">
            <v>0</v>
          </cell>
          <cell r="C2405">
            <v>0</v>
          </cell>
        </row>
        <row r="2406">
          <cell r="A2406">
            <v>0</v>
          </cell>
          <cell r="B2406">
            <v>0</v>
          </cell>
          <cell r="C2406">
            <v>0</v>
          </cell>
        </row>
        <row r="2407">
          <cell r="A2407">
            <v>0</v>
          </cell>
          <cell r="B2407">
            <v>0</v>
          </cell>
          <cell r="C2407">
            <v>0</v>
          </cell>
        </row>
        <row r="2408">
          <cell r="A2408">
            <v>0</v>
          </cell>
          <cell r="B2408">
            <v>0</v>
          </cell>
          <cell r="C2408">
            <v>0</v>
          </cell>
        </row>
        <row r="2410">
          <cell r="B2410" t="str">
            <v>TRANSPORTE</v>
          </cell>
        </row>
        <row r="2412">
          <cell r="A2412">
            <v>0</v>
          </cell>
          <cell r="B2412">
            <v>0</v>
          </cell>
          <cell r="C2412">
            <v>0</v>
          </cell>
        </row>
        <row r="2413">
          <cell r="A2413">
            <v>0</v>
          </cell>
          <cell r="B2413">
            <v>0</v>
          </cell>
          <cell r="C2413">
            <v>0</v>
          </cell>
        </row>
        <row r="2414">
          <cell r="A2414">
            <v>0</v>
          </cell>
          <cell r="B2414">
            <v>0</v>
          </cell>
          <cell r="C2414">
            <v>0</v>
          </cell>
        </row>
        <row r="2419">
          <cell r="A2419" t="str">
            <v>CODIGO</v>
          </cell>
          <cell r="B2419" t="str">
            <v>ITEM</v>
          </cell>
          <cell r="C2419" t="str">
            <v>UNIDAD</v>
          </cell>
        </row>
        <row r="2420">
          <cell r="D2420">
            <v>0</v>
          </cell>
        </row>
        <row r="2421">
          <cell r="B2421" t="str">
            <v>CODIGO</v>
          </cell>
        </row>
        <row r="2422">
          <cell r="A2422" t="str">
            <v>CODIGO</v>
          </cell>
          <cell r="B2422" t="str">
            <v>RECURSOS</v>
          </cell>
          <cell r="C2422" t="str">
            <v>UNIDAD</v>
          </cell>
          <cell r="D2422" t="str">
            <v>CANT.</v>
          </cell>
        </row>
        <row r="2423">
          <cell r="B2423" t="str">
            <v>MATERIALES</v>
          </cell>
        </row>
        <row r="2424">
          <cell r="B2424">
            <v>0</v>
          </cell>
          <cell r="C2424">
            <v>0</v>
          </cell>
        </row>
        <row r="2425">
          <cell r="B2425">
            <v>0</v>
          </cell>
          <cell r="C2425">
            <v>0</v>
          </cell>
        </row>
        <row r="2426">
          <cell r="B2426">
            <v>0</v>
          </cell>
          <cell r="C2426">
            <v>0</v>
          </cell>
        </row>
        <row r="2427">
          <cell r="B2427">
            <v>0</v>
          </cell>
          <cell r="C2427">
            <v>0</v>
          </cell>
        </row>
        <row r="2429">
          <cell r="B2429" t="str">
            <v>EQUIPO</v>
          </cell>
        </row>
        <row r="2430">
          <cell r="B2430" t="str">
            <v>HTA MENOR (5% de M. de O.)</v>
          </cell>
        </row>
        <row r="2431">
          <cell r="A2431">
            <v>0</v>
          </cell>
          <cell r="B2431">
            <v>0</v>
          </cell>
          <cell r="C2431">
            <v>0</v>
          </cell>
        </row>
        <row r="2432">
          <cell r="A2432">
            <v>0</v>
          </cell>
          <cell r="B2432">
            <v>0</v>
          </cell>
          <cell r="C2432">
            <v>0</v>
          </cell>
        </row>
        <row r="2433">
          <cell r="A2433">
            <v>0</v>
          </cell>
          <cell r="B2433">
            <v>0</v>
          </cell>
          <cell r="C2433">
            <v>0</v>
          </cell>
        </row>
        <row r="2435">
          <cell r="B2435" t="str">
            <v>MANO DE OBRA</v>
          </cell>
        </row>
        <row r="2436">
          <cell r="B2436">
            <v>0</v>
          </cell>
          <cell r="C2436">
            <v>0</v>
          </cell>
        </row>
        <row r="2437">
          <cell r="A2437">
            <v>0</v>
          </cell>
          <cell r="B2437">
            <v>0</v>
          </cell>
          <cell r="C2437">
            <v>0</v>
          </cell>
        </row>
        <row r="2438">
          <cell r="A2438">
            <v>0</v>
          </cell>
          <cell r="B2438">
            <v>0</v>
          </cell>
          <cell r="C2438">
            <v>0</v>
          </cell>
        </row>
        <row r="2439">
          <cell r="A2439">
            <v>0</v>
          </cell>
          <cell r="B2439">
            <v>0</v>
          </cell>
          <cell r="C2439">
            <v>0</v>
          </cell>
        </row>
        <row r="2441">
          <cell r="B2441" t="str">
            <v>TRANSPORTE</v>
          </cell>
        </row>
        <row r="2443">
          <cell r="A2443">
            <v>0</v>
          </cell>
          <cell r="B2443">
            <v>0</v>
          </cell>
          <cell r="C2443">
            <v>0</v>
          </cell>
        </row>
        <row r="2444">
          <cell r="A2444">
            <v>0</v>
          </cell>
          <cell r="B2444">
            <v>0</v>
          </cell>
          <cell r="C2444">
            <v>0</v>
          </cell>
        </row>
        <row r="2445">
          <cell r="A2445">
            <v>0</v>
          </cell>
          <cell r="B2445">
            <v>0</v>
          </cell>
          <cell r="C2445">
            <v>0</v>
          </cell>
        </row>
        <row r="2451">
          <cell r="A2451" t="str">
            <v>CODIGO</v>
          </cell>
          <cell r="B2451" t="str">
            <v>ITEM</v>
          </cell>
          <cell r="C2451" t="str">
            <v>UNIDAD</v>
          </cell>
        </row>
        <row r="2452">
          <cell r="D2452">
            <v>0</v>
          </cell>
        </row>
        <row r="2453">
          <cell r="B2453" t="str">
            <v>CODIGO</v>
          </cell>
        </row>
        <row r="2454">
          <cell r="A2454" t="str">
            <v>CODIGO</v>
          </cell>
          <cell r="B2454" t="str">
            <v>RECURSOS</v>
          </cell>
          <cell r="C2454" t="str">
            <v>UNIDAD</v>
          </cell>
          <cell r="D2454" t="str">
            <v>CANT.</v>
          </cell>
        </row>
        <row r="2455">
          <cell r="B2455" t="str">
            <v>MATERIALES</v>
          </cell>
        </row>
        <row r="2456">
          <cell r="B2456">
            <v>0</v>
          </cell>
          <cell r="C2456">
            <v>0</v>
          </cell>
        </row>
        <row r="2457">
          <cell r="B2457">
            <v>0</v>
          </cell>
          <cell r="C2457">
            <v>0</v>
          </cell>
        </row>
        <row r="2458">
          <cell r="B2458">
            <v>0</v>
          </cell>
          <cell r="C2458">
            <v>0</v>
          </cell>
        </row>
        <row r="2459">
          <cell r="B2459">
            <v>0</v>
          </cell>
          <cell r="C2459">
            <v>0</v>
          </cell>
        </row>
        <row r="2461">
          <cell r="B2461" t="str">
            <v>EQUIPO</v>
          </cell>
        </row>
        <row r="2462">
          <cell r="B2462" t="str">
            <v>HTA MENOR (5% de M. de O.)</v>
          </cell>
        </row>
        <row r="2463">
          <cell r="A2463">
            <v>0</v>
          </cell>
          <cell r="B2463">
            <v>0</v>
          </cell>
          <cell r="C2463">
            <v>0</v>
          </cell>
        </row>
        <row r="2464">
          <cell r="A2464">
            <v>0</v>
          </cell>
          <cell r="B2464">
            <v>0</v>
          </cell>
          <cell r="C2464">
            <v>0</v>
          </cell>
        </row>
        <row r="2465">
          <cell r="A2465">
            <v>0</v>
          </cell>
          <cell r="B2465">
            <v>0</v>
          </cell>
          <cell r="C2465">
            <v>0</v>
          </cell>
        </row>
        <row r="2467">
          <cell r="B2467" t="str">
            <v>MANO DE OBRA</v>
          </cell>
        </row>
        <row r="2468">
          <cell r="B2468">
            <v>0</v>
          </cell>
          <cell r="C2468">
            <v>0</v>
          </cell>
        </row>
        <row r="2469">
          <cell r="A2469">
            <v>0</v>
          </cell>
          <cell r="B2469">
            <v>0</v>
          </cell>
          <cell r="C2469">
            <v>0</v>
          </cell>
        </row>
        <row r="2470">
          <cell r="A2470">
            <v>0</v>
          </cell>
          <cell r="B2470">
            <v>0</v>
          </cell>
          <cell r="C2470">
            <v>0</v>
          </cell>
        </row>
        <row r="2471">
          <cell r="A2471">
            <v>0</v>
          </cell>
          <cell r="B2471">
            <v>0</v>
          </cell>
          <cell r="C2471">
            <v>0</v>
          </cell>
        </row>
        <row r="2473">
          <cell r="B2473" t="str">
            <v>TRANSPORTE</v>
          </cell>
        </row>
        <row r="2475">
          <cell r="A2475">
            <v>0</v>
          </cell>
          <cell r="B2475">
            <v>0</v>
          </cell>
          <cell r="C2475">
            <v>0</v>
          </cell>
        </row>
        <row r="2476">
          <cell r="A2476">
            <v>0</v>
          </cell>
          <cell r="B2476">
            <v>0</v>
          </cell>
          <cell r="C2476">
            <v>0</v>
          </cell>
        </row>
        <row r="2477">
          <cell r="A2477">
            <v>0</v>
          </cell>
          <cell r="B2477">
            <v>0</v>
          </cell>
          <cell r="C2477">
            <v>0</v>
          </cell>
        </row>
        <row r="2482">
          <cell r="A2482" t="str">
            <v>CODIGO</v>
          </cell>
          <cell r="B2482" t="str">
            <v>ITEM</v>
          </cell>
          <cell r="C2482" t="str">
            <v>UNIDAD</v>
          </cell>
        </row>
        <row r="2483">
          <cell r="D2483">
            <v>0</v>
          </cell>
        </row>
        <row r="2484">
          <cell r="B2484" t="str">
            <v>CODIGO</v>
          </cell>
        </row>
        <row r="2485">
          <cell r="A2485" t="str">
            <v>CODIGO</v>
          </cell>
          <cell r="B2485" t="str">
            <v>RECURSOS</v>
          </cell>
          <cell r="C2485" t="str">
            <v>UNIDAD</v>
          </cell>
          <cell r="D2485" t="str">
            <v>CANT.</v>
          </cell>
        </row>
        <row r="2486">
          <cell r="B2486" t="str">
            <v>MATERIALES</v>
          </cell>
        </row>
        <row r="2487">
          <cell r="B2487">
            <v>0</v>
          </cell>
          <cell r="C2487">
            <v>0</v>
          </cell>
        </row>
        <row r="2488">
          <cell r="B2488">
            <v>0</v>
          </cell>
          <cell r="C2488">
            <v>0</v>
          </cell>
        </row>
        <row r="2489">
          <cell r="B2489">
            <v>0</v>
          </cell>
          <cell r="C2489">
            <v>0</v>
          </cell>
        </row>
        <row r="2490">
          <cell r="B2490">
            <v>0</v>
          </cell>
          <cell r="C2490">
            <v>0</v>
          </cell>
        </row>
        <row r="2492">
          <cell r="B2492" t="str">
            <v>EQUIPO</v>
          </cell>
        </row>
        <row r="2493">
          <cell r="B2493" t="str">
            <v>HTA MENOR (5% de M. de O.)</v>
          </cell>
        </row>
        <row r="2494">
          <cell r="A2494">
            <v>0</v>
          </cell>
          <cell r="B2494">
            <v>0</v>
          </cell>
          <cell r="C2494">
            <v>0</v>
          </cell>
        </row>
        <row r="2495">
          <cell r="A2495">
            <v>0</v>
          </cell>
          <cell r="B2495">
            <v>0</v>
          </cell>
          <cell r="C2495">
            <v>0</v>
          </cell>
        </row>
        <row r="2496">
          <cell r="A2496">
            <v>0</v>
          </cell>
          <cell r="B2496">
            <v>0</v>
          </cell>
          <cell r="C2496">
            <v>0</v>
          </cell>
        </row>
        <row r="2498">
          <cell r="B2498" t="str">
            <v>MANO DE OBRA</v>
          </cell>
        </row>
        <row r="2499">
          <cell r="B2499">
            <v>0</v>
          </cell>
          <cell r="C2499">
            <v>0</v>
          </cell>
        </row>
        <row r="2500">
          <cell r="A2500">
            <v>0</v>
          </cell>
          <cell r="B2500">
            <v>0</v>
          </cell>
          <cell r="C2500">
            <v>0</v>
          </cell>
        </row>
        <row r="2501">
          <cell r="A2501">
            <v>0</v>
          </cell>
          <cell r="B2501">
            <v>0</v>
          </cell>
          <cell r="C2501">
            <v>0</v>
          </cell>
        </row>
        <row r="2502">
          <cell r="A2502">
            <v>0</v>
          </cell>
          <cell r="B2502">
            <v>0</v>
          </cell>
          <cell r="C2502">
            <v>0</v>
          </cell>
        </row>
        <row r="2504">
          <cell r="B2504" t="str">
            <v>TRANSPORTE</v>
          </cell>
        </row>
        <row r="2506">
          <cell r="A2506">
            <v>0</v>
          </cell>
          <cell r="B2506">
            <v>0</v>
          </cell>
          <cell r="C2506">
            <v>0</v>
          </cell>
        </row>
        <row r="2507">
          <cell r="A2507">
            <v>0</v>
          </cell>
          <cell r="B2507">
            <v>0</v>
          </cell>
          <cell r="C2507">
            <v>0</v>
          </cell>
        </row>
        <row r="2508">
          <cell r="A2508">
            <v>0</v>
          </cell>
          <cell r="B2508">
            <v>0</v>
          </cell>
          <cell r="C2508">
            <v>0</v>
          </cell>
        </row>
        <row r="2513">
          <cell r="A2513" t="str">
            <v>CODIGO</v>
          </cell>
          <cell r="B2513" t="str">
            <v>ITEM</v>
          </cell>
          <cell r="C2513" t="str">
            <v>UNIDAD</v>
          </cell>
        </row>
        <row r="2514">
          <cell r="D2514">
            <v>0</v>
          </cell>
        </row>
        <row r="2515">
          <cell r="B2515" t="str">
            <v>CODIGO</v>
          </cell>
        </row>
        <row r="2516">
          <cell r="A2516" t="str">
            <v>CODIGO</v>
          </cell>
          <cell r="B2516" t="str">
            <v>RECURSOS</v>
          </cell>
          <cell r="C2516" t="str">
            <v>UNIDAD</v>
          </cell>
          <cell r="D2516" t="str">
            <v>CANT.</v>
          </cell>
        </row>
        <row r="2517">
          <cell r="B2517" t="str">
            <v>MATERIALES</v>
          </cell>
        </row>
        <row r="2518">
          <cell r="B2518">
            <v>0</v>
          </cell>
          <cell r="C2518">
            <v>0</v>
          </cell>
        </row>
        <row r="2519">
          <cell r="B2519">
            <v>0</v>
          </cell>
          <cell r="C2519">
            <v>0</v>
          </cell>
        </row>
        <row r="2520">
          <cell r="B2520">
            <v>0</v>
          </cell>
          <cell r="C2520">
            <v>0</v>
          </cell>
        </row>
        <row r="2521">
          <cell r="B2521">
            <v>0</v>
          </cell>
          <cell r="C2521">
            <v>0</v>
          </cell>
        </row>
        <row r="2523">
          <cell r="B2523" t="str">
            <v>EQUIPO</v>
          </cell>
        </row>
        <row r="2524">
          <cell r="B2524" t="str">
            <v>HTA MENOR (5% de M. de O.)</v>
          </cell>
        </row>
        <row r="2525">
          <cell r="A2525">
            <v>0</v>
          </cell>
          <cell r="B2525">
            <v>0</v>
          </cell>
          <cell r="C2525">
            <v>0</v>
          </cell>
        </row>
        <row r="2526">
          <cell r="A2526">
            <v>0</v>
          </cell>
          <cell r="B2526">
            <v>0</v>
          </cell>
          <cell r="C2526">
            <v>0</v>
          </cell>
        </row>
        <row r="2527">
          <cell r="A2527">
            <v>0</v>
          </cell>
          <cell r="B2527">
            <v>0</v>
          </cell>
          <cell r="C2527">
            <v>0</v>
          </cell>
        </row>
        <row r="2529">
          <cell r="B2529" t="str">
            <v>MANO DE OBRA</v>
          </cell>
        </row>
        <row r="2530">
          <cell r="B2530">
            <v>0</v>
          </cell>
          <cell r="C2530">
            <v>0</v>
          </cell>
        </row>
        <row r="2531">
          <cell r="A2531">
            <v>0</v>
          </cell>
          <cell r="B2531">
            <v>0</v>
          </cell>
          <cell r="C2531">
            <v>0</v>
          </cell>
        </row>
        <row r="2532">
          <cell r="A2532">
            <v>0</v>
          </cell>
          <cell r="B2532">
            <v>0</v>
          </cell>
          <cell r="C2532">
            <v>0</v>
          </cell>
        </row>
        <row r="2533">
          <cell r="A2533">
            <v>0</v>
          </cell>
          <cell r="B2533">
            <v>0</v>
          </cell>
          <cell r="C2533">
            <v>0</v>
          </cell>
        </row>
        <row r="2535">
          <cell r="B2535" t="str">
            <v>TRANSPORTE</v>
          </cell>
        </row>
        <row r="2537">
          <cell r="A2537">
            <v>0</v>
          </cell>
          <cell r="B2537">
            <v>0</v>
          </cell>
          <cell r="C2537">
            <v>0</v>
          </cell>
        </row>
        <row r="2538">
          <cell r="A2538">
            <v>0</v>
          </cell>
          <cell r="B2538">
            <v>0</v>
          </cell>
          <cell r="C2538">
            <v>0</v>
          </cell>
        </row>
        <row r="2539">
          <cell r="A2539">
            <v>0</v>
          </cell>
          <cell r="B2539">
            <v>0</v>
          </cell>
          <cell r="C2539">
            <v>0</v>
          </cell>
        </row>
        <row r="2544">
          <cell r="A2544" t="str">
            <v>CODIGO</v>
          </cell>
          <cell r="B2544" t="str">
            <v>ITEM</v>
          </cell>
          <cell r="C2544" t="str">
            <v>UNIDAD</v>
          </cell>
        </row>
        <row r="2545">
          <cell r="D2545">
            <v>0</v>
          </cell>
        </row>
        <row r="2546">
          <cell r="B2546" t="str">
            <v>CODIGO</v>
          </cell>
        </row>
        <row r="2547">
          <cell r="A2547" t="str">
            <v>CODIGO</v>
          </cell>
          <cell r="B2547" t="str">
            <v>RECURSOS</v>
          </cell>
          <cell r="C2547" t="str">
            <v>UNIDAD</v>
          </cell>
          <cell r="D2547" t="str">
            <v>CANT.</v>
          </cell>
        </row>
        <row r="2548">
          <cell r="B2548" t="str">
            <v>MATERIALES</v>
          </cell>
        </row>
        <row r="2549">
          <cell r="B2549">
            <v>0</v>
          </cell>
          <cell r="C2549">
            <v>0</v>
          </cell>
        </row>
        <row r="2550">
          <cell r="B2550">
            <v>0</v>
          </cell>
          <cell r="C2550">
            <v>0</v>
          </cell>
        </row>
        <row r="2551">
          <cell r="B2551">
            <v>0</v>
          </cell>
          <cell r="C2551">
            <v>0</v>
          </cell>
        </row>
        <row r="2552">
          <cell r="B2552">
            <v>0</v>
          </cell>
          <cell r="C2552">
            <v>0</v>
          </cell>
        </row>
        <row r="2554">
          <cell r="B2554" t="str">
            <v>EQUIPO</v>
          </cell>
        </row>
        <row r="2555">
          <cell r="B2555" t="str">
            <v>HTA MENOR (5% de M. de O.)</v>
          </cell>
        </row>
        <row r="2556">
          <cell r="A2556">
            <v>0</v>
          </cell>
          <cell r="B2556">
            <v>0</v>
          </cell>
          <cell r="C2556">
            <v>0</v>
          </cell>
        </row>
        <row r="2557">
          <cell r="A2557">
            <v>0</v>
          </cell>
          <cell r="B2557">
            <v>0</v>
          </cell>
          <cell r="C2557">
            <v>0</v>
          </cell>
        </row>
        <row r="2558">
          <cell r="A2558">
            <v>0</v>
          </cell>
          <cell r="B2558">
            <v>0</v>
          </cell>
          <cell r="C2558">
            <v>0</v>
          </cell>
        </row>
        <row r="2560">
          <cell r="B2560" t="str">
            <v>MANO DE OBRA</v>
          </cell>
        </row>
        <row r="2561">
          <cell r="B2561">
            <v>0</v>
          </cell>
          <cell r="C2561">
            <v>0</v>
          </cell>
        </row>
        <row r="2562">
          <cell r="A2562">
            <v>0</v>
          </cell>
          <cell r="B2562">
            <v>0</v>
          </cell>
          <cell r="C2562">
            <v>0</v>
          </cell>
        </row>
        <row r="2563">
          <cell r="A2563">
            <v>0</v>
          </cell>
          <cell r="B2563">
            <v>0</v>
          </cell>
          <cell r="C2563">
            <v>0</v>
          </cell>
        </row>
        <row r="2564">
          <cell r="A2564">
            <v>0</v>
          </cell>
          <cell r="B2564">
            <v>0</v>
          </cell>
          <cell r="C2564">
            <v>0</v>
          </cell>
        </row>
        <row r="2566">
          <cell r="B2566" t="str">
            <v>TRANSPORTE</v>
          </cell>
        </row>
        <row r="2568">
          <cell r="A2568">
            <v>0</v>
          </cell>
          <cell r="B2568">
            <v>0</v>
          </cell>
          <cell r="C2568">
            <v>0</v>
          </cell>
        </row>
        <row r="2569">
          <cell r="A2569">
            <v>0</v>
          </cell>
          <cell r="B2569">
            <v>0</v>
          </cell>
          <cell r="C2569">
            <v>0</v>
          </cell>
        </row>
        <row r="2570">
          <cell r="A2570">
            <v>0</v>
          </cell>
          <cell r="B2570">
            <v>0</v>
          </cell>
          <cell r="C2570">
            <v>0</v>
          </cell>
        </row>
        <row r="2575">
          <cell r="A2575" t="str">
            <v>CODIGO</v>
          </cell>
          <cell r="B2575" t="str">
            <v>ITEM</v>
          </cell>
          <cell r="C2575" t="str">
            <v>UNIDAD</v>
          </cell>
        </row>
        <row r="2576">
          <cell r="D2576">
            <v>0</v>
          </cell>
        </row>
        <row r="2577">
          <cell r="B2577" t="str">
            <v>CODIGO</v>
          </cell>
        </row>
        <row r="2578">
          <cell r="A2578" t="str">
            <v>CODIGO</v>
          </cell>
          <cell r="B2578" t="str">
            <v>RECURSOS</v>
          </cell>
          <cell r="C2578" t="str">
            <v>UNIDAD</v>
          </cell>
          <cell r="D2578" t="str">
            <v>CANT.</v>
          </cell>
        </row>
        <row r="2579">
          <cell r="B2579" t="str">
            <v>MATERIALES</v>
          </cell>
        </row>
        <row r="2580">
          <cell r="B2580">
            <v>0</v>
          </cell>
          <cell r="C2580">
            <v>0</v>
          </cell>
        </row>
        <row r="2581">
          <cell r="B2581">
            <v>0</v>
          </cell>
          <cell r="C2581">
            <v>0</v>
          </cell>
        </row>
        <row r="2582">
          <cell r="B2582">
            <v>0</v>
          </cell>
          <cell r="C2582">
            <v>0</v>
          </cell>
        </row>
        <row r="2583">
          <cell r="B2583">
            <v>0</v>
          </cell>
          <cell r="C2583">
            <v>0</v>
          </cell>
        </row>
        <row r="2585">
          <cell r="B2585" t="str">
            <v>EQUIPO</v>
          </cell>
        </row>
        <row r="2586">
          <cell r="B2586" t="str">
            <v>HTA MENOR (5% de M. de O.)</v>
          </cell>
        </row>
        <row r="2587">
          <cell r="A2587">
            <v>0</v>
          </cell>
          <cell r="B2587">
            <v>0</v>
          </cell>
          <cell r="C2587">
            <v>0</v>
          </cell>
        </row>
        <row r="2588">
          <cell r="A2588">
            <v>0</v>
          </cell>
          <cell r="B2588">
            <v>0</v>
          </cell>
          <cell r="C2588">
            <v>0</v>
          </cell>
        </row>
        <row r="2589">
          <cell r="A2589">
            <v>0</v>
          </cell>
          <cell r="B2589">
            <v>0</v>
          </cell>
          <cell r="C2589">
            <v>0</v>
          </cell>
        </row>
        <row r="2591">
          <cell r="B2591" t="str">
            <v>MANO DE OBRA</v>
          </cell>
        </row>
        <row r="2592">
          <cell r="B2592">
            <v>0</v>
          </cell>
          <cell r="C2592">
            <v>0</v>
          </cell>
        </row>
        <row r="2593">
          <cell r="A2593">
            <v>0</v>
          </cell>
          <cell r="B2593">
            <v>0</v>
          </cell>
          <cell r="C2593">
            <v>0</v>
          </cell>
        </row>
        <row r="2594">
          <cell r="A2594">
            <v>0</v>
          </cell>
          <cell r="B2594">
            <v>0</v>
          </cell>
          <cell r="C2594">
            <v>0</v>
          </cell>
        </row>
        <row r="2595">
          <cell r="A2595">
            <v>0</v>
          </cell>
          <cell r="B2595">
            <v>0</v>
          </cell>
          <cell r="C2595">
            <v>0</v>
          </cell>
        </row>
        <row r="2597">
          <cell r="B2597" t="str">
            <v>TRANSPORTE</v>
          </cell>
        </row>
        <row r="2599">
          <cell r="A2599">
            <v>0</v>
          </cell>
          <cell r="B2599">
            <v>0</v>
          </cell>
          <cell r="C2599">
            <v>0</v>
          </cell>
        </row>
        <row r="2600">
          <cell r="A2600">
            <v>0</v>
          </cell>
          <cell r="B2600">
            <v>0</v>
          </cell>
          <cell r="C2600">
            <v>0</v>
          </cell>
        </row>
        <row r="2601">
          <cell r="A2601">
            <v>0</v>
          </cell>
          <cell r="B2601">
            <v>0</v>
          </cell>
          <cell r="C2601">
            <v>0</v>
          </cell>
        </row>
        <row r="2606">
          <cell r="A2606" t="str">
            <v>CODIGO</v>
          </cell>
          <cell r="B2606" t="str">
            <v>ITEM</v>
          </cell>
          <cell r="C2606" t="str">
            <v>UNIDAD</v>
          </cell>
        </row>
        <row r="2607">
          <cell r="D2607">
            <v>0</v>
          </cell>
        </row>
        <row r="2608">
          <cell r="B2608" t="str">
            <v>CODIGO</v>
          </cell>
        </row>
        <row r="2609">
          <cell r="A2609" t="str">
            <v>CODIGO</v>
          </cell>
          <cell r="B2609" t="str">
            <v>RECURSOS</v>
          </cell>
          <cell r="C2609" t="str">
            <v>UNIDAD</v>
          </cell>
          <cell r="D2609" t="str">
            <v>CANT.</v>
          </cell>
        </row>
        <row r="2610">
          <cell r="B2610" t="str">
            <v>MATERIALES</v>
          </cell>
        </row>
        <row r="2611">
          <cell r="B2611">
            <v>0</v>
          </cell>
          <cell r="C2611">
            <v>0</v>
          </cell>
        </row>
        <row r="2612">
          <cell r="B2612">
            <v>0</v>
          </cell>
          <cell r="C2612">
            <v>0</v>
          </cell>
        </row>
        <row r="2613">
          <cell r="B2613">
            <v>0</v>
          </cell>
          <cell r="C2613">
            <v>0</v>
          </cell>
        </row>
        <row r="2614">
          <cell r="B2614">
            <v>0</v>
          </cell>
          <cell r="C2614">
            <v>0</v>
          </cell>
        </row>
        <row r="2616">
          <cell r="B2616" t="str">
            <v>EQUIPO</v>
          </cell>
        </row>
        <row r="2617">
          <cell r="B2617" t="str">
            <v>HTA MENOR (5% de M. de O.)</v>
          </cell>
        </row>
        <row r="2618">
          <cell r="A2618">
            <v>0</v>
          </cell>
          <cell r="B2618">
            <v>0</v>
          </cell>
          <cell r="C2618">
            <v>0</v>
          </cell>
        </row>
        <row r="2619">
          <cell r="A2619">
            <v>0</v>
          </cell>
          <cell r="B2619">
            <v>0</v>
          </cell>
          <cell r="C2619">
            <v>0</v>
          </cell>
        </row>
        <row r="2620">
          <cell r="A2620">
            <v>0</v>
          </cell>
          <cell r="B2620">
            <v>0</v>
          </cell>
          <cell r="C2620">
            <v>0</v>
          </cell>
        </row>
        <row r="2622">
          <cell r="B2622" t="str">
            <v>MANO DE OBRA</v>
          </cell>
        </row>
        <row r="2623">
          <cell r="B2623">
            <v>0</v>
          </cell>
          <cell r="C2623">
            <v>0</v>
          </cell>
        </row>
        <row r="2624">
          <cell r="A2624">
            <v>0</v>
          </cell>
          <cell r="B2624">
            <v>0</v>
          </cell>
          <cell r="C2624">
            <v>0</v>
          </cell>
        </row>
        <row r="2625">
          <cell r="A2625">
            <v>0</v>
          </cell>
          <cell r="B2625">
            <v>0</v>
          </cell>
          <cell r="C2625">
            <v>0</v>
          </cell>
        </row>
        <row r="2626">
          <cell r="A2626">
            <v>0</v>
          </cell>
          <cell r="B2626">
            <v>0</v>
          </cell>
          <cell r="C2626">
            <v>0</v>
          </cell>
        </row>
        <row r="2628">
          <cell r="B2628" t="str">
            <v>TRANSPORTE</v>
          </cell>
        </row>
        <row r="2630">
          <cell r="A2630">
            <v>0</v>
          </cell>
          <cell r="B2630">
            <v>0</v>
          </cell>
          <cell r="C2630">
            <v>0</v>
          </cell>
        </row>
        <row r="2631">
          <cell r="A2631">
            <v>0</v>
          </cell>
          <cell r="B2631">
            <v>0</v>
          </cell>
          <cell r="C2631">
            <v>0</v>
          </cell>
        </row>
        <row r="2632">
          <cell r="A2632">
            <v>0</v>
          </cell>
          <cell r="B2632">
            <v>0</v>
          </cell>
          <cell r="C2632">
            <v>0</v>
          </cell>
        </row>
        <row r="2637">
          <cell r="A2637" t="str">
            <v>CODIGO</v>
          </cell>
          <cell r="B2637" t="str">
            <v>ITEM</v>
          </cell>
          <cell r="C2637" t="str">
            <v>UNIDAD</v>
          </cell>
        </row>
        <row r="2638">
          <cell r="D2638">
            <v>0</v>
          </cell>
        </row>
        <row r="2639">
          <cell r="B2639" t="str">
            <v>CODIGO</v>
          </cell>
        </row>
        <row r="2640">
          <cell r="A2640" t="str">
            <v>CODIGO</v>
          </cell>
          <cell r="B2640" t="str">
            <v>RECURSOS</v>
          </cell>
          <cell r="C2640" t="str">
            <v>UNIDAD</v>
          </cell>
          <cell r="D2640" t="str">
            <v>CANT.</v>
          </cell>
        </row>
        <row r="2641">
          <cell r="B2641" t="str">
            <v>MATERIALES</v>
          </cell>
        </row>
        <row r="2642">
          <cell r="B2642">
            <v>0</v>
          </cell>
          <cell r="C2642">
            <v>0</v>
          </cell>
        </row>
        <row r="2643">
          <cell r="B2643">
            <v>0</v>
          </cell>
          <cell r="C2643">
            <v>0</v>
          </cell>
        </row>
        <row r="2644">
          <cell r="B2644">
            <v>0</v>
          </cell>
          <cell r="C2644">
            <v>0</v>
          </cell>
        </row>
        <row r="2645">
          <cell r="B2645">
            <v>0</v>
          </cell>
          <cell r="C2645">
            <v>0</v>
          </cell>
        </row>
        <row r="2647">
          <cell r="B2647" t="str">
            <v>EQUIPO</v>
          </cell>
        </row>
        <row r="2648">
          <cell r="B2648" t="str">
            <v>HTA MENOR (5% de M. de O.)</v>
          </cell>
        </row>
        <row r="2649">
          <cell r="A2649">
            <v>0</v>
          </cell>
          <cell r="B2649">
            <v>0</v>
          </cell>
          <cell r="C2649">
            <v>0</v>
          </cell>
        </row>
        <row r="2650">
          <cell r="A2650">
            <v>0</v>
          </cell>
          <cell r="B2650">
            <v>0</v>
          </cell>
          <cell r="C2650">
            <v>0</v>
          </cell>
        </row>
        <row r="2651">
          <cell r="A2651">
            <v>0</v>
          </cell>
          <cell r="B2651">
            <v>0</v>
          </cell>
          <cell r="C2651">
            <v>0</v>
          </cell>
        </row>
        <row r="2653">
          <cell r="B2653" t="str">
            <v>MANO DE OBRA</v>
          </cell>
        </row>
        <row r="2654">
          <cell r="B2654">
            <v>0</v>
          </cell>
          <cell r="C2654">
            <v>0</v>
          </cell>
        </row>
        <row r="2655">
          <cell r="A2655">
            <v>0</v>
          </cell>
          <cell r="B2655">
            <v>0</v>
          </cell>
          <cell r="C2655">
            <v>0</v>
          </cell>
        </row>
        <row r="2656">
          <cell r="A2656">
            <v>0</v>
          </cell>
          <cell r="B2656">
            <v>0</v>
          </cell>
          <cell r="C2656">
            <v>0</v>
          </cell>
        </row>
        <row r="2657">
          <cell r="A2657">
            <v>0</v>
          </cell>
          <cell r="B2657">
            <v>0</v>
          </cell>
          <cell r="C2657">
            <v>0</v>
          </cell>
        </row>
        <row r="2659">
          <cell r="B2659" t="str">
            <v>TRANSPORTE</v>
          </cell>
        </row>
        <row r="2661">
          <cell r="A2661">
            <v>0</v>
          </cell>
          <cell r="B2661">
            <v>0</v>
          </cell>
          <cell r="C2661">
            <v>0</v>
          </cell>
        </row>
        <row r="2662">
          <cell r="A2662">
            <v>0</v>
          </cell>
          <cell r="B2662">
            <v>0</v>
          </cell>
          <cell r="C2662">
            <v>0</v>
          </cell>
        </row>
        <row r="2663">
          <cell r="A2663">
            <v>0</v>
          </cell>
          <cell r="B2663">
            <v>0</v>
          </cell>
          <cell r="C2663">
            <v>0</v>
          </cell>
        </row>
        <row r="2668">
          <cell r="A2668" t="str">
            <v>CODIGO</v>
          </cell>
          <cell r="B2668" t="str">
            <v>ITEM</v>
          </cell>
          <cell r="C2668" t="str">
            <v>UNIDAD</v>
          </cell>
        </row>
        <row r="2669">
          <cell r="D2669">
            <v>0</v>
          </cell>
        </row>
        <row r="2670">
          <cell r="B2670" t="str">
            <v>CODIGO</v>
          </cell>
        </row>
        <row r="2671">
          <cell r="A2671" t="str">
            <v>CODIGO</v>
          </cell>
          <cell r="B2671" t="str">
            <v>RECURSOS</v>
          </cell>
          <cell r="C2671" t="str">
            <v>UNIDAD</v>
          </cell>
          <cell r="D2671" t="str">
            <v>CANT.</v>
          </cell>
        </row>
        <row r="2672">
          <cell r="B2672" t="str">
            <v>MATERIALES</v>
          </cell>
        </row>
        <row r="2673">
          <cell r="B2673">
            <v>0</v>
          </cell>
          <cell r="C2673">
            <v>0</v>
          </cell>
        </row>
        <row r="2674">
          <cell r="B2674">
            <v>0</v>
          </cell>
          <cell r="C2674">
            <v>0</v>
          </cell>
        </row>
        <row r="2675">
          <cell r="B2675">
            <v>0</v>
          </cell>
          <cell r="C2675">
            <v>0</v>
          </cell>
        </row>
        <row r="2676">
          <cell r="B2676">
            <v>0</v>
          </cell>
          <cell r="C2676">
            <v>0</v>
          </cell>
        </row>
        <row r="2678">
          <cell r="B2678" t="str">
            <v>EQUIPO</v>
          </cell>
        </row>
        <row r="2679">
          <cell r="B2679" t="str">
            <v>HTA MENOR (5% de M. de O.)</v>
          </cell>
        </row>
        <row r="2680">
          <cell r="A2680">
            <v>0</v>
          </cell>
          <cell r="B2680">
            <v>0</v>
          </cell>
          <cell r="C2680">
            <v>0</v>
          </cell>
        </row>
        <row r="2681">
          <cell r="A2681">
            <v>0</v>
          </cell>
          <cell r="B2681">
            <v>0</v>
          </cell>
          <cell r="C2681">
            <v>0</v>
          </cell>
        </row>
        <row r="2682">
          <cell r="A2682">
            <v>0</v>
          </cell>
          <cell r="B2682">
            <v>0</v>
          </cell>
          <cell r="C2682">
            <v>0</v>
          </cell>
        </row>
        <row r="2684">
          <cell r="B2684" t="str">
            <v>MANO DE OBRA</v>
          </cell>
        </row>
        <row r="2685">
          <cell r="B2685">
            <v>0</v>
          </cell>
          <cell r="C2685">
            <v>0</v>
          </cell>
        </row>
        <row r="2686">
          <cell r="A2686">
            <v>0</v>
          </cell>
          <cell r="B2686">
            <v>0</v>
          </cell>
          <cell r="C2686">
            <v>0</v>
          </cell>
        </row>
        <row r="2687">
          <cell r="A2687">
            <v>0</v>
          </cell>
          <cell r="B2687">
            <v>0</v>
          </cell>
          <cell r="C2687">
            <v>0</v>
          </cell>
        </row>
        <row r="2688">
          <cell r="A2688">
            <v>0</v>
          </cell>
          <cell r="B2688">
            <v>0</v>
          </cell>
          <cell r="C2688">
            <v>0</v>
          </cell>
        </row>
        <row r="2690">
          <cell r="B2690" t="str">
            <v>TRANSPORTE</v>
          </cell>
        </row>
        <row r="2692">
          <cell r="A2692">
            <v>0</v>
          </cell>
          <cell r="B2692">
            <v>0</v>
          </cell>
          <cell r="C2692">
            <v>0</v>
          </cell>
        </row>
        <row r="2693">
          <cell r="A2693">
            <v>0</v>
          </cell>
          <cell r="B2693">
            <v>0</v>
          </cell>
          <cell r="C2693">
            <v>0</v>
          </cell>
        </row>
        <row r="2694">
          <cell r="A2694">
            <v>0</v>
          </cell>
          <cell r="B2694">
            <v>0</v>
          </cell>
          <cell r="C2694">
            <v>0</v>
          </cell>
        </row>
        <row r="2699">
          <cell r="A2699" t="str">
            <v>CODIGO</v>
          </cell>
          <cell r="B2699" t="str">
            <v>ITEM</v>
          </cell>
          <cell r="C2699" t="str">
            <v>UNIDAD</v>
          </cell>
        </row>
        <row r="2700">
          <cell r="D2700">
            <v>0</v>
          </cell>
        </row>
        <row r="2701">
          <cell r="B2701" t="str">
            <v>CODIGO</v>
          </cell>
        </row>
        <row r="2702">
          <cell r="A2702" t="str">
            <v>CODIGO</v>
          </cell>
          <cell r="B2702" t="str">
            <v>RECURSOS</v>
          </cell>
          <cell r="C2702" t="str">
            <v>UNIDAD</v>
          </cell>
          <cell r="D2702" t="str">
            <v>CANT.</v>
          </cell>
        </row>
        <row r="2703">
          <cell r="B2703" t="str">
            <v>MATERIALES</v>
          </cell>
        </row>
        <row r="2704">
          <cell r="B2704">
            <v>0</v>
          </cell>
          <cell r="C2704">
            <v>0</v>
          </cell>
        </row>
        <row r="2705">
          <cell r="B2705">
            <v>0</v>
          </cell>
          <cell r="C2705">
            <v>0</v>
          </cell>
        </row>
        <row r="2706">
          <cell r="B2706">
            <v>0</v>
          </cell>
          <cell r="C2706">
            <v>0</v>
          </cell>
        </row>
        <row r="2707">
          <cell r="B2707">
            <v>0</v>
          </cell>
          <cell r="C2707">
            <v>0</v>
          </cell>
        </row>
        <row r="2709">
          <cell r="B2709" t="str">
            <v>EQUIPO</v>
          </cell>
        </row>
        <row r="2710">
          <cell r="B2710" t="str">
            <v>HTA MENOR (5% de M. de O.)</v>
          </cell>
        </row>
        <row r="2711">
          <cell r="A2711">
            <v>0</v>
          </cell>
          <cell r="B2711">
            <v>0</v>
          </cell>
          <cell r="C2711">
            <v>0</v>
          </cell>
        </row>
        <row r="2712">
          <cell r="A2712">
            <v>0</v>
          </cell>
          <cell r="B2712">
            <v>0</v>
          </cell>
          <cell r="C2712">
            <v>0</v>
          </cell>
        </row>
        <row r="2713">
          <cell r="A2713">
            <v>0</v>
          </cell>
          <cell r="B2713">
            <v>0</v>
          </cell>
          <cell r="C2713">
            <v>0</v>
          </cell>
        </row>
        <row r="2715">
          <cell r="B2715" t="str">
            <v>MANO DE OBRA</v>
          </cell>
        </row>
        <row r="2716">
          <cell r="B2716">
            <v>0</v>
          </cell>
          <cell r="C2716">
            <v>0</v>
          </cell>
        </row>
        <row r="2717">
          <cell r="A2717">
            <v>0</v>
          </cell>
          <cell r="B2717">
            <v>0</v>
          </cell>
          <cell r="C2717">
            <v>0</v>
          </cell>
        </row>
        <row r="2718">
          <cell r="A2718">
            <v>0</v>
          </cell>
          <cell r="B2718">
            <v>0</v>
          </cell>
          <cell r="C2718">
            <v>0</v>
          </cell>
        </row>
        <row r="2719">
          <cell r="A2719">
            <v>0</v>
          </cell>
          <cell r="B2719">
            <v>0</v>
          </cell>
          <cell r="C2719">
            <v>0</v>
          </cell>
        </row>
        <row r="2721">
          <cell r="B2721" t="str">
            <v>TRANSPORTE</v>
          </cell>
        </row>
        <row r="2723">
          <cell r="A2723">
            <v>0</v>
          </cell>
          <cell r="B2723">
            <v>0</v>
          </cell>
          <cell r="C2723">
            <v>0</v>
          </cell>
        </row>
        <row r="2724">
          <cell r="A2724">
            <v>0</v>
          </cell>
          <cell r="B2724">
            <v>0</v>
          </cell>
          <cell r="C2724">
            <v>0</v>
          </cell>
        </row>
        <row r="2725">
          <cell r="A2725">
            <v>0</v>
          </cell>
          <cell r="B2725">
            <v>0</v>
          </cell>
          <cell r="C2725">
            <v>0</v>
          </cell>
        </row>
        <row r="2730">
          <cell r="A2730" t="str">
            <v>CODIGO</v>
          </cell>
          <cell r="B2730" t="str">
            <v>ITEM</v>
          </cell>
          <cell r="C2730" t="str">
            <v>UNIDAD</v>
          </cell>
        </row>
        <row r="2731">
          <cell r="D2731">
            <v>0</v>
          </cell>
        </row>
        <row r="2732">
          <cell r="B2732" t="str">
            <v>CODIGO</v>
          </cell>
        </row>
        <row r="2733">
          <cell r="A2733" t="str">
            <v>CODIGO</v>
          </cell>
          <cell r="B2733" t="str">
            <v>RECURSOS</v>
          </cell>
          <cell r="C2733" t="str">
            <v>UNIDAD</v>
          </cell>
          <cell r="D2733" t="str">
            <v>CANT.</v>
          </cell>
        </row>
        <row r="2734">
          <cell r="B2734" t="str">
            <v>MATERIALES</v>
          </cell>
        </row>
        <row r="2735">
          <cell r="B2735">
            <v>0</v>
          </cell>
          <cell r="C2735">
            <v>0</v>
          </cell>
        </row>
        <row r="2736">
          <cell r="B2736">
            <v>0</v>
          </cell>
          <cell r="C2736">
            <v>0</v>
          </cell>
        </row>
        <row r="2737">
          <cell r="B2737">
            <v>0</v>
          </cell>
          <cell r="C2737">
            <v>0</v>
          </cell>
        </row>
        <row r="2738">
          <cell r="B2738">
            <v>0</v>
          </cell>
          <cell r="C2738">
            <v>0</v>
          </cell>
        </row>
        <row r="2740">
          <cell r="B2740" t="str">
            <v>EQUIPO</v>
          </cell>
        </row>
        <row r="2741">
          <cell r="B2741" t="str">
            <v>HTA MENOR (5% de M. de O.)</v>
          </cell>
        </row>
        <row r="2742">
          <cell r="A2742">
            <v>0</v>
          </cell>
          <cell r="B2742">
            <v>0</v>
          </cell>
          <cell r="C2742">
            <v>0</v>
          </cell>
        </row>
        <row r="2743">
          <cell r="A2743">
            <v>0</v>
          </cell>
          <cell r="B2743">
            <v>0</v>
          </cell>
          <cell r="C2743">
            <v>0</v>
          </cell>
        </row>
        <row r="2744">
          <cell r="A2744">
            <v>0</v>
          </cell>
          <cell r="B2744">
            <v>0</v>
          </cell>
          <cell r="C2744">
            <v>0</v>
          </cell>
        </row>
        <row r="2746">
          <cell r="B2746" t="str">
            <v>MANO DE OBRA</v>
          </cell>
        </row>
        <row r="2747">
          <cell r="B2747">
            <v>0</v>
          </cell>
          <cell r="C2747">
            <v>0</v>
          </cell>
        </row>
        <row r="2748">
          <cell r="A2748">
            <v>0</v>
          </cell>
          <cell r="B2748">
            <v>0</v>
          </cell>
          <cell r="C2748">
            <v>0</v>
          </cell>
        </row>
        <row r="2749">
          <cell r="A2749">
            <v>0</v>
          </cell>
          <cell r="B2749">
            <v>0</v>
          </cell>
          <cell r="C2749">
            <v>0</v>
          </cell>
        </row>
        <row r="2750">
          <cell r="A2750">
            <v>0</v>
          </cell>
          <cell r="B2750">
            <v>0</v>
          </cell>
          <cell r="C2750">
            <v>0</v>
          </cell>
        </row>
        <row r="2752">
          <cell r="B2752" t="str">
            <v>TRANSPORTE</v>
          </cell>
        </row>
        <row r="2754">
          <cell r="A2754">
            <v>0</v>
          </cell>
          <cell r="B2754">
            <v>0</v>
          </cell>
          <cell r="C2754">
            <v>0</v>
          </cell>
        </row>
        <row r="2755">
          <cell r="A2755">
            <v>0</v>
          </cell>
          <cell r="B2755">
            <v>0</v>
          </cell>
          <cell r="C2755">
            <v>0</v>
          </cell>
        </row>
        <row r="2756">
          <cell r="A2756">
            <v>0</v>
          </cell>
          <cell r="B2756">
            <v>0</v>
          </cell>
          <cell r="C2756">
            <v>0</v>
          </cell>
        </row>
        <row r="2761">
          <cell r="A2761" t="str">
            <v>CODIGO</v>
          </cell>
          <cell r="B2761" t="str">
            <v>ITEM</v>
          </cell>
          <cell r="C2761" t="str">
            <v>UNIDAD</v>
          </cell>
        </row>
        <row r="2762">
          <cell r="D2762">
            <v>0</v>
          </cell>
        </row>
        <row r="2763">
          <cell r="B2763" t="str">
            <v>CODIGO</v>
          </cell>
        </row>
        <row r="2764">
          <cell r="A2764" t="str">
            <v>CODIGO</v>
          </cell>
          <cell r="B2764" t="str">
            <v>RECURSOS</v>
          </cell>
          <cell r="C2764" t="str">
            <v>UNIDAD</v>
          </cell>
          <cell r="D2764" t="str">
            <v>CANT.</v>
          </cell>
        </row>
        <row r="2765">
          <cell r="B2765" t="str">
            <v>MATERIALES</v>
          </cell>
        </row>
        <row r="2766">
          <cell r="B2766">
            <v>0</v>
          </cell>
          <cell r="C2766">
            <v>0</v>
          </cell>
        </row>
        <row r="2767">
          <cell r="B2767">
            <v>0</v>
          </cell>
          <cell r="C2767">
            <v>0</v>
          </cell>
        </row>
        <row r="2768">
          <cell r="B2768">
            <v>0</v>
          </cell>
          <cell r="C2768">
            <v>0</v>
          </cell>
        </row>
        <row r="2769">
          <cell r="B2769">
            <v>0</v>
          </cell>
          <cell r="C2769">
            <v>0</v>
          </cell>
        </row>
        <row r="2771">
          <cell r="B2771" t="str">
            <v>EQUIPO</v>
          </cell>
        </row>
        <row r="2772">
          <cell r="B2772" t="str">
            <v>HTA MENOR (5% de M. de O.)</v>
          </cell>
        </row>
        <row r="2773">
          <cell r="A2773">
            <v>0</v>
          </cell>
          <cell r="B2773">
            <v>0</v>
          </cell>
          <cell r="C2773">
            <v>0</v>
          </cell>
        </row>
        <row r="2774">
          <cell r="A2774">
            <v>0</v>
          </cell>
          <cell r="B2774">
            <v>0</v>
          </cell>
          <cell r="C2774">
            <v>0</v>
          </cell>
        </row>
        <row r="2775">
          <cell r="A2775">
            <v>0</v>
          </cell>
          <cell r="B2775">
            <v>0</v>
          </cell>
          <cell r="C2775">
            <v>0</v>
          </cell>
        </row>
        <row r="2777">
          <cell r="B2777" t="str">
            <v>MANO DE OBRA</v>
          </cell>
        </row>
        <row r="2778">
          <cell r="B2778">
            <v>0</v>
          </cell>
          <cell r="C2778">
            <v>0</v>
          </cell>
        </row>
        <row r="2779">
          <cell r="A2779">
            <v>0</v>
          </cell>
          <cell r="B2779">
            <v>0</v>
          </cell>
          <cell r="C2779">
            <v>0</v>
          </cell>
        </row>
        <row r="2780">
          <cell r="A2780">
            <v>0</v>
          </cell>
          <cell r="B2780">
            <v>0</v>
          </cell>
          <cell r="C2780">
            <v>0</v>
          </cell>
        </row>
        <row r="2781">
          <cell r="A2781">
            <v>0</v>
          </cell>
          <cell r="B2781">
            <v>0</v>
          </cell>
          <cell r="C2781">
            <v>0</v>
          </cell>
        </row>
        <row r="2783">
          <cell r="B2783" t="str">
            <v>TRANSPORTE</v>
          </cell>
        </row>
        <row r="2785">
          <cell r="A2785">
            <v>0</v>
          </cell>
          <cell r="B2785">
            <v>0</v>
          </cell>
          <cell r="C2785">
            <v>0</v>
          </cell>
        </row>
        <row r="2786">
          <cell r="A2786">
            <v>0</v>
          </cell>
          <cell r="B2786">
            <v>0</v>
          </cell>
          <cell r="C2786">
            <v>0</v>
          </cell>
        </row>
        <row r="2787">
          <cell r="A2787">
            <v>0</v>
          </cell>
          <cell r="B2787">
            <v>0</v>
          </cell>
          <cell r="C2787">
            <v>0</v>
          </cell>
        </row>
        <row r="2792">
          <cell r="A2792" t="str">
            <v>CODIGO</v>
          </cell>
          <cell r="B2792" t="str">
            <v>ITEM</v>
          </cell>
          <cell r="C2792" t="str">
            <v>UNIDAD</v>
          </cell>
        </row>
        <row r="2793">
          <cell r="D2793">
            <v>0</v>
          </cell>
        </row>
        <row r="2794">
          <cell r="B2794" t="str">
            <v>CODIGO</v>
          </cell>
        </row>
        <row r="2795">
          <cell r="A2795" t="str">
            <v>CODIGO</v>
          </cell>
          <cell r="B2795" t="str">
            <v>RECURSOS</v>
          </cell>
          <cell r="C2795" t="str">
            <v>UNIDAD</v>
          </cell>
          <cell r="D2795" t="str">
            <v>CANT.</v>
          </cell>
        </row>
        <row r="2796">
          <cell r="B2796" t="str">
            <v>MATERIALES</v>
          </cell>
        </row>
        <row r="2797">
          <cell r="B2797">
            <v>0</v>
          </cell>
          <cell r="C2797">
            <v>0</v>
          </cell>
        </row>
        <row r="2798">
          <cell r="B2798">
            <v>0</v>
          </cell>
          <cell r="C2798">
            <v>0</v>
          </cell>
        </row>
        <row r="2799">
          <cell r="B2799">
            <v>0</v>
          </cell>
          <cell r="C2799">
            <v>0</v>
          </cell>
        </row>
        <row r="2800">
          <cell r="B2800">
            <v>0</v>
          </cell>
          <cell r="C2800">
            <v>0</v>
          </cell>
        </row>
        <row r="2802">
          <cell r="B2802" t="str">
            <v>EQUIPO</v>
          </cell>
        </row>
        <row r="2803">
          <cell r="B2803" t="str">
            <v>HTA MENOR (5% de M. de O.)</v>
          </cell>
        </row>
        <row r="2804">
          <cell r="A2804">
            <v>0</v>
          </cell>
          <cell r="B2804">
            <v>0</v>
          </cell>
          <cell r="C2804">
            <v>0</v>
          </cell>
        </row>
        <row r="2805">
          <cell r="A2805">
            <v>0</v>
          </cell>
          <cell r="B2805">
            <v>0</v>
          </cell>
          <cell r="C2805">
            <v>0</v>
          </cell>
        </row>
        <row r="2806">
          <cell r="A2806">
            <v>0</v>
          </cell>
          <cell r="B2806">
            <v>0</v>
          </cell>
          <cell r="C2806">
            <v>0</v>
          </cell>
        </row>
        <row r="2808">
          <cell r="B2808" t="str">
            <v>MANO DE OBRA</v>
          </cell>
        </row>
        <row r="2809">
          <cell r="B2809">
            <v>0</v>
          </cell>
          <cell r="C2809">
            <v>0</v>
          </cell>
        </row>
        <row r="2810">
          <cell r="A2810">
            <v>0</v>
          </cell>
          <cell r="B2810">
            <v>0</v>
          </cell>
          <cell r="C2810">
            <v>0</v>
          </cell>
        </row>
        <row r="2811">
          <cell r="A2811">
            <v>0</v>
          </cell>
          <cell r="B2811">
            <v>0</v>
          </cell>
          <cell r="C2811">
            <v>0</v>
          </cell>
        </row>
        <row r="2812">
          <cell r="A2812">
            <v>0</v>
          </cell>
          <cell r="B2812">
            <v>0</v>
          </cell>
          <cell r="C2812">
            <v>0</v>
          </cell>
        </row>
        <row r="2814">
          <cell r="B2814" t="str">
            <v>TRANSPORTE</v>
          </cell>
        </row>
        <row r="2816">
          <cell r="A2816">
            <v>0</v>
          </cell>
          <cell r="B2816">
            <v>0</v>
          </cell>
          <cell r="C2816">
            <v>0</v>
          </cell>
        </row>
        <row r="2817">
          <cell r="A2817">
            <v>0</v>
          </cell>
          <cell r="B2817">
            <v>0</v>
          </cell>
          <cell r="C2817">
            <v>0</v>
          </cell>
        </row>
        <row r="2818">
          <cell r="A2818">
            <v>0</v>
          </cell>
          <cell r="B2818">
            <v>0</v>
          </cell>
          <cell r="C2818">
            <v>0</v>
          </cell>
        </row>
        <row r="2824">
          <cell r="A2824" t="str">
            <v>CODIGO</v>
          </cell>
          <cell r="B2824" t="str">
            <v>ITEM</v>
          </cell>
          <cell r="C2824" t="str">
            <v>UNIDAD</v>
          </cell>
        </row>
        <row r="2825">
          <cell r="D2825">
            <v>0</v>
          </cell>
        </row>
        <row r="2826">
          <cell r="B2826" t="str">
            <v>CODIGO</v>
          </cell>
        </row>
        <row r="2827">
          <cell r="A2827" t="str">
            <v>CODIGO</v>
          </cell>
          <cell r="B2827" t="str">
            <v>RECURSOS</v>
          </cell>
          <cell r="C2827" t="str">
            <v>UNIDAD</v>
          </cell>
          <cell r="D2827" t="str">
            <v>CANT.</v>
          </cell>
        </row>
        <row r="2828">
          <cell r="B2828" t="str">
            <v>MATERIALES</v>
          </cell>
        </row>
        <row r="2829">
          <cell r="B2829">
            <v>0</v>
          </cell>
          <cell r="C2829">
            <v>0</v>
          </cell>
        </row>
        <row r="2830">
          <cell r="B2830">
            <v>0</v>
          </cell>
          <cell r="C2830">
            <v>0</v>
          </cell>
        </row>
        <row r="2831">
          <cell r="B2831">
            <v>0</v>
          </cell>
          <cell r="C2831">
            <v>0</v>
          </cell>
        </row>
        <row r="2832">
          <cell r="B2832">
            <v>0</v>
          </cell>
          <cell r="C2832">
            <v>0</v>
          </cell>
        </row>
        <row r="2834">
          <cell r="B2834" t="str">
            <v>EQUIPO</v>
          </cell>
        </row>
        <row r="2835">
          <cell r="B2835" t="str">
            <v>HTA MENOR (5% de M. de O.)</v>
          </cell>
        </row>
        <row r="2836">
          <cell r="A2836">
            <v>0</v>
          </cell>
          <cell r="B2836">
            <v>0</v>
          </cell>
          <cell r="C2836">
            <v>0</v>
          </cell>
        </row>
        <row r="2837">
          <cell r="A2837">
            <v>0</v>
          </cell>
          <cell r="B2837">
            <v>0</v>
          </cell>
          <cell r="C2837">
            <v>0</v>
          </cell>
        </row>
        <row r="2838">
          <cell r="A2838">
            <v>0</v>
          </cell>
          <cell r="B2838">
            <v>0</v>
          </cell>
          <cell r="C2838">
            <v>0</v>
          </cell>
        </row>
        <row r="2840">
          <cell r="B2840" t="str">
            <v>MANO DE OBRA</v>
          </cell>
        </row>
        <row r="2841">
          <cell r="B2841">
            <v>0</v>
          </cell>
          <cell r="C2841">
            <v>0</v>
          </cell>
        </row>
        <row r="2842">
          <cell r="A2842">
            <v>0</v>
          </cell>
          <cell r="B2842">
            <v>0</v>
          </cell>
          <cell r="C2842">
            <v>0</v>
          </cell>
        </row>
        <row r="2843">
          <cell r="A2843">
            <v>0</v>
          </cell>
          <cell r="B2843">
            <v>0</v>
          </cell>
          <cell r="C2843">
            <v>0</v>
          </cell>
        </row>
        <row r="2844">
          <cell r="A2844">
            <v>0</v>
          </cell>
          <cell r="B2844">
            <v>0</v>
          </cell>
          <cell r="C2844">
            <v>0</v>
          </cell>
        </row>
        <row r="2846">
          <cell r="B2846" t="str">
            <v>TRANSPORTE</v>
          </cell>
        </row>
        <row r="2848">
          <cell r="A2848">
            <v>0</v>
          </cell>
          <cell r="B2848">
            <v>0</v>
          </cell>
          <cell r="C2848">
            <v>0</v>
          </cell>
        </row>
        <row r="2849">
          <cell r="A2849">
            <v>0</v>
          </cell>
          <cell r="B2849">
            <v>0</v>
          </cell>
          <cell r="C2849">
            <v>0</v>
          </cell>
        </row>
        <row r="2850">
          <cell r="A2850">
            <v>0</v>
          </cell>
          <cell r="B2850">
            <v>0</v>
          </cell>
          <cell r="C2850">
            <v>0</v>
          </cell>
        </row>
        <row r="2855">
          <cell r="A2855" t="str">
            <v>CODIGO</v>
          </cell>
          <cell r="B2855" t="str">
            <v>ITEM</v>
          </cell>
          <cell r="C2855" t="str">
            <v>UNIDAD</v>
          </cell>
        </row>
        <row r="2856">
          <cell r="D2856">
            <v>0</v>
          </cell>
        </row>
        <row r="2857">
          <cell r="B2857" t="str">
            <v>CODIGO</v>
          </cell>
        </row>
        <row r="2858">
          <cell r="A2858" t="str">
            <v>CODIGO</v>
          </cell>
          <cell r="B2858" t="str">
            <v>RECURSOS</v>
          </cell>
          <cell r="C2858" t="str">
            <v>UNIDAD</v>
          </cell>
          <cell r="D2858" t="str">
            <v>CANT.</v>
          </cell>
        </row>
        <row r="2859">
          <cell r="B2859" t="str">
            <v>MATERIALES</v>
          </cell>
        </row>
        <row r="2860">
          <cell r="B2860">
            <v>0</v>
          </cell>
          <cell r="C2860">
            <v>0</v>
          </cell>
        </row>
        <row r="2861">
          <cell r="B2861">
            <v>0</v>
          </cell>
          <cell r="C2861">
            <v>0</v>
          </cell>
        </row>
        <row r="2862">
          <cell r="B2862">
            <v>0</v>
          </cell>
          <cell r="C2862">
            <v>0</v>
          </cell>
        </row>
        <row r="2863">
          <cell r="B2863">
            <v>0</v>
          </cell>
          <cell r="C2863">
            <v>0</v>
          </cell>
        </row>
        <row r="2865">
          <cell r="B2865" t="str">
            <v>EQUIPO</v>
          </cell>
        </row>
        <row r="2866">
          <cell r="B2866" t="str">
            <v>HTA MENOR (5% de M. de O.)</v>
          </cell>
        </row>
        <row r="2867">
          <cell r="A2867">
            <v>0</v>
          </cell>
          <cell r="B2867">
            <v>0</v>
          </cell>
          <cell r="C2867">
            <v>0</v>
          </cell>
        </row>
        <row r="2868">
          <cell r="A2868">
            <v>0</v>
          </cell>
          <cell r="B2868">
            <v>0</v>
          </cell>
          <cell r="C2868">
            <v>0</v>
          </cell>
        </row>
        <row r="2869">
          <cell r="A2869">
            <v>0</v>
          </cell>
          <cell r="B2869">
            <v>0</v>
          </cell>
          <cell r="C2869">
            <v>0</v>
          </cell>
        </row>
        <row r="2871">
          <cell r="B2871" t="str">
            <v>MANO DE OBRA</v>
          </cell>
        </row>
        <row r="2872">
          <cell r="B2872">
            <v>0</v>
          </cell>
          <cell r="C2872">
            <v>0</v>
          </cell>
        </row>
        <row r="2873">
          <cell r="A2873">
            <v>0</v>
          </cell>
          <cell r="B2873">
            <v>0</v>
          </cell>
          <cell r="C2873">
            <v>0</v>
          </cell>
        </row>
        <row r="2874">
          <cell r="A2874">
            <v>0</v>
          </cell>
          <cell r="B2874">
            <v>0</v>
          </cell>
          <cell r="C2874">
            <v>0</v>
          </cell>
        </row>
        <row r="2875">
          <cell r="A2875">
            <v>0</v>
          </cell>
          <cell r="B2875">
            <v>0</v>
          </cell>
          <cell r="C2875">
            <v>0</v>
          </cell>
        </row>
        <row r="2877">
          <cell r="B2877" t="str">
            <v>TRANSPORTE</v>
          </cell>
        </row>
        <row r="2879">
          <cell r="A2879">
            <v>0</v>
          </cell>
          <cell r="B2879">
            <v>0</v>
          </cell>
          <cell r="C2879">
            <v>0</v>
          </cell>
        </row>
        <row r="2880">
          <cell r="A2880">
            <v>0</v>
          </cell>
          <cell r="B2880">
            <v>0</v>
          </cell>
          <cell r="C2880">
            <v>0</v>
          </cell>
        </row>
        <row r="2881">
          <cell r="A2881">
            <v>0</v>
          </cell>
          <cell r="B2881">
            <v>0</v>
          </cell>
          <cell r="C2881">
            <v>0</v>
          </cell>
        </row>
        <row r="2886">
          <cell r="A2886" t="str">
            <v>CODIGO</v>
          </cell>
          <cell r="B2886" t="str">
            <v>ITEM</v>
          </cell>
          <cell r="C2886" t="str">
            <v>UNIDAD</v>
          </cell>
        </row>
        <row r="2887">
          <cell r="D2887">
            <v>0</v>
          </cell>
        </row>
        <row r="2888">
          <cell r="B2888" t="str">
            <v>CODIGO</v>
          </cell>
        </row>
        <row r="2889">
          <cell r="A2889" t="str">
            <v>CODIGO</v>
          </cell>
          <cell r="B2889" t="str">
            <v>RECURSOS</v>
          </cell>
          <cell r="C2889" t="str">
            <v>UNIDAD</v>
          </cell>
          <cell r="D2889" t="str">
            <v>CANT.</v>
          </cell>
        </row>
        <row r="2890">
          <cell r="B2890" t="str">
            <v>MATERIALES</v>
          </cell>
        </row>
        <row r="2891">
          <cell r="B2891">
            <v>0</v>
          </cell>
          <cell r="C2891">
            <v>0</v>
          </cell>
        </row>
        <row r="2892">
          <cell r="B2892">
            <v>0</v>
          </cell>
          <cell r="C2892">
            <v>0</v>
          </cell>
        </row>
        <row r="2893">
          <cell r="B2893">
            <v>0</v>
          </cell>
          <cell r="C2893">
            <v>0</v>
          </cell>
        </row>
        <row r="2894">
          <cell r="B2894">
            <v>0</v>
          </cell>
          <cell r="C2894">
            <v>0</v>
          </cell>
        </row>
        <row r="2896">
          <cell r="B2896" t="str">
            <v>EQUIPO</v>
          </cell>
        </row>
        <row r="2897">
          <cell r="B2897" t="str">
            <v>HTA MENOR (5% de M. de O.)</v>
          </cell>
        </row>
        <row r="2898">
          <cell r="A2898">
            <v>0</v>
          </cell>
          <cell r="B2898">
            <v>0</v>
          </cell>
          <cell r="C2898">
            <v>0</v>
          </cell>
        </row>
        <row r="2899">
          <cell r="A2899">
            <v>0</v>
          </cell>
          <cell r="B2899">
            <v>0</v>
          </cell>
          <cell r="C2899">
            <v>0</v>
          </cell>
        </row>
        <row r="2900">
          <cell r="A2900">
            <v>0</v>
          </cell>
          <cell r="B2900">
            <v>0</v>
          </cell>
          <cell r="C2900">
            <v>0</v>
          </cell>
        </row>
        <row r="2902">
          <cell r="B2902" t="str">
            <v>MANO DE OBRA</v>
          </cell>
        </row>
        <row r="2903">
          <cell r="B2903">
            <v>0</v>
          </cell>
          <cell r="C2903">
            <v>0</v>
          </cell>
        </row>
        <row r="2904">
          <cell r="A2904">
            <v>0</v>
          </cell>
          <cell r="B2904">
            <v>0</v>
          </cell>
          <cell r="C2904">
            <v>0</v>
          </cell>
        </row>
        <row r="2905">
          <cell r="A2905">
            <v>0</v>
          </cell>
          <cell r="B2905">
            <v>0</v>
          </cell>
          <cell r="C2905">
            <v>0</v>
          </cell>
        </row>
        <row r="2906">
          <cell r="A2906">
            <v>0</v>
          </cell>
          <cell r="B2906">
            <v>0</v>
          </cell>
          <cell r="C2906">
            <v>0</v>
          </cell>
        </row>
        <row r="2908">
          <cell r="B2908" t="str">
            <v>TRANSPORTE</v>
          </cell>
        </row>
        <row r="2910">
          <cell r="A2910">
            <v>0</v>
          </cell>
          <cell r="B2910">
            <v>0</v>
          </cell>
          <cell r="C2910">
            <v>0</v>
          </cell>
        </row>
        <row r="2911">
          <cell r="A2911">
            <v>0</v>
          </cell>
          <cell r="B2911">
            <v>0</v>
          </cell>
          <cell r="C2911">
            <v>0</v>
          </cell>
        </row>
        <row r="2912">
          <cell r="A2912">
            <v>0</v>
          </cell>
          <cell r="B2912">
            <v>0</v>
          </cell>
          <cell r="C2912">
            <v>0</v>
          </cell>
        </row>
        <row r="2917">
          <cell r="A2917" t="str">
            <v>CODIGO</v>
          </cell>
          <cell r="B2917" t="str">
            <v>ITEM</v>
          </cell>
          <cell r="C2917" t="str">
            <v>UNIDAD</v>
          </cell>
        </row>
        <row r="2918">
          <cell r="D2918">
            <v>0</v>
          </cell>
        </row>
        <row r="2919">
          <cell r="B2919" t="str">
            <v>CODIGO</v>
          </cell>
        </row>
        <row r="2920">
          <cell r="A2920" t="str">
            <v>CODIGO</v>
          </cell>
          <cell r="B2920" t="str">
            <v>RECURSOS</v>
          </cell>
          <cell r="C2920" t="str">
            <v>UNIDAD</v>
          </cell>
          <cell r="D2920" t="str">
            <v>CANT.</v>
          </cell>
        </row>
        <row r="2921">
          <cell r="B2921" t="str">
            <v>MATERIALES</v>
          </cell>
        </row>
        <row r="2922">
          <cell r="B2922">
            <v>0</v>
          </cell>
          <cell r="C2922">
            <v>0</v>
          </cell>
        </row>
        <row r="2923">
          <cell r="B2923">
            <v>0</v>
          </cell>
          <cell r="C2923">
            <v>0</v>
          </cell>
        </row>
        <row r="2924">
          <cell r="B2924">
            <v>0</v>
          </cell>
          <cell r="C2924">
            <v>0</v>
          </cell>
        </row>
        <row r="2925">
          <cell r="B2925">
            <v>0</v>
          </cell>
          <cell r="C2925">
            <v>0</v>
          </cell>
        </row>
        <row r="2927">
          <cell r="B2927" t="str">
            <v>EQUIPO</v>
          </cell>
        </row>
        <row r="2928">
          <cell r="B2928" t="str">
            <v>HTA MENOR (5% de M. de O.)</v>
          </cell>
        </row>
        <row r="2929">
          <cell r="A2929">
            <v>0</v>
          </cell>
          <cell r="B2929">
            <v>0</v>
          </cell>
          <cell r="C2929">
            <v>0</v>
          </cell>
        </row>
        <row r="2930">
          <cell r="A2930">
            <v>0</v>
          </cell>
          <cell r="B2930">
            <v>0</v>
          </cell>
          <cell r="C2930">
            <v>0</v>
          </cell>
        </row>
        <row r="2931">
          <cell r="A2931">
            <v>0</v>
          </cell>
          <cell r="B2931">
            <v>0</v>
          </cell>
          <cell r="C2931">
            <v>0</v>
          </cell>
        </row>
        <row r="2933">
          <cell r="B2933" t="str">
            <v>MANO DE OBRA</v>
          </cell>
        </row>
        <row r="2934">
          <cell r="B2934">
            <v>0</v>
          </cell>
          <cell r="C2934">
            <v>0</v>
          </cell>
        </row>
        <row r="2935">
          <cell r="A2935">
            <v>0</v>
          </cell>
          <cell r="B2935">
            <v>0</v>
          </cell>
          <cell r="C2935">
            <v>0</v>
          </cell>
        </row>
        <row r="2936">
          <cell r="A2936">
            <v>0</v>
          </cell>
          <cell r="B2936">
            <v>0</v>
          </cell>
          <cell r="C2936">
            <v>0</v>
          </cell>
        </row>
        <row r="2937">
          <cell r="A2937">
            <v>0</v>
          </cell>
          <cell r="B2937">
            <v>0</v>
          </cell>
          <cell r="C2937">
            <v>0</v>
          </cell>
        </row>
        <row r="2939">
          <cell r="B2939" t="str">
            <v>TRANSPORTE</v>
          </cell>
        </row>
        <row r="2941">
          <cell r="A2941">
            <v>0</v>
          </cell>
          <cell r="B2941">
            <v>0</v>
          </cell>
          <cell r="C2941">
            <v>0</v>
          </cell>
        </row>
        <row r="2942">
          <cell r="A2942">
            <v>0</v>
          </cell>
          <cell r="B2942">
            <v>0</v>
          </cell>
          <cell r="C2942">
            <v>0</v>
          </cell>
        </row>
        <row r="2943">
          <cell r="A2943">
            <v>0</v>
          </cell>
          <cell r="B2943">
            <v>0</v>
          </cell>
          <cell r="C2943">
            <v>0</v>
          </cell>
        </row>
        <row r="2948">
          <cell r="A2948" t="str">
            <v>CODIGO</v>
          </cell>
          <cell r="B2948" t="str">
            <v>ITEM</v>
          </cell>
          <cell r="C2948" t="str">
            <v>UNIDAD</v>
          </cell>
        </row>
        <row r="2949">
          <cell r="D2949">
            <v>0</v>
          </cell>
        </row>
        <row r="2950">
          <cell r="B2950" t="str">
            <v>CODIGO</v>
          </cell>
        </row>
        <row r="2951">
          <cell r="A2951" t="str">
            <v>CODIGO</v>
          </cell>
          <cell r="B2951" t="str">
            <v>RECURSOS</v>
          </cell>
          <cell r="C2951" t="str">
            <v>UNIDAD</v>
          </cell>
          <cell r="D2951" t="str">
            <v>CANT.</v>
          </cell>
        </row>
        <row r="2952">
          <cell r="B2952" t="str">
            <v>MATERIALES</v>
          </cell>
        </row>
        <row r="2953">
          <cell r="B2953">
            <v>0</v>
          </cell>
          <cell r="C2953">
            <v>0</v>
          </cell>
        </row>
        <row r="2954">
          <cell r="B2954">
            <v>0</v>
          </cell>
          <cell r="C2954">
            <v>0</v>
          </cell>
        </row>
        <row r="2955">
          <cell r="B2955">
            <v>0</v>
          </cell>
          <cell r="C2955">
            <v>0</v>
          </cell>
        </row>
        <row r="2956">
          <cell r="B2956">
            <v>0</v>
          </cell>
          <cell r="C2956">
            <v>0</v>
          </cell>
        </row>
        <row r="2958">
          <cell r="B2958" t="str">
            <v>EQUIPO</v>
          </cell>
        </row>
        <row r="2959">
          <cell r="B2959" t="str">
            <v>HTA MENOR (5% de M. de O.)</v>
          </cell>
        </row>
        <row r="2960">
          <cell r="A2960">
            <v>0</v>
          </cell>
          <cell r="B2960">
            <v>0</v>
          </cell>
          <cell r="C2960">
            <v>0</v>
          </cell>
        </row>
        <row r="2961">
          <cell r="A2961">
            <v>0</v>
          </cell>
          <cell r="B2961">
            <v>0</v>
          </cell>
          <cell r="C2961">
            <v>0</v>
          </cell>
        </row>
        <row r="2962">
          <cell r="A2962">
            <v>0</v>
          </cell>
          <cell r="B2962">
            <v>0</v>
          </cell>
          <cell r="C2962">
            <v>0</v>
          </cell>
        </row>
        <row r="2964">
          <cell r="B2964" t="str">
            <v>MANO DE OBRA</v>
          </cell>
        </row>
        <row r="2965">
          <cell r="B2965">
            <v>0</v>
          </cell>
          <cell r="C2965">
            <v>0</v>
          </cell>
        </row>
        <row r="2966">
          <cell r="A2966">
            <v>0</v>
          </cell>
          <cell r="B2966">
            <v>0</v>
          </cell>
          <cell r="C2966">
            <v>0</v>
          </cell>
        </row>
        <row r="2967">
          <cell r="A2967">
            <v>0</v>
          </cell>
          <cell r="B2967">
            <v>0</v>
          </cell>
          <cell r="C2967">
            <v>0</v>
          </cell>
        </row>
        <row r="2968">
          <cell r="A2968">
            <v>0</v>
          </cell>
          <cell r="B2968">
            <v>0</v>
          </cell>
          <cell r="C2968">
            <v>0</v>
          </cell>
        </row>
        <row r="2970">
          <cell r="B2970" t="str">
            <v>TRANSPORTE</v>
          </cell>
        </row>
        <row r="2972">
          <cell r="A2972">
            <v>0</v>
          </cell>
          <cell r="B2972">
            <v>0</v>
          </cell>
          <cell r="C2972">
            <v>0</v>
          </cell>
        </row>
        <row r="2973">
          <cell r="A2973">
            <v>0</v>
          </cell>
          <cell r="B2973">
            <v>0</v>
          </cell>
          <cell r="C2973">
            <v>0</v>
          </cell>
        </row>
        <row r="2974">
          <cell r="A2974">
            <v>0</v>
          </cell>
          <cell r="B2974">
            <v>0</v>
          </cell>
          <cell r="C2974">
            <v>0</v>
          </cell>
        </row>
        <row r="2979">
          <cell r="A2979" t="str">
            <v>CODIGO</v>
          </cell>
          <cell r="B2979" t="str">
            <v>ITEM</v>
          </cell>
          <cell r="C2979" t="str">
            <v>UNIDAD</v>
          </cell>
        </row>
        <row r="2980">
          <cell r="D2980">
            <v>0</v>
          </cell>
        </row>
        <row r="2981">
          <cell r="B2981" t="str">
            <v>CODIGO</v>
          </cell>
        </row>
        <row r="2982">
          <cell r="A2982" t="str">
            <v>CODIGO</v>
          </cell>
          <cell r="B2982" t="str">
            <v>RECURSOS</v>
          </cell>
          <cell r="C2982" t="str">
            <v>UNIDAD</v>
          </cell>
          <cell r="D2982" t="str">
            <v>CANT.</v>
          </cell>
        </row>
        <row r="2983">
          <cell r="B2983" t="str">
            <v>MATERIALES</v>
          </cell>
        </row>
        <row r="2984">
          <cell r="B2984">
            <v>0</v>
          </cell>
          <cell r="C2984">
            <v>0</v>
          </cell>
        </row>
        <row r="2985">
          <cell r="B2985">
            <v>0</v>
          </cell>
          <cell r="C2985">
            <v>0</v>
          </cell>
        </row>
        <row r="2986">
          <cell r="B2986">
            <v>0</v>
          </cell>
          <cell r="C2986">
            <v>0</v>
          </cell>
        </row>
        <row r="2987">
          <cell r="B2987">
            <v>0</v>
          </cell>
          <cell r="C2987">
            <v>0</v>
          </cell>
        </row>
        <row r="2989">
          <cell r="B2989" t="str">
            <v>EQUIPO</v>
          </cell>
        </row>
        <row r="2990">
          <cell r="B2990" t="str">
            <v>HTA MENOR (5% de M. de O.)</v>
          </cell>
        </row>
        <row r="2991">
          <cell r="A2991">
            <v>0</v>
          </cell>
          <cell r="B2991">
            <v>0</v>
          </cell>
          <cell r="C2991">
            <v>0</v>
          </cell>
        </row>
        <row r="2992">
          <cell r="A2992">
            <v>0</v>
          </cell>
          <cell r="B2992">
            <v>0</v>
          </cell>
          <cell r="C2992">
            <v>0</v>
          </cell>
        </row>
        <row r="2993">
          <cell r="A2993">
            <v>0</v>
          </cell>
          <cell r="B2993">
            <v>0</v>
          </cell>
          <cell r="C2993">
            <v>0</v>
          </cell>
        </row>
        <row r="2995">
          <cell r="B2995" t="str">
            <v>MANO DE OBRA</v>
          </cell>
        </row>
        <row r="2996">
          <cell r="B2996">
            <v>0</v>
          </cell>
          <cell r="C2996">
            <v>0</v>
          </cell>
        </row>
        <row r="2997">
          <cell r="A2997">
            <v>0</v>
          </cell>
          <cell r="B2997">
            <v>0</v>
          </cell>
          <cell r="C2997">
            <v>0</v>
          </cell>
        </row>
        <row r="2998">
          <cell r="A2998">
            <v>0</v>
          </cell>
          <cell r="B2998">
            <v>0</v>
          </cell>
          <cell r="C2998">
            <v>0</v>
          </cell>
        </row>
        <row r="2999">
          <cell r="A2999">
            <v>0</v>
          </cell>
          <cell r="B2999">
            <v>0</v>
          </cell>
          <cell r="C2999">
            <v>0</v>
          </cell>
        </row>
        <row r="3001">
          <cell r="B3001" t="str">
            <v>TRANSPORTE</v>
          </cell>
        </row>
        <row r="3003">
          <cell r="A3003">
            <v>0</v>
          </cell>
          <cell r="B3003">
            <v>0</v>
          </cell>
          <cell r="C3003">
            <v>0</v>
          </cell>
        </row>
        <row r="3004">
          <cell r="A3004">
            <v>0</v>
          </cell>
          <cell r="B3004">
            <v>0</v>
          </cell>
          <cell r="C3004">
            <v>0</v>
          </cell>
        </row>
        <row r="3005">
          <cell r="A3005">
            <v>0</v>
          </cell>
          <cell r="B3005">
            <v>0</v>
          </cell>
          <cell r="C3005">
            <v>0</v>
          </cell>
        </row>
        <row r="3010">
          <cell r="A3010" t="str">
            <v>CODIGO</v>
          </cell>
          <cell r="B3010" t="str">
            <v>ITEM</v>
          </cell>
          <cell r="C3010" t="str">
            <v>UNIDAD</v>
          </cell>
        </row>
        <row r="3011">
          <cell r="D3011">
            <v>0</v>
          </cell>
        </row>
        <row r="3012">
          <cell r="B3012" t="str">
            <v>CODIGO</v>
          </cell>
        </row>
        <row r="3013">
          <cell r="A3013" t="str">
            <v>CODIGO</v>
          </cell>
          <cell r="B3013" t="str">
            <v>RECURSOS</v>
          </cell>
          <cell r="C3013" t="str">
            <v>UNIDAD</v>
          </cell>
          <cell r="D3013" t="str">
            <v>CANT.</v>
          </cell>
        </row>
        <row r="3014">
          <cell r="B3014" t="str">
            <v>MATERIALES</v>
          </cell>
        </row>
        <row r="3015">
          <cell r="B3015">
            <v>0</v>
          </cell>
          <cell r="C3015">
            <v>0</v>
          </cell>
        </row>
        <row r="3016">
          <cell r="B3016">
            <v>0</v>
          </cell>
          <cell r="C3016">
            <v>0</v>
          </cell>
        </row>
        <row r="3017">
          <cell r="B3017">
            <v>0</v>
          </cell>
          <cell r="C3017">
            <v>0</v>
          </cell>
        </row>
        <row r="3018">
          <cell r="B3018">
            <v>0</v>
          </cell>
          <cell r="C3018">
            <v>0</v>
          </cell>
        </row>
        <row r="3020">
          <cell r="B3020" t="str">
            <v>EQUIPO</v>
          </cell>
        </row>
        <row r="3021">
          <cell r="B3021" t="str">
            <v>HTA MENOR (5% de M. de O.)</v>
          </cell>
        </row>
        <row r="3022">
          <cell r="A3022">
            <v>0</v>
          </cell>
          <cell r="B3022">
            <v>0</v>
          </cell>
          <cell r="C3022">
            <v>0</v>
          </cell>
        </row>
        <row r="3023">
          <cell r="A3023">
            <v>0</v>
          </cell>
          <cell r="B3023">
            <v>0</v>
          </cell>
          <cell r="C3023">
            <v>0</v>
          </cell>
        </row>
        <row r="3024">
          <cell r="A3024">
            <v>0</v>
          </cell>
          <cell r="B3024">
            <v>0</v>
          </cell>
          <cell r="C3024">
            <v>0</v>
          </cell>
        </row>
        <row r="3026">
          <cell r="B3026" t="str">
            <v>MANO DE OBRA</v>
          </cell>
        </row>
        <row r="3027">
          <cell r="B3027">
            <v>0</v>
          </cell>
          <cell r="C3027">
            <v>0</v>
          </cell>
        </row>
        <row r="3028">
          <cell r="A3028">
            <v>0</v>
          </cell>
          <cell r="B3028">
            <v>0</v>
          </cell>
          <cell r="C3028">
            <v>0</v>
          </cell>
        </row>
        <row r="3029">
          <cell r="A3029">
            <v>0</v>
          </cell>
          <cell r="B3029">
            <v>0</v>
          </cell>
          <cell r="C3029">
            <v>0</v>
          </cell>
        </row>
        <row r="3030">
          <cell r="A3030">
            <v>0</v>
          </cell>
          <cell r="B3030">
            <v>0</v>
          </cell>
          <cell r="C3030">
            <v>0</v>
          </cell>
        </row>
        <row r="3032">
          <cell r="B3032" t="str">
            <v>TRANSPORTE</v>
          </cell>
        </row>
        <row r="3034">
          <cell r="A3034">
            <v>0</v>
          </cell>
          <cell r="B3034">
            <v>0</v>
          </cell>
          <cell r="C3034">
            <v>0</v>
          </cell>
        </row>
        <row r="3035">
          <cell r="A3035">
            <v>0</v>
          </cell>
          <cell r="B3035">
            <v>0</v>
          </cell>
          <cell r="C3035">
            <v>0</v>
          </cell>
        </row>
        <row r="3036">
          <cell r="A3036">
            <v>0</v>
          </cell>
          <cell r="B3036">
            <v>0</v>
          </cell>
          <cell r="C3036">
            <v>0</v>
          </cell>
        </row>
        <row r="3041">
          <cell r="A3041" t="str">
            <v>CODIGO</v>
          </cell>
          <cell r="B3041" t="str">
            <v>ITEM</v>
          </cell>
          <cell r="C3041" t="str">
            <v>UNIDAD</v>
          </cell>
        </row>
        <row r="3042">
          <cell r="D3042">
            <v>0</v>
          </cell>
        </row>
        <row r="3043">
          <cell r="B3043" t="str">
            <v>CODIGO</v>
          </cell>
        </row>
        <row r="3044">
          <cell r="A3044" t="str">
            <v>CODIGO</v>
          </cell>
          <cell r="B3044" t="str">
            <v>RECURSOS</v>
          </cell>
          <cell r="C3044" t="str">
            <v>UNIDAD</v>
          </cell>
          <cell r="D3044" t="str">
            <v>CANT.</v>
          </cell>
        </row>
        <row r="3045">
          <cell r="B3045" t="str">
            <v>MATERIALES</v>
          </cell>
        </row>
        <row r="3046">
          <cell r="B3046">
            <v>0</v>
          </cell>
          <cell r="C3046">
            <v>0</v>
          </cell>
        </row>
        <row r="3047">
          <cell r="B3047">
            <v>0</v>
          </cell>
          <cell r="C3047">
            <v>0</v>
          </cell>
        </row>
        <row r="3048">
          <cell r="B3048">
            <v>0</v>
          </cell>
          <cell r="C3048">
            <v>0</v>
          </cell>
        </row>
        <row r="3049">
          <cell r="B3049">
            <v>0</v>
          </cell>
          <cell r="C3049">
            <v>0</v>
          </cell>
        </row>
        <row r="3051">
          <cell r="B3051" t="str">
            <v>EQUIPO</v>
          </cell>
        </row>
        <row r="3052">
          <cell r="B3052" t="str">
            <v>HTA MENOR (5% de M. de O.)</v>
          </cell>
        </row>
        <row r="3053">
          <cell r="A3053">
            <v>0</v>
          </cell>
          <cell r="B3053">
            <v>0</v>
          </cell>
          <cell r="C3053">
            <v>0</v>
          </cell>
        </row>
        <row r="3054">
          <cell r="A3054">
            <v>0</v>
          </cell>
          <cell r="B3054">
            <v>0</v>
          </cell>
          <cell r="C3054">
            <v>0</v>
          </cell>
        </row>
        <row r="3055">
          <cell r="A3055">
            <v>0</v>
          </cell>
          <cell r="B3055">
            <v>0</v>
          </cell>
          <cell r="C3055">
            <v>0</v>
          </cell>
        </row>
        <row r="3057">
          <cell r="B3057" t="str">
            <v>MANO DE OBRA</v>
          </cell>
        </row>
        <row r="3058">
          <cell r="B3058">
            <v>0</v>
          </cell>
          <cell r="C3058">
            <v>0</v>
          </cell>
        </row>
        <row r="3059">
          <cell r="A3059">
            <v>0</v>
          </cell>
          <cell r="B3059">
            <v>0</v>
          </cell>
          <cell r="C3059">
            <v>0</v>
          </cell>
        </row>
        <row r="3060">
          <cell r="A3060">
            <v>0</v>
          </cell>
          <cell r="B3060">
            <v>0</v>
          </cell>
          <cell r="C3060">
            <v>0</v>
          </cell>
        </row>
        <row r="3061">
          <cell r="A3061">
            <v>0</v>
          </cell>
          <cell r="B3061">
            <v>0</v>
          </cell>
          <cell r="C3061">
            <v>0</v>
          </cell>
        </row>
        <row r="3063">
          <cell r="B3063" t="str">
            <v>TRANSPORTE</v>
          </cell>
        </row>
        <row r="3065">
          <cell r="A3065">
            <v>0</v>
          </cell>
          <cell r="B3065">
            <v>0</v>
          </cell>
          <cell r="C3065">
            <v>0</v>
          </cell>
        </row>
        <row r="3066">
          <cell r="A3066">
            <v>0</v>
          </cell>
          <cell r="B3066">
            <v>0</v>
          </cell>
          <cell r="C3066">
            <v>0</v>
          </cell>
        </row>
        <row r="3067">
          <cell r="A3067">
            <v>0</v>
          </cell>
          <cell r="B3067">
            <v>0</v>
          </cell>
          <cell r="C3067">
            <v>0</v>
          </cell>
        </row>
        <row r="3072">
          <cell r="A3072" t="str">
            <v>CODIGO</v>
          </cell>
          <cell r="B3072" t="str">
            <v>ITEM</v>
          </cell>
          <cell r="C3072" t="str">
            <v>UNIDAD</v>
          </cell>
        </row>
        <row r="3073">
          <cell r="D3073">
            <v>0</v>
          </cell>
        </row>
        <row r="3074">
          <cell r="B3074" t="str">
            <v>CODIGO</v>
          </cell>
        </row>
        <row r="3075">
          <cell r="A3075" t="str">
            <v>CODIGO</v>
          </cell>
          <cell r="B3075" t="str">
            <v>RECURSOS</v>
          </cell>
          <cell r="C3075" t="str">
            <v>UNIDAD</v>
          </cell>
          <cell r="D3075" t="str">
            <v>CANT.</v>
          </cell>
        </row>
        <row r="3076">
          <cell r="B3076" t="str">
            <v>MATERIALES</v>
          </cell>
        </row>
        <row r="3077">
          <cell r="B3077">
            <v>0</v>
          </cell>
          <cell r="C3077">
            <v>0</v>
          </cell>
        </row>
        <row r="3078">
          <cell r="B3078">
            <v>0</v>
          </cell>
          <cell r="C3078">
            <v>0</v>
          </cell>
        </row>
        <row r="3079">
          <cell r="B3079">
            <v>0</v>
          </cell>
          <cell r="C3079">
            <v>0</v>
          </cell>
        </row>
        <row r="3080">
          <cell r="B3080">
            <v>0</v>
          </cell>
          <cell r="C3080">
            <v>0</v>
          </cell>
        </row>
        <row r="3082">
          <cell r="B3082" t="str">
            <v>EQUIPO</v>
          </cell>
        </row>
        <row r="3083">
          <cell r="B3083" t="str">
            <v>HTA MENOR (5% de M. de O.)</v>
          </cell>
        </row>
        <row r="3084">
          <cell r="A3084">
            <v>0</v>
          </cell>
          <cell r="B3084">
            <v>0</v>
          </cell>
          <cell r="C3084">
            <v>0</v>
          </cell>
        </row>
        <row r="3085">
          <cell r="A3085">
            <v>0</v>
          </cell>
          <cell r="B3085">
            <v>0</v>
          </cell>
          <cell r="C3085">
            <v>0</v>
          </cell>
        </row>
        <row r="3086">
          <cell r="A3086">
            <v>0</v>
          </cell>
          <cell r="B3086">
            <v>0</v>
          </cell>
          <cell r="C3086">
            <v>0</v>
          </cell>
        </row>
        <row r="3088">
          <cell r="B3088" t="str">
            <v>MANO DE OBRA</v>
          </cell>
        </row>
        <row r="3089">
          <cell r="B3089">
            <v>0</v>
          </cell>
          <cell r="C3089">
            <v>0</v>
          </cell>
        </row>
        <row r="3090">
          <cell r="A3090">
            <v>0</v>
          </cell>
          <cell r="B3090">
            <v>0</v>
          </cell>
          <cell r="C3090">
            <v>0</v>
          </cell>
        </row>
        <row r="3091">
          <cell r="A3091">
            <v>0</v>
          </cell>
          <cell r="B3091">
            <v>0</v>
          </cell>
          <cell r="C3091">
            <v>0</v>
          </cell>
        </row>
        <row r="3092">
          <cell r="A3092">
            <v>0</v>
          </cell>
          <cell r="B3092">
            <v>0</v>
          </cell>
          <cell r="C3092">
            <v>0</v>
          </cell>
        </row>
        <row r="3094">
          <cell r="B3094" t="str">
            <v>TRANSPORTE</v>
          </cell>
        </row>
        <row r="3096">
          <cell r="A3096">
            <v>0</v>
          </cell>
          <cell r="B3096">
            <v>0</v>
          </cell>
          <cell r="C3096">
            <v>0</v>
          </cell>
        </row>
        <row r="3097">
          <cell r="A3097">
            <v>0</v>
          </cell>
          <cell r="B3097">
            <v>0</v>
          </cell>
          <cell r="C3097">
            <v>0</v>
          </cell>
        </row>
        <row r="3098">
          <cell r="A3098">
            <v>0</v>
          </cell>
          <cell r="B3098">
            <v>0</v>
          </cell>
          <cell r="C3098">
            <v>0</v>
          </cell>
        </row>
        <row r="3103">
          <cell r="A3103" t="str">
            <v>CODIGO</v>
          </cell>
          <cell r="B3103" t="str">
            <v>ITEM</v>
          </cell>
          <cell r="C3103" t="str">
            <v>UNIDAD</v>
          </cell>
        </row>
        <row r="3104">
          <cell r="D3104">
            <v>0</v>
          </cell>
        </row>
        <row r="3105">
          <cell r="B3105" t="str">
            <v>CODIGO</v>
          </cell>
        </row>
        <row r="3106">
          <cell r="A3106" t="str">
            <v>CODIGO</v>
          </cell>
          <cell r="B3106" t="str">
            <v>RECURSOS</v>
          </cell>
          <cell r="C3106" t="str">
            <v>UNIDAD</v>
          </cell>
          <cell r="D3106" t="str">
            <v>CANT.</v>
          </cell>
        </row>
        <row r="3107">
          <cell r="B3107" t="str">
            <v>MATERIALES</v>
          </cell>
        </row>
        <row r="3108">
          <cell r="B3108">
            <v>0</v>
          </cell>
          <cell r="C3108">
            <v>0</v>
          </cell>
        </row>
        <row r="3109">
          <cell r="B3109">
            <v>0</v>
          </cell>
          <cell r="C3109">
            <v>0</v>
          </cell>
        </row>
        <row r="3110">
          <cell r="B3110">
            <v>0</v>
          </cell>
          <cell r="C3110">
            <v>0</v>
          </cell>
        </row>
        <row r="3111">
          <cell r="B3111">
            <v>0</v>
          </cell>
          <cell r="C3111">
            <v>0</v>
          </cell>
        </row>
        <row r="3113">
          <cell r="B3113" t="str">
            <v>EQUIPO</v>
          </cell>
        </row>
        <row r="3114">
          <cell r="B3114" t="str">
            <v>HTA MENOR (5% de M. de O.)</v>
          </cell>
        </row>
        <row r="3115">
          <cell r="A3115">
            <v>0</v>
          </cell>
          <cell r="B3115">
            <v>0</v>
          </cell>
          <cell r="C3115">
            <v>0</v>
          </cell>
        </row>
        <row r="3116">
          <cell r="A3116">
            <v>0</v>
          </cell>
          <cell r="B3116">
            <v>0</v>
          </cell>
          <cell r="C3116">
            <v>0</v>
          </cell>
        </row>
        <row r="3117">
          <cell r="A3117">
            <v>0</v>
          </cell>
          <cell r="B3117">
            <v>0</v>
          </cell>
          <cell r="C3117">
            <v>0</v>
          </cell>
        </row>
        <row r="3119">
          <cell r="B3119" t="str">
            <v>MANO DE OBRA</v>
          </cell>
        </row>
        <row r="3120">
          <cell r="B3120">
            <v>0</v>
          </cell>
          <cell r="C3120">
            <v>0</v>
          </cell>
        </row>
        <row r="3121">
          <cell r="A3121">
            <v>0</v>
          </cell>
          <cell r="B3121">
            <v>0</v>
          </cell>
          <cell r="C3121">
            <v>0</v>
          </cell>
        </row>
        <row r="3122">
          <cell r="A3122">
            <v>0</v>
          </cell>
          <cell r="B3122">
            <v>0</v>
          </cell>
          <cell r="C3122">
            <v>0</v>
          </cell>
        </row>
        <row r="3123">
          <cell r="A3123">
            <v>0</v>
          </cell>
          <cell r="B3123">
            <v>0</v>
          </cell>
          <cell r="C3123">
            <v>0</v>
          </cell>
        </row>
        <row r="3125">
          <cell r="B3125" t="str">
            <v>TRANSPORTE</v>
          </cell>
        </row>
        <row r="3127">
          <cell r="A3127">
            <v>0</v>
          </cell>
          <cell r="B3127">
            <v>0</v>
          </cell>
          <cell r="C3127">
            <v>0</v>
          </cell>
        </row>
        <row r="3128">
          <cell r="A3128">
            <v>0</v>
          </cell>
          <cell r="B3128">
            <v>0</v>
          </cell>
          <cell r="C3128">
            <v>0</v>
          </cell>
        </row>
        <row r="3129">
          <cell r="A3129">
            <v>0</v>
          </cell>
          <cell r="B3129">
            <v>0</v>
          </cell>
          <cell r="C3129">
            <v>0</v>
          </cell>
        </row>
        <row r="3134">
          <cell r="A3134" t="str">
            <v>CODIGO</v>
          </cell>
          <cell r="B3134" t="str">
            <v>ITEM</v>
          </cell>
          <cell r="C3134" t="str">
            <v>UNIDAD</v>
          </cell>
        </row>
        <row r="3135">
          <cell r="D3135">
            <v>0</v>
          </cell>
        </row>
        <row r="3136">
          <cell r="B3136" t="str">
            <v>CODIGO</v>
          </cell>
        </row>
        <row r="3137">
          <cell r="A3137" t="str">
            <v>CODIGO</v>
          </cell>
          <cell r="B3137" t="str">
            <v>RECURSOS</v>
          </cell>
          <cell r="C3137" t="str">
            <v>UNIDAD</v>
          </cell>
          <cell r="D3137" t="str">
            <v>CANT.</v>
          </cell>
        </row>
        <row r="3138">
          <cell r="B3138" t="str">
            <v>MATERIALES</v>
          </cell>
        </row>
        <row r="3139">
          <cell r="B3139">
            <v>0</v>
          </cell>
          <cell r="C3139">
            <v>0</v>
          </cell>
        </row>
        <row r="3140">
          <cell r="B3140">
            <v>0</v>
          </cell>
          <cell r="C3140">
            <v>0</v>
          </cell>
        </row>
        <row r="3141">
          <cell r="B3141">
            <v>0</v>
          </cell>
          <cell r="C3141">
            <v>0</v>
          </cell>
        </row>
        <row r="3142">
          <cell r="B3142">
            <v>0</v>
          </cell>
          <cell r="C3142">
            <v>0</v>
          </cell>
        </row>
        <row r="3144">
          <cell r="B3144" t="str">
            <v>EQUIPO</v>
          </cell>
        </row>
        <row r="3145">
          <cell r="B3145" t="str">
            <v>HTA MENOR (5% de M. de O.)</v>
          </cell>
        </row>
        <row r="3146">
          <cell r="A3146">
            <v>0</v>
          </cell>
          <cell r="B3146">
            <v>0</v>
          </cell>
          <cell r="C3146">
            <v>0</v>
          </cell>
        </row>
        <row r="3147">
          <cell r="A3147">
            <v>0</v>
          </cell>
          <cell r="B3147">
            <v>0</v>
          </cell>
          <cell r="C3147">
            <v>0</v>
          </cell>
        </row>
        <row r="3148">
          <cell r="A3148">
            <v>0</v>
          </cell>
          <cell r="B3148">
            <v>0</v>
          </cell>
          <cell r="C3148">
            <v>0</v>
          </cell>
        </row>
        <row r="3150">
          <cell r="B3150" t="str">
            <v>MANO DE OBRA</v>
          </cell>
        </row>
        <row r="3151">
          <cell r="B3151">
            <v>0</v>
          </cell>
          <cell r="C3151">
            <v>0</v>
          </cell>
        </row>
        <row r="3152">
          <cell r="A3152">
            <v>0</v>
          </cell>
          <cell r="B3152">
            <v>0</v>
          </cell>
          <cell r="C3152">
            <v>0</v>
          </cell>
        </row>
        <row r="3153">
          <cell r="A3153">
            <v>0</v>
          </cell>
          <cell r="B3153">
            <v>0</v>
          </cell>
          <cell r="C3153">
            <v>0</v>
          </cell>
        </row>
        <row r="3154">
          <cell r="A3154">
            <v>0</v>
          </cell>
          <cell r="B3154">
            <v>0</v>
          </cell>
          <cell r="C3154">
            <v>0</v>
          </cell>
        </row>
        <row r="3156">
          <cell r="B3156" t="str">
            <v>TRANSPORTE</v>
          </cell>
        </row>
        <row r="3158">
          <cell r="A3158">
            <v>0</v>
          </cell>
          <cell r="B3158">
            <v>0</v>
          </cell>
          <cell r="C3158">
            <v>0</v>
          </cell>
        </row>
        <row r="3159">
          <cell r="A3159">
            <v>0</v>
          </cell>
          <cell r="B3159">
            <v>0</v>
          </cell>
          <cell r="C3159">
            <v>0</v>
          </cell>
        </row>
        <row r="3160">
          <cell r="A3160">
            <v>0</v>
          </cell>
          <cell r="B3160">
            <v>0</v>
          </cell>
          <cell r="C3160">
            <v>0</v>
          </cell>
        </row>
        <row r="3165">
          <cell r="A3165" t="str">
            <v>CODIGO</v>
          </cell>
          <cell r="B3165" t="str">
            <v>ITEM</v>
          </cell>
          <cell r="C3165" t="str">
            <v>UNIDAD</v>
          </cell>
        </row>
        <row r="3166">
          <cell r="D3166">
            <v>0</v>
          </cell>
        </row>
        <row r="3167">
          <cell r="B3167" t="str">
            <v>CODIGO</v>
          </cell>
        </row>
        <row r="3168">
          <cell r="A3168" t="str">
            <v>CODIGO</v>
          </cell>
          <cell r="B3168" t="str">
            <v>RECURSOS</v>
          </cell>
          <cell r="C3168" t="str">
            <v>UNIDAD</v>
          </cell>
          <cell r="D3168" t="str">
            <v>CANT.</v>
          </cell>
        </row>
        <row r="3169">
          <cell r="B3169" t="str">
            <v>MATERIALES</v>
          </cell>
        </row>
        <row r="3170">
          <cell r="B3170">
            <v>0</v>
          </cell>
          <cell r="C3170">
            <v>0</v>
          </cell>
        </row>
        <row r="3171">
          <cell r="B3171">
            <v>0</v>
          </cell>
          <cell r="C3171">
            <v>0</v>
          </cell>
        </row>
        <row r="3172">
          <cell r="B3172">
            <v>0</v>
          </cell>
          <cell r="C3172">
            <v>0</v>
          </cell>
        </row>
        <row r="3173">
          <cell r="B3173">
            <v>0</v>
          </cell>
          <cell r="C3173">
            <v>0</v>
          </cell>
        </row>
        <row r="3175">
          <cell r="B3175" t="str">
            <v>EQUIPO</v>
          </cell>
        </row>
        <row r="3176">
          <cell r="B3176" t="str">
            <v>HTA MENOR (5% de M. de O.)</v>
          </cell>
        </row>
        <row r="3177">
          <cell r="A3177">
            <v>0</v>
          </cell>
          <cell r="B3177">
            <v>0</v>
          </cell>
          <cell r="C3177">
            <v>0</v>
          </cell>
        </row>
        <row r="3178">
          <cell r="A3178">
            <v>0</v>
          </cell>
          <cell r="B3178">
            <v>0</v>
          </cell>
          <cell r="C3178">
            <v>0</v>
          </cell>
        </row>
        <row r="3179">
          <cell r="A3179">
            <v>0</v>
          </cell>
          <cell r="B3179">
            <v>0</v>
          </cell>
          <cell r="C3179">
            <v>0</v>
          </cell>
        </row>
        <row r="3181">
          <cell r="B3181" t="str">
            <v>MANO DE OBRA</v>
          </cell>
        </row>
        <row r="3182">
          <cell r="B3182">
            <v>0</v>
          </cell>
          <cell r="C3182">
            <v>0</v>
          </cell>
        </row>
        <row r="3183">
          <cell r="A3183">
            <v>0</v>
          </cell>
          <cell r="B3183">
            <v>0</v>
          </cell>
          <cell r="C3183">
            <v>0</v>
          </cell>
        </row>
        <row r="3184">
          <cell r="A3184">
            <v>0</v>
          </cell>
          <cell r="B3184">
            <v>0</v>
          </cell>
          <cell r="C3184">
            <v>0</v>
          </cell>
        </row>
        <row r="3185">
          <cell r="A3185">
            <v>0</v>
          </cell>
          <cell r="B3185">
            <v>0</v>
          </cell>
          <cell r="C3185">
            <v>0</v>
          </cell>
        </row>
        <row r="3187">
          <cell r="B3187" t="str">
            <v>TRANSPORTE</v>
          </cell>
        </row>
        <row r="3189">
          <cell r="A3189">
            <v>0</v>
          </cell>
          <cell r="B3189">
            <v>0</v>
          </cell>
          <cell r="C3189">
            <v>0</v>
          </cell>
        </row>
        <row r="3190">
          <cell r="A3190">
            <v>0</v>
          </cell>
          <cell r="B3190">
            <v>0</v>
          </cell>
          <cell r="C3190">
            <v>0</v>
          </cell>
        </row>
        <row r="3191">
          <cell r="A3191">
            <v>0</v>
          </cell>
          <cell r="B3191">
            <v>0</v>
          </cell>
          <cell r="C3191">
            <v>0</v>
          </cell>
        </row>
        <row r="3197">
          <cell r="A3197" t="str">
            <v>CODIGO</v>
          </cell>
          <cell r="B3197" t="str">
            <v>ITEM</v>
          </cell>
          <cell r="C3197" t="str">
            <v>UNIDAD</v>
          </cell>
        </row>
        <row r="3198">
          <cell r="D3198">
            <v>0</v>
          </cell>
        </row>
        <row r="3199">
          <cell r="B3199" t="str">
            <v>CODIGO</v>
          </cell>
        </row>
        <row r="3200">
          <cell r="A3200" t="str">
            <v>CODIGO</v>
          </cell>
          <cell r="B3200" t="str">
            <v>RECURSOS</v>
          </cell>
          <cell r="C3200" t="str">
            <v>UNIDAD</v>
          </cell>
          <cell r="D3200" t="str">
            <v>CANT.</v>
          </cell>
        </row>
        <row r="3201">
          <cell r="B3201" t="str">
            <v>MATERIALES</v>
          </cell>
        </row>
        <row r="3202">
          <cell r="B3202">
            <v>0</v>
          </cell>
          <cell r="C3202">
            <v>0</v>
          </cell>
        </row>
        <row r="3203">
          <cell r="B3203">
            <v>0</v>
          </cell>
          <cell r="C3203">
            <v>0</v>
          </cell>
        </row>
        <row r="3204">
          <cell r="B3204">
            <v>0</v>
          </cell>
          <cell r="C3204">
            <v>0</v>
          </cell>
        </row>
        <row r="3205">
          <cell r="B3205">
            <v>0</v>
          </cell>
          <cell r="C3205">
            <v>0</v>
          </cell>
        </row>
        <row r="3207">
          <cell r="B3207" t="str">
            <v>EQUIPO</v>
          </cell>
        </row>
        <row r="3208">
          <cell r="B3208" t="str">
            <v>HTA MENOR (5% de M. de O.)</v>
          </cell>
        </row>
        <row r="3209">
          <cell r="A3209">
            <v>0</v>
          </cell>
          <cell r="B3209">
            <v>0</v>
          </cell>
          <cell r="C3209">
            <v>0</v>
          </cell>
        </row>
        <row r="3210">
          <cell r="A3210">
            <v>0</v>
          </cell>
          <cell r="B3210">
            <v>0</v>
          </cell>
          <cell r="C3210">
            <v>0</v>
          </cell>
        </row>
        <row r="3211">
          <cell r="A3211">
            <v>0</v>
          </cell>
          <cell r="B3211">
            <v>0</v>
          </cell>
          <cell r="C3211">
            <v>0</v>
          </cell>
        </row>
        <row r="3213">
          <cell r="B3213" t="str">
            <v>MANO DE OBRA</v>
          </cell>
        </row>
        <row r="3214">
          <cell r="B3214">
            <v>0</v>
          </cell>
          <cell r="C3214">
            <v>0</v>
          </cell>
        </row>
        <row r="3215">
          <cell r="A3215">
            <v>0</v>
          </cell>
          <cell r="B3215">
            <v>0</v>
          </cell>
          <cell r="C3215">
            <v>0</v>
          </cell>
        </row>
        <row r="3216">
          <cell r="A3216">
            <v>0</v>
          </cell>
          <cell r="B3216">
            <v>0</v>
          </cell>
          <cell r="C3216">
            <v>0</v>
          </cell>
        </row>
        <row r="3217">
          <cell r="A3217">
            <v>0</v>
          </cell>
          <cell r="B3217">
            <v>0</v>
          </cell>
          <cell r="C3217">
            <v>0</v>
          </cell>
        </row>
        <row r="3219">
          <cell r="B3219" t="str">
            <v>TRANSPORTE</v>
          </cell>
        </row>
        <row r="3221">
          <cell r="A3221">
            <v>0</v>
          </cell>
          <cell r="B3221">
            <v>0</v>
          </cell>
          <cell r="C3221">
            <v>0</v>
          </cell>
        </row>
        <row r="3222">
          <cell r="A3222">
            <v>0</v>
          </cell>
          <cell r="B3222">
            <v>0</v>
          </cell>
          <cell r="C3222">
            <v>0</v>
          </cell>
        </row>
        <row r="3223">
          <cell r="A3223">
            <v>0</v>
          </cell>
          <cell r="B3223">
            <v>0</v>
          </cell>
          <cell r="C3223">
            <v>0</v>
          </cell>
        </row>
        <row r="3229">
          <cell r="A3229" t="str">
            <v>CODIGO</v>
          </cell>
          <cell r="B3229" t="str">
            <v>ITEM</v>
          </cell>
          <cell r="C3229" t="str">
            <v>UNIDAD</v>
          </cell>
        </row>
        <row r="3230">
          <cell r="D3230">
            <v>0</v>
          </cell>
        </row>
        <row r="3231">
          <cell r="B3231" t="str">
            <v>CODIGO</v>
          </cell>
        </row>
        <row r="3232">
          <cell r="A3232" t="str">
            <v>CODIGO</v>
          </cell>
          <cell r="B3232" t="str">
            <v>RECURSOS</v>
          </cell>
          <cell r="C3232" t="str">
            <v>UNIDAD</v>
          </cell>
          <cell r="D3232" t="str">
            <v>CANT.</v>
          </cell>
        </row>
        <row r="3233">
          <cell r="B3233" t="str">
            <v>MATERIALES</v>
          </cell>
        </row>
        <row r="3234">
          <cell r="B3234">
            <v>0</v>
          </cell>
          <cell r="C3234">
            <v>0</v>
          </cell>
        </row>
        <row r="3235">
          <cell r="B3235">
            <v>0</v>
          </cell>
          <cell r="C3235">
            <v>0</v>
          </cell>
        </row>
        <row r="3236">
          <cell r="B3236">
            <v>0</v>
          </cell>
          <cell r="C3236">
            <v>0</v>
          </cell>
        </row>
        <row r="3237">
          <cell r="B3237">
            <v>0</v>
          </cell>
          <cell r="C3237">
            <v>0</v>
          </cell>
        </row>
        <row r="3239">
          <cell r="B3239" t="str">
            <v>EQUIPO</v>
          </cell>
        </row>
        <row r="3240">
          <cell r="B3240" t="str">
            <v>HTA MENOR (5% de M. de O.)</v>
          </cell>
        </row>
        <row r="3241">
          <cell r="A3241">
            <v>0</v>
          </cell>
          <cell r="B3241">
            <v>0</v>
          </cell>
          <cell r="C3241">
            <v>0</v>
          </cell>
        </row>
        <row r="3242">
          <cell r="A3242">
            <v>0</v>
          </cell>
          <cell r="B3242">
            <v>0</v>
          </cell>
          <cell r="C3242">
            <v>0</v>
          </cell>
        </row>
        <row r="3243">
          <cell r="A3243">
            <v>0</v>
          </cell>
          <cell r="B3243">
            <v>0</v>
          </cell>
          <cell r="C3243">
            <v>0</v>
          </cell>
        </row>
        <row r="3245">
          <cell r="B3245" t="str">
            <v>MANO DE OBRA</v>
          </cell>
        </row>
        <row r="3246">
          <cell r="B3246">
            <v>0</v>
          </cell>
          <cell r="C3246">
            <v>0</v>
          </cell>
        </row>
        <row r="3247">
          <cell r="A3247">
            <v>0</v>
          </cell>
          <cell r="B3247">
            <v>0</v>
          </cell>
          <cell r="C3247">
            <v>0</v>
          </cell>
        </row>
        <row r="3248">
          <cell r="A3248">
            <v>0</v>
          </cell>
          <cell r="B3248">
            <v>0</v>
          </cell>
          <cell r="C3248">
            <v>0</v>
          </cell>
        </row>
        <row r="3249">
          <cell r="A3249">
            <v>0</v>
          </cell>
          <cell r="B3249">
            <v>0</v>
          </cell>
          <cell r="C3249">
            <v>0</v>
          </cell>
        </row>
        <row r="3251">
          <cell r="B3251" t="str">
            <v>TRANSPORTE</v>
          </cell>
        </row>
        <row r="3253">
          <cell r="A3253">
            <v>0</v>
          </cell>
          <cell r="B3253">
            <v>0</v>
          </cell>
          <cell r="C3253">
            <v>0</v>
          </cell>
        </row>
        <row r="3254">
          <cell r="A3254">
            <v>0</v>
          </cell>
          <cell r="B3254">
            <v>0</v>
          </cell>
          <cell r="C3254">
            <v>0</v>
          </cell>
        </row>
        <row r="3255">
          <cell r="A3255">
            <v>0</v>
          </cell>
          <cell r="B3255">
            <v>0</v>
          </cell>
          <cell r="C3255">
            <v>0</v>
          </cell>
        </row>
        <row r="3260">
          <cell r="A3260" t="str">
            <v>CODIGO</v>
          </cell>
          <cell r="B3260" t="str">
            <v>ITEM</v>
          </cell>
          <cell r="C3260" t="str">
            <v>UNIDAD</v>
          </cell>
        </row>
        <row r="3261">
          <cell r="D3261">
            <v>0</v>
          </cell>
        </row>
        <row r="3262">
          <cell r="B3262" t="str">
            <v>CODIGO</v>
          </cell>
        </row>
        <row r="3263">
          <cell r="A3263" t="str">
            <v>CODIGO</v>
          </cell>
          <cell r="B3263" t="str">
            <v>RECURSOS</v>
          </cell>
          <cell r="C3263" t="str">
            <v>UNIDAD</v>
          </cell>
          <cell r="D3263" t="str">
            <v>CANT.</v>
          </cell>
        </row>
        <row r="3264">
          <cell r="B3264" t="str">
            <v>MATERIALES</v>
          </cell>
        </row>
        <row r="3265">
          <cell r="B3265">
            <v>0</v>
          </cell>
          <cell r="C3265">
            <v>0</v>
          </cell>
        </row>
        <row r="3266">
          <cell r="B3266">
            <v>0</v>
          </cell>
          <cell r="C3266">
            <v>0</v>
          </cell>
        </row>
        <row r="3267">
          <cell r="B3267">
            <v>0</v>
          </cell>
          <cell r="C3267">
            <v>0</v>
          </cell>
        </row>
        <row r="3268">
          <cell r="B3268">
            <v>0</v>
          </cell>
          <cell r="C3268">
            <v>0</v>
          </cell>
        </row>
        <row r="3270">
          <cell r="B3270" t="str">
            <v>EQUIPO</v>
          </cell>
        </row>
        <row r="3271">
          <cell r="B3271" t="str">
            <v>HTA MENOR (5% de M. de O.)</v>
          </cell>
        </row>
        <row r="3272">
          <cell r="A3272">
            <v>0</v>
          </cell>
          <cell r="B3272">
            <v>0</v>
          </cell>
          <cell r="C3272">
            <v>0</v>
          </cell>
        </row>
        <row r="3273">
          <cell r="A3273">
            <v>0</v>
          </cell>
          <cell r="B3273">
            <v>0</v>
          </cell>
          <cell r="C3273">
            <v>0</v>
          </cell>
        </row>
        <row r="3274">
          <cell r="A3274">
            <v>0</v>
          </cell>
          <cell r="B3274">
            <v>0</v>
          </cell>
          <cell r="C3274">
            <v>0</v>
          </cell>
        </row>
        <row r="3276">
          <cell r="B3276" t="str">
            <v>MANO DE OBRA</v>
          </cell>
        </row>
        <row r="3277">
          <cell r="B3277">
            <v>0</v>
          </cell>
          <cell r="C3277">
            <v>0</v>
          </cell>
        </row>
        <row r="3278">
          <cell r="A3278">
            <v>0</v>
          </cell>
          <cell r="B3278">
            <v>0</v>
          </cell>
          <cell r="C3278">
            <v>0</v>
          </cell>
        </row>
        <row r="3279">
          <cell r="A3279">
            <v>0</v>
          </cell>
          <cell r="B3279">
            <v>0</v>
          </cell>
          <cell r="C3279">
            <v>0</v>
          </cell>
        </row>
        <row r="3280">
          <cell r="A3280">
            <v>0</v>
          </cell>
          <cell r="B3280">
            <v>0</v>
          </cell>
          <cell r="C3280">
            <v>0</v>
          </cell>
        </row>
        <row r="3282">
          <cell r="B3282" t="str">
            <v>TRANSPORTE</v>
          </cell>
        </row>
        <row r="3284">
          <cell r="A3284">
            <v>0</v>
          </cell>
          <cell r="B3284">
            <v>0</v>
          </cell>
          <cell r="C3284">
            <v>0</v>
          </cell>
        </row>
        <row r="3285">
          <cell r="A3285">
            <v>0</v>
          </cell>
          <cell r="B3285">
            <v>0</v>
          </cell>
          <cell r="C3285">
            <v>0</v>
          </cell>
        </row>
        <row r="3286">
          <cell r="A3286">
            <v>0</v>
          </cell>
          <cell r="B3286">
            <v>0</v>
          </cell>
          <cell r="C3286">
            <v>0</v>
          </cell>
        </row>
        <row r="3291">
          <cell r="A3291" t="str">
            <v>CODIGO</v>
          </cell>
          <cell r="B3291" t="str">
            <v>ITEM</v>
          </cell>
          <cell r="C3291" t="str">
            <v>UNIDAD</v>
          </cell>
        </row>
        <row r="3292">
          <cell r="D3292">
            <v>0</v>
          </cell>
        </row>
        <row r="3293">
          <cell r="B3293" t="str">
            <v>CODIGO</v>
          </cell>
        </row>
        <row r="3294">
          <cell r="A3294" t="str">
            <v>CODIGO</v>
          </cell>
          <cell r="B3294" t="str">
            <v>RECURSOS</v>
          </cell>
          <cell r="C3294" t="str">
            <v>UNIDAD</v>
          </cell>
          <cell r="D3294" t="str">
            <v>CANT.</v>
          </cell>
        </row>
        <row r="3295">
          <cell r="B3295" t="str">
            <v>MATERIALES</v>
          </cell>
        </row>
        <row r="3296">
          <cell r="B3296">
            <v>0</v>
          </cell>
          <cell r="C3296">
            <v>0</v>
          </cell>
        </row>
        <row r="3297">
          <cell r="B3297">
            <v>0</v>
          </cell>
          <cell r="C3297">
            <v>0</v>
          </cell>
        </row>
        <row r="3298">
          <cell r="B3298">
            <v>0</v>
          </cell>
          <cell r="C3298">
            <v>0</v>
          </cell>
        </row>
        <row r="3299">
          <cell r="B3299">
            <v>0</v>
          </cell>
          <cell r="C3299">
            <v>0</v>
          </cell>
        </row>
        <row r="3301">
          <cell r="B3301" t="str">
            <v>EQUIPO</v>
          </cell>
        </row>
        <row r="3302">
          <cell r="B3302" t="str">
            <v>HTA MENOR (5% de M. de O.)</v>
          </cell>
        </row>
        <row r="3303">
          <cell r="A3303">
            <v>0</v>
          </cell>
          <cell r="B3303">
            <v>0</v>
          </cell>
          <cell r="C3303">
            <v>0</v>
          </cell>
        </row>
        <row r="3304">
          <cell r="A3304">
            <v>0</v>
          </cell>
          <cell r="B3304">
            <v>0</v>
          </cell>
          <cell r="C3304">
            <v>0</v>
          </cell>
        </row>
        <row r="3305">
          <cell r="A3305">
            <v>0</v>
          </cell>
          <cell r="B3305">
            <v>0</v>
          </cell>
          <cell r="C3305">
            <v>0</v>
          </cell>
        </row>
        <row r="3307">
          <cell r="B3307" t="str">
            <v>MANO DE OBRA</v>
          </cell>
        </row>
        <row r="3308">
          <cell r="B3308">
            <v>0</v>
          </cell>
          <cell r="C3308">
            <v>0</v>
          </cell>
        </row>
        <row r="3309">
          <cell r="A3309">
            <v>0</v>
          </cell>
          <cell r="B3309">
            <v>0</v>
          </cell>
          <cell r="C3309">
            <v>0</v>
          </cell>
        </row>
        <row r="3310">
          <cell r="A3310">
            <v>0</v>
          </cell>
          <cell r="B3310">
            <v>0</v>
          </cell>
          <cell r="C3310">
            <v>0</v>
          </cell>
        </row>
        <row r="3311">
          <cell r="A3311">
            <v>0</v>
          </cell>
          <cell r="B3311">
            <v>0</v>
          </cell>
          <cell r="C3311">
            <v>0</v>
          </cell>
        </row>
        <row r="3313">
          <cell r="B3313" t="str">
            <v>TRANSPORTE</v>
          </cell>
        </row>
        <row r="3315">
          <cell r="A3315">
            <v>0</v>
          </cell>
          <cell r="B3315">
            <v>0</v>
          </cell>
          <cell r="C3315">
            <v>0</v>
          </cell>
        </row>
        <row r="3316">
          <cell r="A3316">
            <v>0</v>
          </cell>
          <cell r="B3316">
            <v>0</v>
          </cell>
          <cell r="C3316">
            <v>0</v>
          </cell>
        </row>
        <row r="3317">
          <cell r="A3317">
            <v>0</v>
          </cell>
          <cell r="B3317">
            <v>0</v>
          </cell>
          <cell r="C3317">
            <v>0</v>
          </cell>
        </row>
        <row r="3322">
          <cell r="A3322" t="str">
            <v>CODIGO</v>
          </cell>
          <cell r="B3322" t="str">
            <v>ITEM</v>
          </cell>
          <cell r="C3322" t="str">
            <v>UNIDAD</v>
          </cell>
        </row>
        <row r="3323">
          <cell r="D3323">
            <v>0</v>
          </cell>
        </row>
        <row r="3324">
          <cell r="B3324" t="str">
            <v>CODIGO</v>
          </cell>
        </row>
        <row r="3325">
          <cell r="A3325" t="str">
            <v>CODIGO</v>
          </cell>
          <cell r="B3325" t="str">
            <v>RECURSOS</v>
          </cell>
          <cell r="C3325" t="str">
            <v>UNIDAD</v>
          </cell>
          <cell r="D3325" t="str">
            <v>CANT.</v>
          </cell>
        </row>
        <row r="3326">
          <cell r="B3326" t="str">
            <v>MATERIALES</v>
          </cell>
        </row>
        <row r="3327">
          <cell r="B3327">
            <v>0</v>
          </cell>
          <cell r="C3327">
            <v>0</v>
          </cell>
        </row>
        <row r="3328">
          <cell r="B3328">
            <v>0</v>
          </cell>
          <cell r="C3328">
            <v>0</v>
          </cell>
        </row>
        <row r="3329">
          <cell r="B3329">
            <v>0</v>
          </cell>
          <cell r="C3329">
            <v>0</v>
          </cell>
        </row>
        <row r="3330">
          <cell r="B3330">
            <v>0</v>
          </cell>
          <cell r="C3330">
            <v>0</v>
          </cell>
        </row>
        <row r="3332">
          <cell r="B3332" t="str">
            <v>EQUIPO</v>
          </cell>
        </row>
        <row r="3333">
          <cell r="B3333" t="str">
            <v>HTA MENOR (5% de M. de O.)</v>
          </cell>
        </row>
        <row r="3334">
          <cell r="A3334">
            <v>0</v>
          </cell>
          <cell r="B3334">
            <v>0</v>
          </cell>
          <cell r="C3334">
            <v>0</v>
          </cell>
        </row>
        <row r="3335">
          <cell r="A3335">
            <v>0</v>
          </cell>
          <cell r="B3335">
            <v>0</v>
          </cell>
          <cell r="C3335">
            <v>0</v>
          </cell>
        </row>
        <row r="3336">
          <cell r="A3336">
            <v>0</v>
          </cell>
          <cell r="B3336">
            <v>0</v>
          </cell>
          <cell r="C3336">
            <v>0</v>
          </cell>
        </row>
        <row r="3338">
          <cell r="B3338" t="str">
            <v>MANO DE OBRA</v>
          </cell>
        </row>
        <row r="3339">
          <cell r="B3339">
            <v>0</v>
          </cell>
          <cell r="C3339">
            <v>0</v>
          </cell>
        </row>
        <row r="3340">
          <cell r="A3340">
            <v>0</v>
          </cell>
          <cell r="B3340">
            <v>0</v>
          </cell>
          <cell r="C3340">
            <v>0</v>
          </cell>
        </row>
        <row r="3341">
          <cell r="A3341">
            <v>0</v>
          </cell>
          <cell r="B3341">
            <v>0</v>
          </cell>
          <cell r="C3341">
            <v>0</v>
          </cell>
        </row>
        <row r="3342">
          <cell r="A3342">
            <v>0</v>
          </cell>
          <cell r="B3342">
            <v>0</v>
          </cell>
          <cell r="C3342">
            <v>0</v>
          </cell>
        </row>
        <row r="3344">
          <cell r="B3344" t="str">
            <v>TRANSPORTE</v>
          </cell>
        </row>
        <row r="3346">
          <cell r="A3346">
            <v>0</v>
          </cell>
          <cell r="B3346">
            <v>0</v>
          </cell>
          <cell r="C3346">
            <v>0</v>
          </cell>
        </row>
        <row r="3347">
          <cell r="A3347">
            <v>0</v>
          </cell>
          <cell r="B3347">
            <v>0</v>
          </cell>
          <cell r="C3347">
            <v>0</v>
          </cell>
        </row>
        <row r="3348">
          <cell r="A3348">
            <v>0</v>
          </cell>
          <cell r="B3348">
            <v>0</v>
          </cell>
          <cell r="C3348">
            <v>0</v>
          </cell>
        </row>
        <row r="3353">
          <cell r="A3353" t="str">
            <v>CODIGO</v>
          </cell>
          <cell r="B3353" t="str">
            <v>ITEM</v>
          </cell>
          <cell r="C3353" t="str">
            <v>UNIDAD</v>
          </cell>
        </row>
        <row r="3354">
          <cell r="D3354">
            <v>0</v>
          </cell>
        </row>
        <row r="3355">
          <cell r="B3355" t="str">
            <v>CODIGO</v>
          </cell>
        </row>
        <row r="3356">
          <cell r="A3356" t="str">
            <v>CODIGO</v>
          </cell>
          <cell r="B3356" t="str">
            <v>RECURSOS</v>
          </cell>
          <cell r="C3356" t="str">
            <v>UNIDAD</v>
          </cell>
          <cell r="D3356" t="str">
            <v>CANT.</v>
          </cell>
        </row>
        <row r="3357">
          <cell r="B3357" t="str">
            <v>MATERIALES</v>
          </cell>
        </row>
        <row r="3358">
          <cell r="B3358">
            <v>0</v>
          </cell>
          <cell r="C3358">
            <v>0</v>
          </cell>
        </row>
        <row r="3359">
          <cell r="B3359">
            <v>0</v>
          </cell>
          <cell r="C3359">
            <v>0</v>
          </cell>
        </row>
        <row r="3360">
          <cell r="B3360">
            <v>0</v>
          </cell>
          <cell r="C3360">
            <v>0</v>
          </cell>
        </row>
        <row r="3361">
          <cell r="B3361">
            <v>0</v>
          </cell>
          <cell r="C3361">
            <v>0</v>
          </cell>
        </row>
        <row r="3363">
          <cell r="B3363" t="str">
            <v>EQUIPO</v>
          </cell>
        </row>
        <row r="3364">
          <cell r="B3364" t="str">
            <v>HTA MENOR (5% de M. de O.)</v>
          </cell>
        </row>
        <row r="3365">
          <cell r="A3365">
            <v>0</v>
          </cell>
          <cell r="B3365">
            <v>0</v>
          </cell>
          <cell r="C3365">
            <v>0</v>
          </cell>
        </row>
        <row r="3366">
          <cell r="A3366">
            <v>0</v>
          </cell>
          <cell r="B3366">
            <v>0</v>
          </cell>
          <cell r="C3366">
            <v>0</v>
          </cell>
        </row>
        <row r="3367">
          <cell r="A3367">
            <v>0</v>
          </cell>
          <cell r="B3367">
            <v>0</v>
          </cell>
          <cell r="C3367">
            <v>0</v>
          </cell>
        </row>
        <row r="3369">
          <cell r="B3369" t="str">
            <v>MANO DE OBRA</v>
          </cell>
        </row>
        <row r="3370">
          <cell r="B3370">
            <v>0</v>
          </cell>
          <cell r="C3370">
            <v>0</v>
          </cell>
        </row>
        <row r="3371">
          <cell r="A3371">
            <v>0</v>
          </cell>
          <cell r="B3371">
            <v>0</v>
          </cell>
          <cell r="C3371">
            <v>0</v>
          </cell>
        </row>
        <row r="3372">
          <cell r="A3372">
            <v>0</v>
          </cell>
          <cell r="B3372">
            <v>0</v>
          </cell>
          <cell r="C3372">
            <v>0</v>
          </cell>
        </row>
        <row r="3373">
          <cell r="A3373">
            <v>0</v>
          </cell>
          <cell r="B3373">
            <v>0</v>
          </cell>
          <cell r="C3373">
            <v>0</v>
          </cell>
        </row>
        <row r="3375">
          <cell r="B3375" t="str">
            <v>TRANSPORTE</v>
          </cell>
        </row>
        <row r="3377">
          <cell r="A3377">
            <v>0</v>
          </cell>
          <cell r="B3377">
            <v>0</v>
          </cell>
          <cell r="C3377">
            <v>0</v>
          </cell>
        </row>
        <row r="3378">
          <cell r="A3378">
            <v>0</v>
          </cell>
          <cell r="B3378">
            <v>0</v>
          </cell>
          <cell r="C3378">
            <v>0</v>
          </cell>
        </row>
        <row r="3379">
          <cell r="A3379">
            <v>0</v>
          </cell>
          <cell r="B3379">
            <v>0</v>
          </cell>
          <cell r="C3379">
            <v>0</v>
          </cell>
        </row>
        <row r="3384">
          <cell r="A3384" t="str">
            <v>CODIGO</v>
          </cell>
          <cell r="B3384" t="str">
            <v>ITEM</v>
          </cell>
          <cell r="C3384" t="str">
            <v>UNIDAD</v>
          </cell>
        </row>
        <row r="3385">
          <cell r="D3385">
            <v>0</v>
          </cell>
        </row>
        <row r="3386">
          <cell r="B3386" t="str">
            <v>CODIGO</v>
          </cell>
        </row>
        <row r="3387">
          <cell r="A3387" t="str">
            <v>CODIGO</v>
          </cell>
          <cell r="B3387" t="str">
            <v>RECURSOS</v>
          </cell>
          <cell r="C3387" t="str">
            <v>UNIDAD</v>
          </cell>
          <cell r="D3387" t="str">
            <v>CANT.</v>
          </cell>
        </row>
        <row r="3388">
          <cell r="B3388" t="str">
            <v>MATERIALES</v>
          </cell>
        </row>
        <row r="3389">
          <cell r="B3389">
            <v>0</v>
          </cell>
          <cell r="C3389">
            <v>0</v>
          </cell>
        </row>
        <row r="3390">
          <cell r="B3390">
            <v>0</v>
          </cell>
          <cell r="C3390">
            <v>0</v>
          </cell>
        </row>
        <row r="3391">
          <cell r="B3391">
            <v>0</v>
          </cell>
          <cell r="C3391">
            <v>0</v>
          </cell>
        </row>
        <row r="3392">
          <cell r="B3392">
            <v>0</v>
          </cell>
          <cell r="C3392">
            <v>0</v>
          </cell>
        </row>
        <row r="3394">
          <cell r="B3394" t="str">
            <v>EQUIPO</v>
          </cell>
        </row>
        <row r="3395">
          <cell r="B3395" t="str">
            <v>HTA MENOR (5% de M. de O.)</v>
          </cell>
        </row>
        <row r="3396">
          <cell r="A3396">
            <v>0</v>
          </cell>
          <cell r="B3396">
            <v>0</v>
          </cell>
          <cell r="C3396">
            <v>0</v>
          </cell>
        </row>
        <row r="3397">
          <cell r="A3397">
            <v>0</v>
          </cell>
          <cell r="B3397">
            <v>0</v>
          </cell>
          <cell r="C3397">
            <v>0</v>
          </cell>
        </row>
        <row r="3398">
          <cell r="A3398">
            <v>0</v>
          </cell>
          <cell r="B3398">
            <v>0</v>
          </cell>
          <cell r="C3398">
            <v>0</v>
          </cell>
        </row>
        <row r="3400">
          <cell r="B3400" t="str">
            <v>MANO DE OBRA</v>
          </cell>
        </row>
        <row r="3401">
          <cell r="B3401">
            <v>0</v>
          </cell>
          <cell r="C3401">
            <v>0</v>
          </cell>
        </row>
        <row r="3402">
          <cell r="A3402">
            <v>0</v>
          </cell>
          <cell r="B3402">
            <v>0</v>
          </cell>
          <cell r="C3402">
            <v>0</v>
          </cell>
        </row>
        <row r="3403">
          <cell r="A3403">
            <v>0</v>
          </cell>
          <cell r="B3403">
            <v>0</v>
          </cell>
          <cell r="C3403">
            <v>0</v>
          </cell>
        </row>
        <row r="3404">
          <cell r="A3404">
            <v>0</v>
          </cell>
          <cell r="B3404">
            <v>0</v>
          </cell>
          <cell r="C3404">
            <v>0</v>
          </cell>
        </row>
        <row r="3406">
          <cell r="B3406" t="str">
            <v>TRANSPORTE</v>
          </cell>
        </row>
        <row r="3408">
          <cell r="A3408">
            <v>0</v>
          </cell>
          <cell r="B3408">
            <v>0</v>
          </cell>
          <cell r="C3408">
            <v>0</v>
          </cell>
        </row>
        <row r="3409">
          <cell r="A3409">
            <v>0</v>
          </cell>
          <cell r="B3409">
            <v>0</v>
          </cell>
          <cell r="C3409">
            <v>0</v>
          </cell>
        </row>
        <row r="3410">
          <cell r="A3410">
            <v>0</v>
          </cell>
          <cell r="B3410">
            <v>0</v>
          </cell>
          <cell r="C3410">
            <v>0</v>
          </cell>
        </row>
        <row r="3415">
          <cell r="A3415" t="str">
            <v>CODIGO</v>
          </cell>
          <cell r="B3415" t="str">
            <v>ITEM</v>
          </cell>
          <cell r="C3415" t="str">
            <v>UNIDAD</v>
          </cell>
        </row>
        <row r="3416">
          <cell r="D3416">
            <v>0</v>
          </cell>
        </row>
        <row r="3417">
          <cell r="B3417" t="str">
            <v>CODIGO</v>
          </cell>
        </row>
        <row r="3418">
          <cell r="A3418" t="str">
            <v>CODIGO</v>
          </cell>
          <cell r="B3418" t="str">
            <v>RECURSOS</v>
          </cell>
          <cell r="C3418" t="str">
            <v>UNIDAD</v>
          </cell>
          <cell r="D3418" t="str">
            <v>CANT.</v>
          </cell>
        </row>
        <row r="3419">
          <cell r="B3419" t="str">
            <v>MATERIALES</v>
          </cell>
        </row>
        <row r="3420">
          <cell r="B3420">
            <v>0</v>
          </cell>
          <cell r="C3420">
            <v>0</v>
          </cell>
        </row>
        <row r="3421">
          <cell r="B3421">
            <v>0</v>
          </cell>
          <cell r="C3421">
            <v>0</v>
          </cell>
        </row>
        <row r="3422">
          <cell r="B3422">
            <v>0</v>
          </cell>
          <cell r="C3422">
            <v>0</v>
          </cell>
        </row>
        <row r="3423">
          <cell r="B3423">
            <v>0</v>
          </cell>
          <cell r="C3423">
            <v>0</v>
          </cell>
        </row>
        <row r="3425">
          <cell r="B3425" t="str">
            <v>EQUIPO</v>
          </cell>
        </row>
        <row r="3426">
          <cell r="B3426" t="str">
            <v>HTA MENOR (5% de M. de O.)</v>
          </cell>
        </row>
        <row r="3427">
          <cell r="A3427">
            <v>0</v>
          </cell>
          <cell r="B3427">
            <v>0</v>
          </cell>
          <cell r="C3427">
            <v>0</v>
          </cell>
        </row>
        <row r="3428">
          <cell r="A3428">
            <v>0</v>
          </cell>
          <cell r="B3428">
            <v>0</v>
          </cell>
          <cell r="C3428">
            <v>0</v>
          </cell>
        </row>
        <row r="3429">
          <cell r="A3429">
            <v>0</v>
          </cell>
          <cell r="B3429">
            <v>0</v>
          </cell>
          <cell r="C3429">
            <v>0</v>
          </cell>
        </row>
        <row r="3431">
          <cell r="B3431" t="str">
            <v>MANO DE OBRA</v>
          </cell>
        </row>
        <row r="3432">
          <cell r="B3432">
            <v>0</v>
          </cell>
          <cell r="C3432">
            <v>0</v>
          </cell>
        </row>
        <row r="3433">
          <cell r="A3433">
            <v>0</v>
          </cell>
          <cell r="B3433">
            <v>0</v>
          </cell>
          <cell r="C3433">
            <v>0</v>
          </cell>
        </row>
        <row r="3434">
          <cell r="A3434">
            <v>0</v>
          </cell>
          <cell r="B3434">
            <v>0</v>
          </cell>
          <cell r="C3434">
            <v>0</v>
          </cell>
        </row>
        <row r="3435">
          <cell r="A3435">
            <v>0</v>
          </cell>
          <cell r="B3435">
            <v>0</v>
          </cell>
          <cell r="C3435">
            <v>0</v>
          </cell>
        </row>
        <row r="3437">
          <cell r="B3437" t="str">
            <v>TRANSPORTE</v>
          </cell>
        </row>
        <row r="3439">
          <cell r="A3439">
            <v>0</v>
          </cell>
          <cell r="B3439">
            <v>0</v>
          </cell>
          <cell r="C3439">
            <v>0</v>
          </cell>
        </row>
        <row r="3440">
          <cell r="A3440">
            <v>0</v>
          </cell>
          <cell r="B3440">
            <v>0</v>
          </cell>
          <cell r="C3440">
            <v>0</v>
          </cell>
        </row>
        <row r="3441">
          <cell r="A3441">
            <v>0</v>
          </cell>
          <cell r="B3441">
            <v>0</v>
          </cell>
          <cell r="C3441">
            <v>0</v>
          </cell>
        </row>
        <row r="3446">
          <cell r="A3446" t="str">
            <v>CODIGO</v>
          </cell>
          <cell r="B3446" t="str">
            <v>ITEM</v>
          </cell>
          <cell r="C3446" t="str">
            <v>UNIDAD</v>
          </cell>
        </row>
        <row r="3447">
          <cell r="D3447">
            <v>0</v>
          </cell>
        </row>
        <row r="3448">
          <cell r="B3448" t="str">
            <v>CODIGO</v>
          </cell>
        </row>
        <row r="3449">
          <cell r="A3449" t="str">
            <v>CODIGO</v>
          </cell>
          <cell r="B3449" t="str">
            <v>RECURSOS</v>
          </cell>
          <cell r="C3449" t="str">
            <v>UNIDAD</v>
          </cell>
          <cell r="D3449" t="str">
            <v>CANT.</v>
          </cell>
        </row>
        <row r="3450">
          <cell r="B3450" t="str">
            <v>MATERIALES</v>
          </cell>
        </row>
        <row r="3451">
          <cell r="B3451">
            <v>0</v>
          </cell>
          <cell r="C3451">
            <v>0</v>
          </cell>
        </row>
        <row r="3452">
          <cell r="B3452">
            <v>0</v>
          </cell>
          <cell r="C3452">
            <v>0</v>
          </cell>
        </row>
        <row r="3453">
          <cell r="B3453">
            <v>0</v>
          </cell>
          <cell r="C3453">
            <v>0</v>
          </cell>
        </row>
        <row r="3454">
          <cell r="B3454">
            <v>0</v>
          </cell>
          <cell r="C3454">
            <v>0</v>
          </cell>
        </row>
        <row r="3456">
          <cell r="B3456" t="str">
            <v>EQUIPO</v>
          </cell>
        </row>
        <row r="3457">
          <cell r="B3457" t="str">
            <v>HTA MENOR (5% de M. de O.)</v>
          </cell>
        </row>
        <row r="3458">
          <cell r="A3458">
            <v>0</v>
          </cell>
          <cell r="B3458">
            <v>0</v>
          </cell>
          <cell r="C3458">
            <v>0</v>
          </cell>
        </row>
        <row r="3459">
          <cell r="A3459">
            <v>0</v>
          </cell>
          <cell r="B3459">
            <v>0</v>
          </cell>
          <cell r="C3459">
            <v>0</v>
          </cell>
        </row>
        <row r="3460">
          <cell r="A3460">
            <v>0</v>
          </cell>
          <cell r="B3460">
            <v>0</v>
          </cell>
          <cell r="C3460">
            <v>0</v>
          </cell>
        </row>
        <row r="3462">
          <cell r="B3462" t="str">
            <v>MANO DE OBRA</v>
          </cell>
        </row>
        <row r="3463">
          <cell r="B3463">
            <v>0</v>
          </cell>
          <cell r="C3463">
            <v>0</v>
          </cell>
        </row>
        <row r="3464">
          <cell r="A3464">
            <v>0</v>
          </cell>
          <cell r="B3464">
            <v>0</v>
          </cell>
          <cell r="C3464">
            <v>0</v>
          </cell>
        </row>
        <row r="3465">
          <cell r="A3465">
            <v>0</v>
          </cell>
          <cell r="B3465">
            <v>0</v>
          </cell>
          <cell r="C3465">
            <v>0</v>
          </cell>
        </row>
        <row r="3466">
          <cell r="A3466">
            <v>0</v>
          </cell>
          <cell r="B3466">
            <v>0</v>
          </cell>
          <cell r="C3466">
            <v>0</v>
          </cell>
        </row>
        <row r="3468">
          <cell r="B3468" t="str">
            <v>TRANSPORTE</v>
          </cell>
        </row>
        <row r="3470">
          <cell r="A3470">
            <v>0</v>
          </cell>
          <cell r="B3470">
            <v>0</v>
          </cell>
          <cell r="C3470">
            <v>0</v>
          </cell>
        </row>
        <row r="3471">
          <cell r="A3471">
            <v>0</v>
          </cell>
          <cell r="B3471">
            <v>0</v>
          </cell>
          <cell r="C3471">
            <v>0</v>
          </cell>
        </row>
        <row r="3472">
          <cell r="A3472">
            <v>0</v>
          </cell>
          <cell r="B3472">
            <v>0</v>
          </cell>
          <cell r="C3472">
            <v>0</v>
          </cell>
        </row>
        <row r="3477">
          <cell r="A3477" t="str">
            <v>CODIGO</v>
          </cell>
          <cell r="B3477" t="str">
            <v>ITEM</v>
          </cell>
          <cell r="C3477" t="str">
            <v>UNIDAD</v>
          </cell>
        </row>
        <row r="3478">
          <cell r="D3478">
            <v>0</v>
          </cell>
        </row>
        <row r="3479">
          <cell r="B3479" t="str">
            <v>CODIGO</v>
          </cell>
        </row>
        <row r="3480">
          <cell r="A3480" t="str">
            <v>CODIGO</v>
          </cell>
          <cell r="B3480" t="str">
            <v>RECURSOS</v>
          </cell>
          <cell r="C3480" t="str">
            <v>UNIDAD</v>
          </cell>
          <cell r="D3480" t="str">
            <v>CANT.</v>
          </cell>
        </row>
        <row r="3481">
          <cell r="B3481" t="str">
            <v>MATERIALES</v>
          </cell>
        </row>
        <row r="3482">
          <cell r="B3482">
            <v>0</v>
          </cell>
          <cell r="C3482">
            <v>0</v>
          </cell>
        </row>
        <row r="3483">
          <cell r="B3483">
            <v>0</v>
          </cell>
          <cell r="C3483">
            <v>0</v>
          </cell>
        </row>
        <row r="3484">
          <cell r="B3484">
            <v>0</v>
          </cell>
          <cell r="C3484">
            <v>0</v>
          </cell>
        </row>
        <row r="3485">
          <cell r="B3485">
            <v>0</v>
          </cell>
          <cell r="C3485">
            <v>0</v>
          </cell>
        </row>
        <row r="3487">
          <cell r="B3487" t="str">
            <v>EQUIPO</v>
          </cell>
        </row>
        <row r="3488">
          <cell r="B3488" t="str">
            <v>HTA MENOR (5% de M. de O.)</v>
          </cell>
        </row>
        <row r="3489">
          <cell r="A3489">
            <v>0</v>
          </cell>
          <cell r="B3489">
            <v>0</v>
          </cell>
          <cell r="C3489">
            <v>0</v>
          </cell>
        </row>
        <row r="3490">
          <cell r="A3490">
            <v>0</v>
          </cell>
          <cell r="B3490">
            <v>0</v>
          </cell>
          <cell r="C3490">
            <v>0</v>
          </cell>
        </row>
        <row r="3491">
          <cell r="A3491">
            <v>0</v>
          </cell>
          <cell r="B3491">
            <v>0</v>
          </cell>
          <cell r="C3491">
            <v>0</v>
          </cell>
        </row>
        <row r="3493">
          <cell r="B3493" t="str">
            <v>MANO DE OBRA</v>
          </cell>
        </row>
        <row r="3494">
          <cell r="B3494">
            <v>0</v>
          </cell>
          <cell r="C3494">
            <v>0</v>
          </cell>
        </row>
        <row r="3495">
          <cell r="A3495">
            <v>0</v>
          </cell>
          <cell r="B3495">
            <v>0</v>
          </cell>
          <cell r="C3495">
            <v>0</v>
          </cell>
        </row>
        <row r="3496">
          <cell r="A3496">
            <v>0</v>
          </cell>
          <cell r="B3496">
            <v>0</v>
          </cell>
          <cell r="C3496">
            <v>0</v>
          </cell>
        </row>
        <row r="3497">
          <cell r="A3497">
            <v>0</v>
          </cell>
          <cell r="B3497">
            <v>0</v>
          </cell>
          <cell r="C3497">
            <v>0</v>
          </cell>
        </row>
        <row r="3499">
          <cell r="B3499" t="str">
            <v>TRANSPORTE</v>
          </cell>
        </row>
        <row r="3501">
          <cell r="A3501">
            <v>0</v>
          </cell>
          <cell r="B3501">
            <v>0</v>
          </cell>
          <cell r="C3501">
            <v>0</v>
          </cell>
        </row>
        <row r="3502">
          <cell r="A3502">
            <v>0</v>
          </cell>
          <cell r="B3502">
            <v>0</v>
          </cell>
          <cell r="C3502">
            <v>0</v>
          </cell>
        </row>
        <row r="3503">
          <cell r="A3503">
            <v>0</v>
          </cell>
          <cell r="B3503">
            <v>0</v>
          </cell>
          <cell r="C3503">
            <v>0</v>
          </cell>
        </row>
        <row r="3508">
          <cell r="A3508" t="str">
            <v>CODIGO</v>
          </cell>
          <cell r="B3508" t="str">
            <v>ITEM</v>
          </cell>
          <cell r="C3508" t="str">
            <v>UNIDAD</v>
          </cell>
        </row>
        <row r="3509">
          <cell r="D3509">
            <v>0</v>
          </cell>
        </row>
        <row r="3510">
          <cell r="B3510" t="str">
            <v>CODIGO</v>
          </cell>
        </row>
        <row r="3511">
          <cell r="A3511" t="str">
            <v>CODIGO</v>
          </cell>
          <cell r="B3511" t="str">
            <v>RECURSOS</v>
          </cell>
          <cell r="C3511" t="str">
            <v>UNIDAD</v>
          </cell>
          <cell r="D3511" t="str">
            <v>CANT.</v>
          </cell>
        </row>
        <row r="3512">
          <cell r="B3512" t="str">
            <v>MATERIALES</v>
          </cell>
        </row>
        <row r="3513">
          <cell r="B3513">
            <v>0</v>
          </cell>
          <cell r="C3513">
            <v>0</v>
          </cell>
        </row>
        <row r="3514">
          <cell r="B3514">
            <v>0</v>
          </cell>
          <cell r="C3514">
            <v>0</v>
          </cell>
        </row>
        <row r="3515">
          <cell r="B3515">
            <v>0</v>
          </cell>
          <cell r="C3515">
            <v>0</v>
          </cell>
        </row>
        <row r="3516">
          <cell r="B3516">
            <v>0</v>
          </cell>
          <cell r="C3516">
            <v>0</v>
          </cell>
        </row>
        <row r="3518">
          <cell r="B3518" t="str">
            <v>EQUIPO</v>
          </cell>
        </row>
        <row r="3519">
          <cell r="B3519" t="str">
            <v>HTA MENOR (5% de M. de O.)</v>
          </cell>
        </row>
        <row r="3520">
          <cell r="A3520">
            <v>0</v>
          </cell>
          <cell r="B3520">
            <v>0</v>
          </cell>
          <cell r="C3520">
            <v>0</v>
          </cell>
        </row>
        <row r="3521">
          <cell r="A3521">
            <v>0</v>
          </cell>
          <cell r="B3521">
            <v>0</v>
          </cell>
          <cell r="C3521">
            <v>0</v>
          </cell>
        </row>
        <row r="3522">
          <cell r="A3522">
            <v>0</v>
          </cell>
          <cell r="B3522">
            <v>0</v>
          </cell>
          <cell r="C3522">
            <v>0</v>
          </cell>
        </row>
        <row r="3524">
          <cell r="B3524" t="str">
            <v>MANO DE OBRA</v>
          </cell>
        </row>
        <row r="3525">
          <cell r="B3525">
            <v>0</v>
          </cell>
          <cell r="C3525">
            <v>0</v>
          </cell>
        </row>
        <row r="3526">
          <cell r="A3526">
            <v>0</v>
          </cell>
          <cell r="B3526">
            <v>0</v>
          </cell>
          <cell r="C3526">
            <v>0</v>
          </cell>
        </row>
        <row r="3527">
          <cell r="A3527">
            <v>0</v>
          </cell>
          <cell r="B3527">
            <v>0</v>
          </cell>
          <cell r="C3527">
            <v>0</v>
          </cell>
        </row>
        <row r="3528">
          <cell r="A3528">
            <v>0</v>
          </cell>
          <cell r="B3528">
            <v>0</v>
          </cell>
          <cell r="C3528">
            <v>0</v>
          </cell>
        </row>
        <row r="3530">
          <cell r="B3530" t="str">
            <v>TRANSPORTE</v>
          </cell>
        </row>
        <row r="3532">
          <cell r="A3532">
            <v>0</v>
          </cell>
          <cell r="B3532">
            <v>0</v>
          </cell>
          <cell r="C3532">
            <v>0</v>
          </cell>
        </row>
        <row r="3533">
          <cell r="A3533">
            <v>0</v>
          </cell>
          <cell r="B3533">
            <v>0</v>
          </cell>
          <cell r="C3533">
            <v>0</v>
          </cell>
        </row>
        <row r="3534">
          <cell r="A3534">
            <v>0</v>
          </cell>
          <cell r="B3534">
            <v>0</v>
          </cell>
          <cell r="C3534">
            <v>0</v>
          </cell>
        </row>
        <row r="3539">
          <cell r="A3539" t="str">
            <v>CODIGO</v>
          </cell>
          <cell r="B3539" t="str">
            <v>ITEM</v>
          </cell>
          <cell r="C3539" t="str">
            <v>UNIDAD</v>
          </cell>
        </row>
        <row r="3540">
          <cell r="D3540">
            <v>0</v>
          </cell>
        </row>
        <row r="3541">
          <cell r="B3541" t="str">
            <v>CODIGO</v>
          </cell>
        </row>
        <row r="3542">
          <cell r="A3542" t="str">
            <v>CODIGO</v>
          </cell>
          <cell r="B3542" t="str">
            <v>RECURSOS</v>
          </cell>
          <cell r="C3542" t="str">
            <v>UNIDAD</v>
          </cell>
          <cell r="D3542" t="str">
            <v>CANT.</v>
          </cell>
        </row>
        <row r="3543">
          <cell r="B3543" t="str">
            <v>MATERIALES</v>
          </cell>
        </row>
        <row r="3544">
          <cell r="B3544">
            <v>0</v>
          </cell>
          <cell r="C3544">
            <v>0</v>
          </cell>
        </row>
        <row r="3545">
          <cell r="B3545">
            <v>0</v>
          </cell>
          <cell r="C3545">
            <v>0</v>
          </cell>
        </row>
        <row r="3546">
          <cell r="B3546">
            <v>0</v>
          </cell>
          <cell r="C3546">
            <v>0</v>
          </cell>
        </row>
        <row r="3547">
          <cell r="B3547">
            <v>0</v>
          </cell>
          <cell r="C3547">
            <v>0</v>
          </cell>
        </row>
        <row r="3549">
          <cell r="B3549" t="str">
            <v>EQUIPO</v>
          </cell>
        </row>
        <row r="3550">
          <cell r="B3550" t="str">
            <v>HTA MENOR (5% de M. de O.)</v>
          </cell>
        </row>
        <row r="3551">
          <cell r="A3551">
            <v>0</v>
          </cell>
          <cell r="B3551">
            <v>0</v>
          </cell>
          <cell r="C3551">
            <v>0</v>
          </cell>
        </row>
        <row r="3552">
          <cell r="A3552">
            <v>0</v>
          </cell>
          <cell r="B3552">
            <v>0</v>
          </cell>
          <cell r="C3552">
            <v>0</v>
          </cell>
        </row>
        <row r="3553">
          <cell r="A3553">
            <v>0</v>
          </cell>
          <cell r="B3553">
            <v>0</v>
          </cell>
          <cell r="C3553">
            <v>0</v>
          </cell>
        </row>
        <row r="3555">
          <cell r="B3555" t="str">
            <v>MANO DE OBRA</v>
          </cell>
        </row>
        <row r="3556">
          <cell r="B3556">
            <v>0</v>
          </cell>
          <cell r="C3556">
            <v>0</v>
          </cell>
        </row>
        <row r="3557">
          <cell r="A3557">
            <v>0</v>
          </cell>
          <cell r="B3557">
            <v>0</v>
          </cell>
          <cell r="C3557">
            <v>0</v>
          </cell>
        </row>
        <row r="3558">
          <cell r="A3558">
            <v>0</v>
          </cell>
          <cell r="B3558">
            <v>0</v>
          </cell>
          <cell r="C3558">
            <v>0</v>
          </cell>
        </row>
        <row r="3559">
          <cell r="A3559">
            <v>0</v>
          </cell>
          <cell r="B3559">
            <v>0</v>
          </cell>
          <cell r="C3559">
            <v>0</v>
          </cell>
        </row>
        <row r="3561">
          <cell r="B3561" t="str">
            <v>TRANSPORTE</v>
          </cell>
        </row>
        <row r="3563">
          <cell r="A3563">
            <v>0</v>
          </cell>
          <cell r="B3563">
            <v>0</v>
          </cell>
          <cell r="C3563">
            <v>0</v>
          </cell>
        </row>
        <row r="3564">
          <cell r="A3564">
            <v>0</v>
          </cell>
          <cell r="B3564">
            <v>0</v>
          </cell>
          <cell r="C3564">
            <v>0</v>
          </cell>
        </row>
        <row r="3565">
          <cell r="A3565">
            <v>0</v>
          </cell>
          <cell r="B3565">
            <v>0</v>
          </cell>
          <cell r="C3565">
            <v>0</v>
          </cell>
        </row>
        <row r="3571">
          <cell r="A3571" t="str">
            <v>CODIGO</v>
          </cell>
          <cell r="B3571" t="str">
            <v>ITEM</v>
          </cell>
          <cell r="C3571" t="str">
            <v>UNIDAD</v>
          </cell>
        </row>
        <row r="3572">
          <cell r="D3572">
            <v>0</v>
          </cell>
        </row>
        <row r="3573">
          <cell r="B3573" t="str">
            <v>CODIGO</v>
          </cell>
        </row>
        <row r="3574">
          <cell r="A3574" t="str">
            <v>CODIGO</v>
          </cell>
          <cell r="B3574" t="str">
            <v>RECURSOS</v>
          </cell>
          <cell r="C3574" t="str">
            <v>UNIDAD</v>
          </cell>
          <cell r="D3574" t="str">
            <v>CANT.</v>
          </cell>
        </row>
        <row r="3575">
          <cell r="B3575" t="str">
            <v>MATERIALES</v>
          </cell>
        </row>
        <row r="3576">
          <cell r="B3576">
            <v>0</v>
          </cell>
          <cell r="C3576">
            <v>0</v>
          </cell>
        </row>
        <row r="3577">
          <cell r="B3577">
            <v>0</v>
          </cell>
          <cell r="C3577">
            <v>0</v>
          </cell>
        </row>
        <row r="3578">
          <cell r="B3578">
            <v>0</v>
          </cell>
          <cell r="C3578">
            <v>0</v>
          </cell>
        </row>
        <row r="3579">
          <cell r="B3579">
            <v>0</v>
          </cell>
          <cell r="C3579">
            <v>0</v>
          </cell>
        </row>
        <row r="3581">
          <cell r="B3581" t="str">
            <v>EQUIPO</v>
          </cell>
        </row>
        <row r="3582">
          <cell r="B3582" t="str">
            <v>HTA MENOR (5% de M. de O.)</v>
          </cell>
        </row>
        <row r="3583">
          <cell r="A3583">
            <v>0</v>
          </cell>
          <cell r="B3583">
            <v>0</v>
          </cell>
          <cell r="C3583">
            <v>0</v>
          </cell>
        </row>
        <row r="3584">
          <cell r="A3584">
            <v>0</v>
          </cell>
          <cell r="B3584">
            <v>0</v>
          </cell>
          <cell r="C3584">
            <v>0</v>
          </cell>
        </row>
        <row r="3585">
          <cell r="A3585">
            <v>0</v>
          </cell>
          <cell r="B3585">
            <v>0</v>
          </cell>
          <cell r="C3585">
            <v>0</v>
          </cell>
        </row>
        <row r="3587">
          <cell r="B3587" t="str">
            <v>MANO DE OBRA</v>
          </cell>
        </row>
        <row r="3588">
          <cell r="B3588">
            <v>0</v>
          </cell>
          <cell r="C3588">
            <v>0</v>
          </cell>
        </row>
        <row r="3589">
          <cell r="A3589">
            <v>0</v>
          </cell>
          <cell r="B3589">
            <v>0</v>
          </cell>
          <cell r="C3589">
            <v>0</v>
          </cell>
        </row>
        <row r="3590">
          <cell r="A3590">
            <v>0</v>
          </cell>
          <cell r="B3590">
            <v>0</v>
          </cell>
          <cell r="C3590">
            <v>0</v>
          </cell>
        </row>
        <row r="3591">
          <cell r="A3591">
            <v>0</v>
          </cell>
          <cell r="B3591">
            <v>0</v>
          </cell>
          <cell r="C3591">
            <v>0</v>
          </cell>
        </row>
        <row r="3593">
          <cell r="B3593" t="str">
            <v>TRANSPORTE</v>
          </cell>
        </row>
        <row r="3595">
          <cell r="A3595">
            <v>0</v>
          </cell>
          <cell r="B3595">
            <v>0</v>
          </cell>
          <cell r="C3595">
            <v>0</v>
          </cell>
        </row>
        <row r="3596">
          <cell r="A3596">
            <v>0</v>
          </cell>
          <cell r="B3596">
            <v>0</v>
          </cell>
          <cell r="C3596">
            <v>0</v>
          </cell>
        </row>
        <row r="3597">
          <cell r="A3597">
            <v>0</v>
          </cell>
          <cell r="B3597">
            <v>0</v>
          </cell>
          <cell r="C3597">
            <v>0</v>
          </cell>
        </row>
        <row r="3602">
          <cell r="A3602" t="str">
            <v>CODIGO</v>
          </cell>
          <cell r="B3602" t="str">
            <v>ITEM</v>
          </cell>
          <cell r="C3602" t="str">
            <v>UNIDAD</v>
          </cell>
        </row>
        <row r="3603">
          <cell r="D3603">
            <v>0</v>
          </cell>
        </row>
        <row r="3604">
          <cell r="B3604" t="str">
            <v>CODIGO</v>
          </cell>
        </row>
        <row r="3605">
          <cell r="A3605" t="str">
            <v>CODIGO</v>
          </cell>
          <cell r="B3605" t="str">
            <v>RECURSOS</v>
          </cell>
          <cell r="C3605" t="str">
            <v>UNIDAD</v>
          </cell>
          <cell r="D3605" t="str">
            <v>CANT.</v>
          </cell>
        </row>
        <row r="3606">
          <cell r="B3606" t="str">
            <v>MATERIALES</v>
          </cell>
        </row>
        <row r="3607">
          <cell r="B3607">
            <v>0</v>
          </cell>
          <cell r="C3607">
            <v>0</v>
          </cell>
        </row>
        <row r="3608">
          <cell r="B3608">
            <v>0</v>
          </cell>
          <cell r="C3608">
            <v>0</v>
          </cell>
        </row>
        <row r="3609">
          <cell r="B3609">
            <v>0</v>
          </cell>
          <cell r="C3609">
            <v>0</v>
          </cell>
        </row>
        <row r="3610">
          <cell r="B3610">
            <v>0</v>
          </cell>
          <cell r="C3610">
            <v>0</v>
          </cell>
        </row>
        <row r="3612">
          <cell r="B3612" t="str">
            <v>EQUIPO</v>
          </cell>
        </row>
        <row r="3613">
          <cell r="B3613" t="str">
            <v>HTA MENOR (5% de M. de O.)</v>
          </cell>
        </row>
        <row r="3614">
          <cell r="A3614">
            <v>0</v>
          </cell>
          <cell r="B3614">
            <v>0</v>
          </cell>
          <cell r="C3614">
            <v>0</v>
          </cell>
        </row>
        <row r="3615">
          <cell r="A3615">
            <v>0</v>
          </cell>
          <cell r="B3615">
            <v>0</v>
          </cell>
          <cell r="C3615">
            <v>0</v>
          </cell>
        </row>
        <row r="3616">
          <cell r="A3616">
            <v>0</v>
          </cell>
          <cell r="B3616">
            <v>0</v>
          </cell>
          <cell r="C3616">
            <v>0</v>
          </cell>
        </row>
        <row r="3618">
          <cell r="B3618" t="str">
            <v>MANO DE OBRA</v>
          </cell>
        </row>
        <row r="3619">
          <cell r="B3619">
            <v>0</v>
          </cell>
          <cell r="C3619">
            <v>0</v>
          </cell>
        </row>
        <row r="3620">
          <cell r="A3620">
            <v>0</v>
          </cell>
          <cell r="B3620">
            <v>0</v>
          </cell>
          <cell r="C3620">
            <v>0</v>
          </cell>
        </row>
        <row r="3621">
          <cell r="A3621">
            <v>0</v>
          </cell>
          <cell r="B3621">
            <v>0</v>
          </cell>
          <cell r="C3621">
            <v>0</v>
          </cell>
        </row>
        <row r="3622">
          <cell r="A3622">
            <v>0</v>
          </cell>
          <cell r="B3622">
            <v>0</v>
          </cell>
          <cell r="C3622">
            <v>0</v>
          </cell>
        </row>
        <row r="3624">
          <cell r="B3624" t="str">
            <v>TRANSPORTE</v>
          </cell>
        </row>
        <row r="3626">
          <cell r="A3626">
            <v>0</v>
          </cell>
          <cell r="B3626">
            <v>0</v>
          </cell>
          <cell r="C3626">
            <v>0</v>
          </cell>
        </row>
        <row r="3627">
          <cell r="A3627">
            <v>0</v>
          </cell>
          <cell r="B3627">
            <v>0</v>
          </cell>
          <cell r="C3627">
            <v>0</v>
          </cell>
        </row>
        <row r="3628">
          <cell r="A3628">
            <v>0</v>
          </cell>
          <cell r="B3628">
            <v>0</v>
          </cell>
          <cell r="C3628">
            <v>0</v>
          </cell>
        </row>
        <row r="3633">
          <cell r="A3633" t="str">
            <v>CODIGO</v>
          </cell>
          <cell r="B3633" t="str">
            <v>ITEM</v>
          </cell>
          <cell r="C3633" t="str">
            <v>UNIDAD</v>
          </cell>
        </row>
        <row r="3634">
          <cell r="D3634">
            <v>0</v>
          </cell>
        </row>
        <row r="3635">
          <cell r="B3635" t="str">
            <v>CODIGO</v>
          </cell>
        </row>
        <row r="3636">
          <cell r="A3636" t="str">
            <v>CODIGO</v>
          </cell>
          <cell r="B3636" t="str">
            <v>RECURSOS</v>
          </cell>
          <cell r="C3636" t="str">
            <v>UNIDAD</v>
          </cell>
          <cell r="D3636" t="str">
            <v>CANT.</v>
          </cell>
        </row>
        <row r="3637">
          <cell r="B3637" t="str">
            <v>MATERIALES</v>
          </cell>
        </row>
        <row r="3638">
          <cell r="B3638">
            <v>0</v>
          </cell>
          <cell r="C3638">
            <v>0</v>
          </cell>
        </row>
        <row r="3639">
          <cell r="B3639">
            <v>0</v>
          </cell>
          <cell r="C3639">
            <v>0</v>
          </cell>
        </row>
        <row r="3640">
          <cell r="B3640">
            <v>0</v>
          </cell>
          <cell r="C3640">
            <v>0</v>
          </cell>
        </row>
        <row r="3641">
          <cell r="B3641">
            <v>0</v>
          </cell>
          <cell r="C3641">
            <v>0</v>
          </cell>
        </row>
        <row r="3643">
          <cell r="B3643" t="str">
            <v>EQUIPO</v>
          </cell>
        </row>
        <row r="3644">
          <cell r="B3644" t="str">
            <v>HTA MENOR (5% de M. de O.)</v>
          </cell>
        </row>
        <row r="3645">
          <cell r="A3645">
            <v>0</v>
          </cell>
          <cell r="B3645">
            <v>0</v>
          </cell>
          <cell r="C3645">
            <v>0</v>
          </cell>
        </row>
        <row r="3646">
          <cell r="A3646">
            <v>0</v>
          </cell>
          <cell r="B3646">
            <v>0</v>
          </cell>
          <cell r="C3646">
            <v>0</v>
          </cell>
        </row>
        <row r="3647">
          <cell r="A3647">
            <v>0</v>
          </cell>
          <cell r="B3647">
            <v>0</v>
          </cell>
          <cell r="C3647">
            <v>0</v>
          </cell>
        </row>
        <row r="3649">
          <cell r="B3649" t="str">
            <v>MANO DE OBRA</v>
          </cell>
        </row>
        <row r="3650">
          <cell r="B3650">
            <v>0</v>
          </cell>
          <cell r="C3650">
            <v>0</v>
          </cell>
        </row>
        <row r="3651">
          <cell r="A3651">
            <v>0</v>
          </cell>
          <cell r="B3651">
            <v>0</v>
          </cell>
          <cell r="C3651">
            <v>0</v>
          </cell>
        </row>
        <row r="3652">
          <cell r="A3652">
            <v>0</v>
          </cell>
          <cell r="B3652">
            <v>0</v>
          </cell>
          <cell r="C3652">
            <v>0</v>
          </cell>
        </row>
        <row r="3653">
          <cell r="A3653">
            <v>0</v>
          </cell>
          <cell r="B3653">
            <v>0</v>
          </cell>
          <cell r="C3653">
            <v>0</v>
          </cell>
        </row>
        <row r="3655">
          <cell r="B3655" t="str">
            <v>TRANSPORTE</v>
          </cell>
        </row>
        <row r="3657">
          <cell r="A3657">
            <v>0</v>
          </cell>
          <cell r="B3657">
            <v>0</v>
          </cell>
          <cell r="C3657">
            <v>0</v>
          </cell>
        </row>
        <row r="3658">
          <cell r="A3658">
            <v>0</v>
          </cell>
          <cell r="B3658">
            <v>0</v>
          </cell>
          <cell r="C3658">
            <v>0</v>
          </cell>
        </row>
        <row r="3659">
          <cell r="A3659">
            <v>0</v>
          </cell>
          <cell r="B3659">
            <v>0</v>
          </cell>
          <cell r="C3659">
            <v>0</v>
          </cell>
        </row>
        <row r="3664">
          <cell r="A3664" t="str">
            <v>CODIGO</v>
          </cell>
          <cell r="B3664" t="str">
            <v>ITEM</v>
          </cell>
          <cell r="C3664" t="str">
            <v>UNIDAD</v>
          </cell>
        </row>
        <row r="3665">
          <cell r="D3665">
            <v>0</v>
          </cell>
        </row>
        <row r="3666">
          <cell r="B3666" t="str">
            <v>CODIGO</v>
          </cell>
        </row>
        <row r="3667">
          <cell r="A3667" t="str">
            <v>CODIGO</v>
          </cell>
          <cell r="B3667" t="str">
            <v>RECURSOS</v>
          </cell>
          <cell r="C3667" t="str">
            <v>UNIDAD</v>
          </cell>
          <cell r="D3667" t="str">
            <v>CANT.</v>
          </cell>
        </row>
        <row r="3668">
          <cell r="B3668" t="str">
            <v>MATERIALES</v>
          </cell>
        </row>
        <row r="3669">
          <cell r="B3669">
            <v>0</v>
          </cell>
          <cell r="C3669">
            <v>0</v>
          </cell>
        </row>
        <row r="3670">
          <cell r="B3670">
            <v>0</v>
          </cell>
          <cell r="C3670">
            <v>0</v>
          </cell>
        </row>
        <row r="3671">
          <cell r="B3671">
            <v>0</v>
          </cell>
          <cell r="C3671">
            <v>0</v>
          </cell>
        </row>
        <row r="3672">
          <cell r="B3672">
            <v>0</v>
          </cell>
          <cell r="C3672">
            <v>0</v>
          </cell>
        </row>
        <row r="3674">
          <cell r="B3674" t="str">
            <v>EQUIPO</v>
          </cell>
        </row>
        <row r="3675">
          <cell r="B3675" t="str">
            <v>HTA MENOR (5% de M. de O.)</v>
          </cell>
        </row>
        <row r="3676">
          <cell r="A3676">
            <v>0</v>
          </cell>
          <cell r="B3676">
            <v>0</v>
          </cell>
          <cell r="C3676">
            <v>0</v>
          </cell>
        </row>
        <row r="3677">
          <cell r="A3677">
            <v>0</v>
          </cell>
          <cell r="B3677">
            <v>0</v>
          </cell>
          <cell r="C3677">
            <v>0</v>
          </cell>
        </row>
        <row r="3678">
          <cell r="A3678">
            <v>0</v>
          </cell>
          <cell r="B3678">
            <v>0</v>
          </cell>
          <cell r="C3678">
            <v>0</v>
          </cell>
        </row>
        <row r="3680">
          <cell r="B3680" t="str">
            <v>MANO DE OBRA</v>
          </cell>
        </row>
        <row r="3681">
          <cell r="B3681">
            <v>0</v>
          </cell>
          <cell r="C3681">
            <v>0</v>
          </cell>
        </row>
        <row r="3682">
          <cell r="A3682">
            <v>0</v>
          </cell>
          <cell r="B3682">
            <v>0</v>
          </cell>
          <cell r="C3682">
            <v>0</v>
          </cell>
        </row>
        <row r="3683">
          <cell r="A3683">
            <v>0</v>
          </cell>
          <cell r="B3683">
            <v>0</v>
          </cell>
          <cell r="C3683">
            <v>0</v>
          </cell>
        </row>
        <row r="3684">
          <cell r="A3684">
            <v>0</v>
          </cell>
          <cell r="B3684">
            <v>0</v>
          </cell>
          <cell r="C3684">
            <v>0</v>
          </cell>
        </row>
        <row r="3686">
          <cell r="B3686" t="str">
            <v>TRANSPORTE</v>
          </cell>
        </row>
        <row r="3688">
          <cell r="A3688">
            <v>0</v>
          </cell>
          <cell r="B3688">
            <v>0</v>
          </cell>
          <cell r="C3688">
            <v>0</v>
          </cell>
        </row>
        <row r="3689">
          <cell r="A3689">
            <v>0</v>
          </cell>
          <cell r="B3689">
            <v>0</v>
          </cell>
          <cell r="C3689">
            <v>0</v>
          </cell>
        </row>
        <row r="3690">
          <cell r="A3690">
            <v>0</v>
          </cell>
          <cell r="B3690">
            <v>0</v>
          </cell>
          <cell r="C3690">
            <v>0</v>
          </cell>
        </row>
        <row r="3695">
          <cell r="A3695" t="str">
            <v>CODIGO</v>
          </cell>
          <cell r="B3695" t="str">
            <v>ITEM</v>
          </cell>
          <cell r="C3695" t="str">
            <v>UNIDAD</v>
          </cell>
        </row>
        <row r="3696">
          <cell r="D3696">
            <v>0</v>
          </cell>
        </row>
        <row r="3697">
          <cell r="B3697" t="str">
            <v>CODIGO</v>
          </cell>
        </row>
        <row r="3698">
          <cell r="A3698" t="str">
            <v>CODIGO</v>
          </cell>
          <cell r="B3698" t="str">
            <v>RECURSOS</v>
          </cell>
          <cell r="C3698" t="str">
            <v>UNIDAD</v>
          </cell>
          <cell r="D3698" t="str">
            <v>CANT.</v>
          </cell>
        </row>
        <row r="3699">
          <cell r="B3699" t="str">
            <v>MATERIALES</v>
          </cell>
        </row>
        <row r="3700">
          <cell r="B3700">
            <v>0</v>
          </cell>
          <cell r="C3700">
            <v>0</v>
          </cell>
        </row>
        <row r="3701">
          <cell r="B3701">
            <v>0</v>
          </cell>
          <cell r="C3701">
            <v>0</v>
          </cell>
        </row>
        <row r="3702">
          <cell r="B3702">
            <v>0</v>
          </cell>
          <cell r="C3702">
            <v>0</v>
          </cell>
        </row>
        <row r="3703">
          <cell r="B3703">
            <v>0</v>
          </cell>
          <cell r="C3703">
            <v>0</v>
          </cell>
        </row>
        <row r="3705">
          <cell r="B3705" t="str">
            <v>EQUIPO</v>
          </cell>
        </row>
        <row r="3706">
          <cell r="B3706" t="str">
            <v>HTA MENOR (5% de M. de O.)</v>
          </cell>
        </row>
        <row r="3707">
          <cell r="A3707">
            <v>0</v>
          </cell>
          <cell r="B3707">
            <v>0</v>
          </cell>
          <cell r="C3707">
            <v>0</v>
          </cell>
        </row>
        <row r="3708">
          <cell r="A3708">
            <v>0</v>
          </cell>
          <cell r="B3708">
            <v>0</v>
          </cell>
          <cell r="C3708">
            <v>0</v>
          </cell>
        </row>
        <row r="3709">
          <cell r="A3709">
            <v>0</v>
          </cell>
          <cell r="B3709">
            <v>0</v>
          </cell>
          <cell r="C3709">
            <v>0</v>
          </cell>
        </row>
        <row r="3711">
          <cell r="B3711" t="str">
            <v>MANO DE OBRA</v>
          </cell>
        </row>
        <row r="3712">
          <cell r="B3712">
            <v>0</v>
          </cell>
          <cell r="C3712">
            <v>0</v>
          </cell>
        </row>
        <row r="3713">
          <cell r="A3713">
            <v>0</v>
          </cell>
          <cell r="B3713">
            <v>0</v>
          </cell>
          <cell r="C3713">
            <v>0</v>
          </cell>
        </row>
        <row r="3714">
          <cell r="A3714">
            <v>0</v>
          </cell>
          <cell r="B3714">
            <v>0</v>
          </cell>
          <cell r="C3714">
            <v>0</v>
          </cell>
        </row>
        <row r="3715">
          <cell r="A3715">
            <v>0</v>
          </cell>
          <cell r="B3715">
            <v>0</v>
          </cell>
          <cell r="C3715">
            <v>0</v>
          </cell>
        </row>
        <row r="3717">
          <cell r="B3717" t="str">
            <v>TRANSPORTE</v>
          </cell>
        </row>
        <row r="3719">
          <cell r="A3719">
            <v>0</v>
          </cell>
          <cell r="B3719">
            <v>0</v>
          </cell>
          <cell r="C3719">
            <v>0</v>
          </cell>
        </row>
        <row r="3720">
          <cell r="A3720">
            <v>0</v>
          </cell>
          <cell r="B3720">
            <v>0</v>
          </cell>
          <cell r="C3720">
            <v>0</v>
          </cell>
        </row>
        <row r="3721">
          <cell r="A3721">
            <v>0</v>
          </cell>
          <cell r="B3721">
            <v>0</v>
          </cell>
          <cell r="C3721">
            <v>0</v>
          </cell>
        </row>
        <row r="3726">
          <cell r="A3726" t="str">
            <v>CODIGO</v>
          </cell>
          <cell r="B3726" t="str">
            <v>ITEM</v>
          </cell>
          <cell r="C3726" t="str">
            <v>UNIDAD</v>
          </cell>
        </row>
        <row r="3727">
          <cell r="D3727">
            <v>0</v>
          </cell>
        </row>
        <row r="3728">
          <cell r="B3728" t="str">
            <v>CODIGO</v>
          </cell>
        </row>
        <row r="3729">
          <cell r="A3729" t="str">
            <v>CODIGO</v>
          </cell>
          <cell r="B3729" t="str">
            <v>RECURSOS</v>
          </cell>
          <cell r="C3729" t="str">
            <v>UNIDAD</v>
          </cell>
          <cell r="D3729" t="str">
            <v>CANT.</v>
          </cell>
        </row>
        <row r="3730">
          <cell r="B3730" t="str">
            <v>MATERIALES</v>
          </cell>
        </row>
        <row r="3731">
          <cell r="B3731">
            <v>0</v>
          </cell>
          <cell r="C3731">
            <v>0</v>
          </cell>
        </row>
        <row r="3732">
          <cell r="B3732">
            <v>0</v>
          </cell>
          <cell r="C3732">
            <v>0</v>
          </cell>
        </row>
        <row r="3733">
          <cell r="B3733">
            <v>0</v>
          </cell>
          <cell r="C3733">
            <v>0</v>
          </cell>
        </row>
        <row r="3734">
          <cell r="B3734">
            <v>0</v>
          </cell>
          <cell r="C3734">
            <v>0</v>
          </cell>
        </row>
        <row r="3736">
          <cell r="B3736" t="str">
            <v>EQUIPO</v>
          </cell>
        </row>
        <row r="3737">
          <cell r="B3737" t="str">
            <v>HTA MENOR (5% de M. de O.)</v>
          </cell>
        </row>
        <row r="3738">
          <cell r="A3738">
            <v>0</v>
          </cell>
          <cell r="B3738">
            <v>0</v>
          </cell>
          <cell r="C3738">
            <v>0</v>
          </cell>
        </row>
        <row r="3739">
          <cell r="A3739">
            <v>0</v>
          </cell>
          <cell r="B3739">
            <v>0</v>
          </cell>
          <cell r="C3739">
            <v>0</v>
          </cell>
        </row>
        <row r="3740">
          <cell r="A3740">
            <v>0</v>
          </cell>
          <cell r="B3740">
            <v>0</v>
          </cell>
          <cell r="C3740">
            <v>0</v>
          </cell>
        </row>
        <row r="3742">
          <cell r="B3742" t="str">
            <v>MANO DE OBRA</v>
          </cell>
        </row>
        <row r="3743">
          <cell r="B3743">
            <v>0</v>
          </cell>
          <cell r="C3743">
            <v>0</v>
          </cell>
        </row>
        <row r="3744">
          <cell r="A3744">
            <v>0</v>
          </cell>
          <cell r="B3744">
            <v>0</v>
          </cell>
          <cell r="C3744">
            <v>0</v>
          </cell>
        </row>
        <row r="3745">
          <cell r="A3745">
            <v>0</v>
          </cell>
          <cell r="B3745">
            <v>0</v>
          </cell>
          <cell r="C3745">
            <v>0</v>
          </cell>
        </row>
        <row r="3746">
          <cell r="A3746">
            <v>0</v>
          </cell>
          <cell r="B3746">
            <v>0</v>
          </cell>
          <cell r="C3746">
            <v>0</v>
          </cell>
        </row>
        <row r="3748">
          <cell r="B3748" t="str">
            <v>TRANSPORTE</v>
          </cell>
        </row>
        <row r="3750">
          <cell r="A3750">
            <v>0</v>
          </cell>
          <cell r="B3750">
            <v>0</v>
          </cell>
          <cell r="C3750">
            <v>0</v>
          </cell>
        </row>
        <row r="3751">
          <cell r="A3751">
            <v>0</v>
          </cell>
          <cell r="B3751">
            <v>0</v>
          </cell>
          <cell r="C3751">
            <v>0</v>
          </cell>
        </row>
        <row r="3752">
          <cell r="A3752">
            <v>0</v>
          </cell>
          <cell r="B3752">
            <v>0</v>
          </cell>
          <cell r="C3752">
            <v>0</v>
          </cell>
        </row>
        <row r="3757">
          <cell r="A3757" t="str">
            <v>CODIGO</v>
          </cell>
          <cell r="B3757" t="str">
            <v>ITEM</v>
          </cell>
          <cell r="C3757" t="str">
            <v>UNIDAD</v>
          </cell>
        </row>
        <row r="3758">
          <cell r="D3758">
            <v>0</v>
          </cell>
        </row>
        <row r="3759">
          <cell r="B3759" t="str">
            <v>CODIGO</v>
          </cell>
        </row>
        <row r="3760">
          <cell r="A3760" t="str">
            <v>CODIGO</v>
          </cell>
          <cell r="B3760" t="str">
            <v>RECURSOS</v>
          </cell>
          <cell r="C3760" t="str">
            <v>UNIDAD</v>
          </cell>
          <cell r="D3760" t="str">
            <v>CANT.</v>
          </cell>
        </row>
        <row r="3761">
          <cell r="B3761" t="str">
            <v>MATERIALES</v>
          </cell>
        </row>
        <row r="3762">
          <cell r="B3762">
            <v>0</v>
          </cell>
          <cell r="C3762">
            <v>0</v>
          </cell>
        </row>
        <row r="3763">
          <cell r="B3763">
            <v>0</v>
          </cell>
          <cell r="C3763">
            <v>0</v>
          </cell>
        </row>
        <row r="3764">
          <cell r="B3764">
            <v>0</v>
          </cell>
          <cell r="C3764">
            <v>0</v>
          </cell>
        </row>
        <row r="3765">
          <cell r="B3765">
            <v>0</v>
          </cell>
          <cell r="C3765">
            <v>0</v>
          </cell>
        </row>
        <row r="3767">
          <cell r="B3767" t="str">
            <v>EQUIPO</v>
          </cell>
        </row>
        <row r="3768">
          <cell r="B3768" t="str">
            <v>HTA MENOR (5% de M. de O.)</v>
          </cell>
        </row>
        <row r="3769">
          <cell r="A3769">
            <v>0</v>
          </cell>
          <cell r="B3769">
            <v>0</v>
          </cell>
          <cell r="C3769">
            <v>0</v>
          </cell>
        </row>
        <row r="3770">
          <cell r="A3770">
            <v>0</v>
          </cell>
          <cell r="B3770">
            <v>0</v>
          </cell>
          <cell r="C3770">
            <v>0</v>
          </cell>
        </row>
        <row r="3771">
          <cell r="A3771">
            <v>0</v>
          </cell>
          <cell r="B3771">
            <v>0</v>
          </cell>
          <cell r="C3771">
            <v>0</v>
          </cell>
        </row>
        <row r="3773">
          <cell r="B3773" t="str">
            <v>MANO DE OBRA</v>
          </cell>
        </row>
        <row r="3774">
          <cell r="B3774">
            <v>0</v>
          </cell>
          <cell r="C3774">
            <v>0</v>
          </cell>
        </row>
        <row r="3775">
          <cell r="A3775">
            <v>0</v>
          </cell>
          <cell r="B3775">
            <v>0</v>
          </cell>
          <cell r="C3775">
            <v>0</v>
          </cell>
        </row>
        <row r="3776">
          <cell r="A3776">
            <v>0</v>
          </cell>
          <cell r="B3776">
            <v>0</v>
          </cell>
          <cell r="C3776">
            <v>0</v>
          </cell>
        </row>
        <row r="3777">
          <cell r="A3777">
            <v>0</v>
          </cell>
          <cell r="B3777">
            <v>0</v>
          </cell>
          <cell r="C3777">
            <v>0</v>
          </cell>
        </row>
        <row r="3779">
          <cell r="B3779" t="str">
            <v>TRANSPORTE</v>
          </cell>
        </row>
        <row r="3781">
          <cell r="A3781">
            <v>0</v>
          </cell>
          <cell r="B3781">
            <v>0</v>
          </cell>
          <cell r="C3781">
            <v>0</v>
          </cell>
        </row>
        <row r="3782">
          <cell r="A3782">
            <v>0</v>
          </cell>
          <cell r="B3782">
            <v>0</v>
          </cell>
          <cell r="C3782">
            <v>0</v>
          </cell>
        </row>
        <row r="3783">
          <cell r="A3783">
            <v>0</v>
          </cell>
          <cell r="B3783">
            <v>0</v>
          </cell>
          <cell r="C3783">
            <v>0</v>
          </cell>
        </row>
        <row r="3788">
          <cell r="A3788" t="str">
            <v>CODIGO</v>
          </cell>
          <cell r="B3788" t="str">
            <v>ITEM</v>
          </cell>
          <cell r="C3788" t="str">
            <v>UNIDAD</v>
          </cell>
        </row>
        <row r="3789">
          <cell r="D3789">
            <v>0</v>
          </cell>
        </row>
        <row r="3790">
          <cell r="B3790" t="str">
            <v>CODIGO</v>
          </cell>
        </row>
        <row r="3791">
          <cell r="A3791" t="str">
            <v>CODIGO</v>
          </cell>
          <cell r="B3791" t="str">
            <v>RECURSOS</v>
          </cell>
          <cell r="C3791" t="str">
            <v>UNIDAD</v>
          </cell>
          <cell r="D3791" t="str">
            <v>CANT.</v>
          </cell>
        </row>
        <row r="3792">
          <cell r="B3792" t="str">
            <v>MATERIALES</v>
          </cell>
        </row>
        <row r="3793">
          <cell r="B3793">
            <v>0</v>
          </cell>
          <cell r="C3793">
            <v>0</v>
          </cell>
        </row>
        <row r="3794">
          <cell r="B3794">
            <v>0</v>
          </cell>
          <cell r="C3794">
            <v>0</v>
          </cell>
        </row>
        <row r="3795">
          <cell r="B3795">
            <v>0</v>
          </cell>
          <cell r="C3795">
            <v>0</v>
          </cell>
        </row>
        <row r="3796">
          <cell r="B3796">
            <v>0</v>
          </cell>
          <cell r="C3796">
            <v>0</v>
          </cell>
        </row>
        <row r="3798">
          <cell r="B3798" t="str">
            <v>EQUIPO</v>
          </cell>
        </row>
        <row r="3799">
          <cell r="B3799" t="str">
            <v>HTA MENOR (5% de M. de O.)</v>
          </cell>
        </row>
        <row r="3800">
          <cell r="A3800">
            <v>0</v>
          </cell>
          <cell r="B3800">
            <v>0</v>
          </cell>
          <cell r="C3800">
            <v>0</v>
          </cell>
        </row>
        <row r="3801">
          <cell r="A3801">
            <v>0</v>
          </cell>
          <cell r="B3801">
            <v>0</v>
          </cell>
          <cell r="C3801">
            <v>0</v>
          </cell>
        </row>
        <row r="3802">
          <cell r="A3802">
            <v>0</v>
          </cell>
          <cell r="B3802">
            <v>0</v>
          </cell>
          <cell r="C3802">
            <v>0</v>
          </cell>
        </row>
        <row r="3804">
          <cell r="B3804" t="str">
            <v>MANO DE OBRA</v>
          </cell>
        </row>
        <row r="3805">
          <cell r="B3805">
            <v>0</v>
          </cell>
          <cell r="C3805">
            <v>0</v>
          </cell>
        </row>
        <row r="3806">
          <cell r="A3806">
            <v>0</v>
          </cell>
          <cell r="B3806">
            <v>0</v>
          </cell>
          <cell r="C3806">
            <v>0</v>
          </cell>
        </row>
        <row r="3807">
          <cell r="A3807">
            <v>0</v>
          </cell>
          <cell r="B3807">
            <v>0</v>
          </cell>
          <cell r="C3807">
            <v>0</v>
          </cell>
        </row>
        <row r="3808">
          <cell r="A3808">
            <v>0</v>
          </cell>
          <cell r="B3808">
            <v>0</v>
          </cell>
          <cell r="C3808">
            <v>0</v>
          </cell>
        </row>
        <row r="3810">
          <cell r="B3810" t="str">
            <v>TRANSPORTE</v>
          </cell>
        </row>
        <row r="3812">
          <cell r="A3812">
            <v>0</v>
          </cell>
          <cell r="B3812">
            <v>0</v>
          </cell>
          <cell r="C3812">
            <v>0</v>
          </cell>
        </row>
        <row r="3813">
          <cell r="A3813">
            <v>0</v>
          </cell>
          <cell r="B3813">
            <v>0</v>
          </cell>
          <cell r="C3813">
            <v>0</v>
          </cell>
        </row>
        <row r="3814">
          <cell r="A3814">
            <v>0</v>
          </cell>
          <cell r="B3814">
            <v>0</v>
          </cell>
          <cell r="C3814">
            <v>0</v>
          </cell>
        </row>
        <row r="3819">
          <cell r="A3819" t="str">
            <v>CODIGO</v>
          </cell>
          <cell r="B3819" t="str">
            <v>ITEM</v>
          </cell>
          <cell r="C3819" t="str">
            <v>UNIDAD</v>
          </cell>
        </row>
        <row r="3820">
          <cell r="D3820">
            <v>0</v>
          </cell>
        </row>
        <row r="3821">
          <cell r="B3821" t="str">
            <v>CODIGO</v>
          </cell>
        </row>
        <row r="3822">
          <cell r="A3822" t="str">
            <v>CODIGO</v>
          </cell>
          <cell r="B3822" t="str">
            <v>RECURSOS</v>
          </cell>
          <cell r="C3822" t="str">
            <v>UNIDAD</v>
          </cell>
          <cell r="D3822" t="str">
            <v>CANT.</v>
          </cell>
        </row>
        <row r="3823">
          <cell r="B3823" t="str">
            <v>MATERIALES</v>
          </cell>
        </row>
        <row r="3824">
          <cell r="B3824">
            <v>0</v>
          </cell>
          <cell r="C3824">
            <v>0</v>
          </cell>
        </row>
        <row r="3825">
          <cell r="B3825">
            <v>0</v>
          </cell>
          <cell r="C3825">
            <v>0</v>
          </cell>
        </row>
        <row r="3826">
          <cell r="B3826">
            <v>0</v>
          </cell>
          <cell r="C3826">
            <v>0</v>
          </cell>
        </row>
        <row r="3827">
          <cell r="B3827">
            <v>0</v>
          </cell>
          <cell r="C3827">
            <v>0</v>
          </cell>
        </row>
        <row r="3829">
          <cell r="B3829" t="str">
            <v>EQUIPO</v>
          </cell>
        </row>
        <row r="3830">
          <cell r="B3830" t="str">
            <v>HTA MENOR (5% de M. de O.)</v>
          </cell>
        </row>
        <row r="3831">
          <cell r="A3831">
            <v>0</v>
          </cell>
          <cell r="B3831">
            <v>0</v>
          </cell>
          <cell r="C3831">
            <v>0</v>
          </cell>
        </row>
        <row r="3832">
          <cell r="A3832">
            <v>0</v>
          </cell>
          <cell r="B3832">
            <v>0</v>
          </cell>
          <cell r="C3832">
            <v>0</v>
          </cell>
        </row>
        <row r="3833">
          <cell r="A3833">
            <v>0</v>
          </cell>
          <cell r="B3833">
            <v>0</v>
          </cell>
          <cell r="C3833">
            <v>0</v>
          </cell>
        </row>
        <row r="3835">
          <cell r="B3835" t="str">
            <v>MANO DE OBRA</v>
          </cell>
        </row>
        <row r="3836">
          <cell r="B3836">
            <v>0</v>
          </cell>
          <cell r="C3836">
            <v>0</v>
          </cell>
        </row>
        <row r="3837">
          <cell r="A3837">
            <v>0</v>
          </cell>
          <cell r="B3837">
            <v>0</v>
          </cell>
          <cell r="C3837">
            <v>0</v>
          </cell>
        </row>
        <row r="3838">
          <cell r="A3838">
            <v>0</v>
          </cell>
          <cell r="B3838">
            <v>0</v>
          </cell>
          <cell r="C3838">
            <v>0</v>
          </cell>
        </row>
        <row r="3839">
          <cell r="A3839">
            <v>0</v>
          </cell>
          <cell r="B3839">
            <v>0</v>
          </cell>
          <cell r="C3839">
            <v>0</v>
          </cell>
        </row>
        <row r="3841">
          <cell r="B3841" t="str">
            <v>TRANSPORTE</v>
          </cell>
        </row>
        <row r="3843">
          <cell r="A3843">
            <v>0</v>
          </cell>
          <cell r="B3843">
            <v>0</v>
          </cell>
          <cell r="C3843">
            <v>0</v>
          </cell>
        </row>
        <row r="3844">
          <cell r="A3844">
            <v>0</v>
          </cell>
          <cell r="B3844">
            <v>0</v>
          </cell>
          <cell r="C3844">
            <v>0</v>
          </cell>
        </row>
        <row r="3845">
          <cell r="A3845">
            <v>0</v>
          </cell>
          <cell r="B3845">
            <v>0</v>
          </cell>
          <cell r="C3845">
            <v>0</v>
          </cell>
        </row>
        <row r="3850">
          <cell r="A3850" t="str">
            <v>CODIGO</v>
          </cell>
          <cell r="B3850" t="str">
            <v>ITEM</v>
          </cell>
          <cell r="C3850" t="str">
            <v>UNIDAD</v>
          </cell>
        </row>
        <row r="3851">
          <cell r="D3851">
            <v>0</v>
          </cell>
        </row>
        <row r="3852">
          <cell r="B3852" t="str">
            <v>CODIGO</v>
          </cell>
        </row>
        <row r="3853">
          <cell r="A3853" t="str">
            <v>CODIGO</v>
          </cell>
          <cell r="B3853" t="str">
            <v>RECURSOS</v>
          </cell>
          <cell r="C3853" t="str">
            <v>UNIDAD</v>
          </cell>
          <cell r="D3853" t="str">
            <v>CANT.</v>
          </cell>
        </row>
        <row r="3854">
          <cell r="B3854" t="str">
            <v>MATERIALES</v>
          </cell>
        </row>
        <row r="3855">
          <cell r="B3855">
            <v>0</v>
          </cell>
          <cell r="C3855">
            <v>0</v>
          </cell>
        </row>
        <row r="3856">
          <cell r="B3856">
            <v>0</v>
          </cell>
          <cell r="C3856">
            <v>0</v>
          </cell>
        </row>
        <row r="3857">
          <cell r="B3857">
            <v>0</v>
          </cell>
          <cell r="C3857">
            <v>0</v>
          </cell>
        </row>
        <row r="3858">
          <cell r="B3858">
            <v>0</v>
          </cell>
          <cell r="C3858">
            <v>0</v>
          </cell>
        </row>
        <row r="3860">
          <cell r="B3860" t="str">
            <v>EQUIPO</v>
          </cell>
        </row>
        <row r="3861">
          <cell r="B3861" t="str">
            <v>HTA MENOR (5% de M. de O.)</v>
          </cell>
        </row>
        <row r="3862">
          <cell r="A3862">
            <v>0</v>
          </cell>
          <cell r="B3862">
            <v>0</v>
          </cell>
          <cell r="C3862">
            <v>0</v>
          </cell>
        </row>
        <row r="3863">
          <cell r="A3863">
            <v>0</v>
          </cell>
          <cell r="B3863">
            <v>0</v>
          </cell>
          <cell r="C3863">
            <v>0</v>
          </cell>
        </row>
        <row r="3864">
          <cell r="A3864">
            <v>0</v>
          </cell>
          <cell r="B3864">
            <v>0</v>
          </cell>
          <cell r="C3864">
            <v>0</v>
          </cell>
        </row>
        <row r="3866">
          <cell r="B3866" t="str">
            <v>MANO DE OBRA</v>
          </cell>
        </row>
        <row r="3867">
          <cell r="B3867">
            <v>0</v>
          </cell>
          <cell r="C3867">
            <v>0</v>
          </cell>
        </row>
        <row r="3868">
          <cell r="A3868">
            <v>0</v>
          </cell>
          <cell r="B3868">
            <v>0</v>
          </cell>
          <cell r="C3868">
            <v>0</v>
          </cell>
        </row>
        <row r="3869">
          <cell r="A3869">
            <v>0</v>
          </cell>
          <cell r="B3869">
            <v>0</v>
          </cell>
          <cell r="C3869">
            <v>0</v>
          </cell>
        </row>
        <row r="3870">
          <cell r="A3870">
            <v>0</v>
          </cell>
          <cell r="B3870">
            <v>0</v>
          </cell>
          <cell r="C3870">
            <v>0</v>
          </cell>
        </row>
        <row r="3872">
          <cell r="B3872" t="str">
            <v>TRANSPORTE</v>
          </cell>
        </row>
        <row r="3874">
          <cell r="A3874">
            <v>0</v>
          </cell>
          <cell r="B3874">
            <v>0</v>
          </cell>
          <cell r="C3874">
            <v>0</v>
          </cell>
        </row>
        <row r="3875">
          <cell r="A3875">
            <v>0</v>
          </cell>
          <cell r="B3875">
            <v>0</v>
          </cell>
          <cell r="C3875">
            <v>0</v>
          </cell>
        </row>
        <row r="3876">
          <cell r="A3876">
            <v>0</v>
          </cell>
          <cell r="B3876">
            <v>0</v>
          </cell>
          <cell r="C3876">
            <v>0</v>
          </cell>
        </row>
        <row r="3881">
          <cell r="A3881" t="str">
            <v>CODIGO</v>
          </cell>
          <cell r="B3881" t="str">
            <v>ITEM</v>
          </cell>
          <cell r="C3881" t="str">
            <v>UNIDAD</v>
          </cell>
        </row>
        <row r="3882">
          <cell r="D3882">
            <v>0</v>
          </cell>
        </row>
        <row r="3883">
          <cell r="B3883" t="str">
            <v>CODIGO</v>
          </cell>
        </row>
        <row r="3884">
          <cell r="A3884" t="str">
            <v>CODIGO</v>
          </cell>
          <cell r="B3884" t="str">
            <v>RECURSOS</v>
          </cell>
          <cell r="C3884" t="str">
            <v>UNIDAD</v>
          </cell>
          <cell r="D3884" t="str">
            <v>CANT.</v>
          </cell>
        </row>
        <row r="3885">
          <cell r="B3885" t="str">
            <v>MATERIALES</v>
          </cell>
        </row>
        <row r="3886">
          <cell r="B3886">
            <v>0</v>
          </cell>
          <cell r="C3886">
            <v>0</v>
          </cell>
        </row>
        <row r="3887">
          <cell r="B3887">
            <v>0</v>
          </cell>
          <cell r="C3887">
            <v>0</v>
          </cell>
        </row>
        <row r="3888">
          <cell r="B3888">
            <v>0</v>
          </cell>
          <cell r="C3888">
            <v>0</v>
          </cell>
        </row>
        <row r="3889">
          <cell r="B3889">
            <v>0</v>
          </cell>
          <cell r="C3889">
            <v>0</v>
          </cell>
        </row>
        <row r="3891">
          <cell r="B3891" t="str">
            <v>EQUIPO</v>
          </cell>
        </row>
        <row r="3892">
          <cell r="B3892" t="str">
            <v>HTA MENOR (5% de M. de O.)</v>
          </cell>
        </row>
        <row r="3893">
          <cell r="A3893">
            <v>0</v>
          </cell>
          <cell r="B3893">
            <v>0</v>
          </cell>
          <cell r="C3893">
            <v>0</v>
          </cell>
        </row>
        <row r="3894">
          <cell r="A3894">
            <v>0</v>
          </cell>
          <cell r="B3894">
            <v>0</v>
          </cell>
          <cell r="C3894">
            <v>0</v>
          </cell>
        </row>
        <row r="3895">
          <cell r="A3895">
            <v>0</v>
          </cell>
          <cell r="B3895">
            <v>0</v>
          </cell>
          <cell r="C3895">
            <v>0</v>
          </cell>
        </row>
        <row r="3897">
          <cell r="B3897" t="str">
            <v>MANO DE OBRA</v>
          </cell>
        </row>
        <row r="3898">
          <cell r="B3898">
            <v>0</v>
          </cell>
          <cell r="C3898">
            <v>0</v>
          </cell>
        </row>
        <row r="3899">
          <cell r="A3899">
            <v>0</v>
          </cell>
          <cell r="B3899">
            <v>0</v>
          </cell>
          <cell r="C3899">
            <v>0</v>
          </cell>
        </row>
        <row r="3900">
          <cell r="A3900">
            <v>0</v>
          </cell>
          <cell r="B3900">
            <v>0</v>
          </cell>
          <cell r="C3900">
            <v>0</v>
          </cell>
        </row>
        <row r="3901">
          <cell r="A3901">
            <v>0</v>
          </cell>
          <cell r="B3901">
            <v>0</v>
          </cell>
          <cell r="C3901">
            <v>0</v>
          </cell>
        </row>
        <row r="3903">
          <cell r="B3903" t="str">
            <v>TRANSPORTE</v>
          </cell>
        </row>
        <row r="3905">
          <cell r="A3905">
            <v>0</v>
          </cell>
          <cell r="B3905">
            <v>0</v>
          </cell>
          <cell r="C3905">
            <v>0</v>
          </cell>
        </row>
        <row r="3906">
          <cell r="A3906">
            <v>0</v>
          </cell>
          <cell r="B3906">
            <v>0</v>
          </cell>
          <cell r="C3906">
            <v>0</v>
          </cell>
        </row>
        <row r="3907">
          <cell r="A3907">
            <v>0</v>
          </cell>
          <cell r="B3907">
            <v>0</v>
          </cell>
          <cell r="C3907">
            <v>0</v>
          </cell>
        </row>
        <row r="3912">
          <cell r="A3912" t="str">
            <v>CODIGO</v>
          </cell>
          <cell r="B3912" t="str">
            <v>ITEM</v>
          </cell>
          <cell r="C3912" t="str">
            <v>UNIDAD</v>
          </cell>
        </row>
        <row r="3913">
          <cell r="D3913">
            <v>0</v>
          </cell>
        </row>
        <row r="3914">
          <cell r="B3914" t="str">
            <v>CODIGO</v>
          </cell>
        </row>
        <row r="3915">
          <cell r="A3915" t="str">
            <v>CODIGO</v>
          </cell>
          <cell r="B3915" t="str">
            <v>RECURSOS</v>
          </cell>
          <cell r="C3915" t="str">
            <v>UNIDAD</v>
          </cell>
          <cell r="D3915" t="str">
            <v>CANT.</v>
          </cell>
        </row>
        <row r="3916">
          <cell r="B3916" t="str">
            <v>MATERIALES</v>
          </cell>
        </row>
        <row r="3917">
          <cell r="B3917">
            <v>0</v>
          </cell>
          <cell r="C3917">
            <v>0</v>
          </cell>
        </row>
        <row r="3918">
          <cell r="B3918">
            <v>0</v>
          </cell>
          <cell r="C3918">
            <v>0</v>
          </cell>
        </row>
        <row r="3919">
          <cell r="B3919">
            <v>0</v>
          </cell>
          <cell r="C3919">
            <v>0</v>
          </cell>
        </row>
        <row r="3920">
          <cell r="B3920">
            <v>0</v>
          </cell>
          <cell r="C3920">
            <v>0</v>
          </cell>
        </row>
        <row r="3922">
          <cell r="B3922" t="str">
            <v>EQUIPO</v>
          </cell>
        </row>
        <row r="3923">
          <cell r="B3923" t="str">
            <v>HTA MENOR (5% de M. de O.)</v>
          </cell>
        </row>
        <row r="3924">
          <cell r="A3924">
            <v>0</v>
          </cell>
          <cell r="B3924">
            <v>0</v>
          </cell>
          <cell r="C3924">
            <v>0</v>
          </cell>
        </row>
        <row r="3925">
          <cell r="A3925">
            <v>0</v>
          </cell>
          <cell r="B3925">
            <v>0</v>
          </cell>
          <cell r="C3925">
            <v>0</v>
          </cell>
        </row>
        <row r="3926">
          <cell r="A3926">
            <v>0</v>
          </cell>
          <cell r="B3926">
            <v>0</v>
          </cell>
          <cell r="C3926">
            <v>0</v>
          </cell>
        </row>
        <row r="3928">
          <cell r="B3928" t="str">
            <v>MANO DE OBRA</v>
          </cell>
        </row>
        <row r="3929">
          <cell r="B3929">
            <v>0</v>
          </cell>
          <cell r="C3929">
            <v>0</v>
          </cell>
        </row>
        <row r="3930">
          <cell r="A3930">
            <v>0</v>
          </cell>
          <cell r="B3930">
            <v>0</v>
          </cell>
          <cell r="C3930">
            <v>0</v>
          </cell>
        </row>
        <row r="3931">
          <cell r="A3931">
            <v>0</v>
          </cell>
          <cell r="B3931">
            <v>0</v>
          </cell>
          <cell r="C3931">
            <v>0</v>
          </cell>
        </row>
        <row r="3932">
          <cell r="A3932">
            <v>0</v>
          </cell>
          <cell r="B3932">
            <v>0</v>
          </cell>
          <cell r="C3932">
            <v>0</v>
          </cell>
        </row>
        <row r="3934">
          <cell r="B3934" t="str">
            <v>TRANSPORTE</v>
          </cell>
        </row>
        <row r="3936">
          <cell r="A3936">
            <v>0</v>
          </cell>
          <cell r="B3936">
            <v>0</v>
          </cell>
          <cell r="C3936">
            <v>0</v>
          </cell>
        </row>
        <row r="3937">
          <cell r="A3937">
            <v>0</v>
          </cell>
          <cell r="B3937">
            <v>0</v>
          </cell>
          <cell r="C3937">
            <v>0</v>
          </cell>
        </row>
        <row r="3938">
          <cell r="A3938">
            <v>0</v>
          </cell>
          <cell r="B3938">
            <v>0</v>
          </cell>
          <cell r="C3938">
            <v>0</v>
          </cell>
        </row>
        <row r="3944">
          <cell r="A3944" t="str">
            <v>CODIGO</v>
          </cell>
          <cell r="B3944" t="str">
            <v>ITEM</v>
          </cell>
          <cell r="C3944" t="str">
            <v>UNIDAD</v>
          </cell>
        </row>
        <row r="3945">
          <cell r="D3945">
            <v>0</v>
          </cell>
        </row>
        <row r="3946">
          <cell r="B3946" t="str">
            <v>CODIGO</v>
          </cell>
        </row>
        <row r="3947">
          <cell r="A3947" t="str">
            <v>CODIGO</v>
          </cell>
          <cell r="B3947" t="str">
            <v>RECURSOS</v>
          </cell>
          <cell r="C3947" t="str">
            <v>UNIDAD</v>
          </cell>
          <cell r="D3947" t="str">
            <v>CANT.</v>
          </cell>
        </row>
        <row r="3948">
          <cell r="B3948" t="str">
            <v>MATERIALES</v>
          </cell>
        </row>
        <row r="3949">
          <cell r="B3949">
            <v>0</v>
          </cell>
          <cell r="C3949">
            <v>0</v>
          </cell>
        </row>
        <row r="3950">
          <cell r="B3950">
            <v>0</v>
          </cell>
          <cell r="C3950">
            <v>0</v>
          </cell>
        </row>
        <row r="3951">
          <cell r="B3951">
            <v>0</v>
          </cell>
          <cell r="C3951">
            <v>0</v>
          </cell>
        </row>
        <row r="3952">
          <cell r="B3952">
            <v>0</v>
          </cell>
          <cell r="C3952">
            <v>0</v>
          </cell>
        </row>
        <row r="3954">
          <cell r="B3954" t="str">
            <v>EQUIPO</v>
          </cell>
        </row>
        <row r="3955">
          <cell r="B3955" t="str">
            <v>HTA MENOR (5% de M. de O.)</v>
          </cell>
        </row>
        <row r="3956">
          <cell r="A3956">
            <v>0</v>
          </cell>
          <cell r="B3956">
            <v>0</v>
          </cell>
          <cell r="C3956">
            <v>0</v>
          </cell>
        </row>
        <row r="3957">
          <cell r="A3957">
            <v>0</v>
          </cell>
          <cell r="B3957">
            <v>0</v>
          </cell>
          <cell r="C3957">
            <v>0</v>
          </cell>
        </row>
        <row r="3958">
          <cell r="A3958">
            <v>0</v>
          </cell>
          <cell r="B3958">
            <v>0</v>
          </cell>
          <cell r="C3958">
            <v>0</v>
          </cell>
        </row>
        <row r="3960">
          <cell r="B3960" t="str">
            <v>MANO DE OBRA</v>
          </cell>
        </row>
        <row r="3961">
          <cell r="B3961">
            <v>0</v>
          </cell>
          <cell r="C3961">
            <v>0</v>
          </cell>
        </row>
        <row r="3962">
          <cell r="A3962">
            <v>0</v>
          </cell>
          <cell r="B3962">
            <v>0</v>
          </cell>
          <cell r="C3962">
            <v>0</v>
          </cell>
        </row>
        <row r="3963">
          <cell r="A3963">
            <v>0</v>
          </cell>
          <cell r="B3963">
            <v>0</v>
          </cell>
          <cell r="C3963">
            <v>0</v>
          </cell>
        </row>
        <row r="3964">
          <cell r="A3964">
            <v>0</v>
          </cell>
          <cell r="B3964">
            <v>0</v>
          </cell>
          <cell r="C3964">
            <v>0</v>
          </cell>
        </row>
        <row r="3966">
          <cell r="B3966" t="str">
            <v>TRANSPORTE</v>
          </cell>
        </row>
        <row r="3968">
          <cell r="A3968">
            <v>0</v>
          </cell>
          <cell r="B3968">
            <v>0</v>
          </cell>
          <cell r="C3968">
            <v>0</v>
          </cell>
        </row>
        <row r="3969">
          <cell r="A3969">
            <v>0</v>
          </cell>
          <cell r="B3969">
            <v>0</v>
          </cell>
          <cell r="C3969">
            <v>0</v>
          </cell>
        </row>
        <row r="3970">
          <cell r="A3970">
            <v>0</v>
          </cell>
          <cell r="B3970">
            <v>0</v>
          </cell>
          <cell r="C3970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1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ráfica 2.1"/>
      <sheetName val="Tablas 3.1-3.9"/>
      <sheetName val="Tabla 4.1"/>
      <sheetName val="Tabla 4.2"/>
      <sheetName val="Tabla 5.2"/>
      <sheetName val="Tabla 6.7"/>
      <sheetName val="Tabla 1.1"/>
      <sheetName val="Tabla 2.1"/>
      <sheetName val="Tabla 5.1"/>
      <sheetName val="Tabla 6.1"/>
      <sheetName val="Tabla 6.2"/>
      <sheetName val="Tabla 6.3"/>
      <sheetName val="Tabla 6.4"/>
      <sheetName val="Tabla 6.5"/>
      <sheetName val="Tabla 6.6"/>
      <sheetName val="Gráfica 6.1"/>
      <sheetName val="Tabla 7.1"/>
      <sheetName val="Tabla 7.2"/>
      <sheetName val="Tabla 7.3"/>
      <sheetName val="Tabla 8.1"/>
      <sheetName val="Tabla 8.2"/>
      <sheetName val="Tabla 8.3"/>
      <sheetName val="Tabla 8.4"/>
      <sheetName val="Gráfica_2_1"/>
      <sheetName val="Tablas_3_1-3_9"/>
      <sheetName val="Tabla_4_1"/>
      <sheetName val="Tabla_4_2"/>
      <sheetName val="Tabla_5_2"/>
      <sheetName val="Tabla_6_7"/>
      <sheetName val="Tabla_1_1"/>
      <sheetName val="Tabla_2_1"/>
      <sheetName val="Tabla_5_1"/>
      <sheetName val="Tabla_6_1"/>
      <sheetName val="Tabla_6_2"/>
      <sheetName val="Tabla_6_3"/>
      <sheetName val="Tabla_6_4"/>
      <sheetName val="Tabla_6_5"/>
      <sheetName val="Tabla_6_6"/>
      <sheetName val="Gráfica_6_1"/>
      <sheetName val="Tabla_7_1"/>
      <sheetName val="Tabla_7_2"/>
      <sheetName val="Tabla_7_3"/>
      <sheetName val="Tabla_8_1"/>
      <sheetName val="Tabla_8_2"/>
      <sheetName val="Tabla_8_3"/>
      <sheetName val="Tabla_8_4"/>
      <sheetName val="Informe de Obra Extra"/>
      <sheetName val="Hoja1"/>
      <sheetName val="CANALETA9"/>
      <sheetName val="Solicitud de Servicios"/>
      <sheetName val="INSUMOS"/>
      <sheetName val="CF y CV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1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  <sheetName val="Hoja1_(2)1"/>
      <sheetName val="Hoja4_(2)1"/>
      <sheetName val="Hoja4_(3)1"/>
      <sheetName val="A__P__U_"/>
      <sheetName val="Hoja1_(2)2"/>
      <sheetName val="Hoja4_(2)2"/>
      <sheetName val="Hoja4_(3)2"/>
      <sheetName val="A__P__U_1"/>
      <sheetName val="Tabla 1.1"/>
      <sheetName val="pesos"/>
      <sheetName val="BASES"/>
      <sheetName val="items"/>
      <sheetName val="Personalizar"/>
    </sheetNames>
    <sheetDataSet>
      <sheetData sheetId="0" refreshError="1">
        <row r="60">
          <cell r="F60">
            <v>80591.125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CIOS"/>
    </sheetNames>
    <sheetDataSet>
      <sheetData sheetId="0" refreshError="1">
        <row r="17">
          <cell r="B17">
            <v>9000</v>
          </cell>
        </row>
        <row r="40">
          <cell r="B40">
            <v>5700</v>
          </cell>
        </row>
        <row r="41">
          <cell r="B41">
            <v>6700</v>
          </cell>
        </row>
        <row r="43">
          <cell r="B43">
            <v>67180</v>
          </cell>
        </row>
      </sheetData>
    </sheetDataSet>
  </externalBook>
</externalLink>
</file>

<file path=xl/externalLinks/externalLink1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</sheetNames>
    <sheetDataSet>
      <sheetData sheetId="0" refreshError="1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</sheetDataSet>
  </externalBook>
</externalLink>
</file>

<file path=xl/externalLinks/externalLink1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c00"/>
      <sheetName val="June00"/>
      <sheetName val="Sheet3"/>
      <sheetName val="Sheet4"/>
      <sheetName val="Sheet6"/>
      <sheetName val="Sheet7"/>
      <sheetName val="Sheet9"/>
      <sheetName val="Sheet10"/>
      <sheetName val="Index"/>
      <sheetName val="Hoja1"/>
    </sheetNames>
    <sheetDataSet>
      <sheetData sheetId="0" refreshError="1"/>
      <sheetData sheetId="1" refreshError="1"/>
      <sheetData sheetId="2" refreshError="1"/>
      <sheetData sheetId="3" refreshError="1">
        <row r="2">
          <cell r="A2" t="str">
            <v>BS1015</v>
          </cell>
          <cell r="B2" t="str">
            <v>MURRIN MURRIN CHQ ACC</v>
          </cell>
          <cell r="C2">
            <v>-919953.21</v>
          </cell>
          <cell r="D2">
            <v>-408212.97</v>
          </cell>
          <cell r="E2">
            <v>-1328166.18</v>
          </cell>
        </row>
        <row r="3">
          <cell r="A3" t="str">
            <v>BS1018</v>
          </cell>
          <cell r="B3" t="str">
            <v>ANO USD CHQ ACCT</v>
          </cell>
          <cell r="C3">
            <v>5879906</v>
          </cell>
          <cell r="D3">
            <v>-5901378.1799999997</v>
          </cell>
          <cell r="E3">
            <v>-21472.18</v>
          </cell>
        </row>
        <row r="4">
          <cell r="A4" t="str">
            <v>BS1077</v>
          </cell>
          <cell r="B4" t="str">
            <v>PETTY CASH MMO MINING</v>
          </cell>
          <cell r="C4">
            <v>1000</v>
          </cell>
          <cell r="D4">
            <v>0</v>
          </cell>
          <cell r="E4">
            <v>1000</v>
          </cell>
        </row>
        <row r="5">
          <cell r="A5" t="str">
            <v>BS1079</v>
          </cell>
          <cell r="B5" t="str">
            <v>PETTY CASH MMO PERTH</v>
          </cell>
          <cell r="C5">
            <v>1000</v>
          </cell>
          <cell r="D5">
            <v>0</v>
          </cell>
          <cell r="E5">
            <v>1000</v>
          </cell>
        </row>
        <row r="6">
          <cell r="A6" t="str">
            <v>BS1080</v>
          </cell>
          <cell r="B6" t="str">
            <v>PETTY CASH MELBOURNE</v>
          </cell>
          <cell r="C6">
            <v>500</v>
          </cell>
          <cell r="D6">
            <v>1000</v>
          </cell>
          <cell r="E6">
            <v>1500</v>
          </cell>
        </row>
        <row r="7">
          <cell r="A7" t="str">
            <v>BS1140</v>
          </cell>
          <cell r="B7" t="str">
            <v>GUAR TERM DEP OFFSET</v>
          </cell>
          <cell r="C7">
            <v>1430000</v>
          </cell>
          <cell r="D7">
            <v>0</v>
          </cell>
          <cell r="E7">
            <v>1430000</v>
          </cell>
        </row>
        <row r="8">
          <cell r="A8" t="str">
            <v>BS1205</v>
          </cell>
          <cell r="B8" t="str">
            <v>TRADE DBTRS ABACUS</v>
          </cell>
          <cell r="C8">
            <v>134401.92000000001</v>
          </cell>
          <cell r="D8">
            <v>-250</v>
          </cell>
          <cell r="E8">
            <v>134151.92000000001</v>
          </cell>
        </row>
        <row r="9">
          <cell r="A9" t="str">
            <v>BS1207</v>
          </cell>
          <cell r="B9" t="str">
            <v>DEBTOR FD MISC ACC</v>
          </cell>
          <cell r="C9">
            <v>880148.03</v>
          </cell>
          <cell r="D9">
            <v>386685.55</v>
          </cell>
          <cell r="E9">
            <v>1266833.58</v>
          </cell>
        </row>
        <row r="10">
          <cell r="A10" t="str">
            <v>BS1208</v>
          </cell>
          <cell r="B10" t="str">
            <v>DEBTOR - INITCO</v>
          </cell>
          <cell r="C10">
            <v>17645.87</v>
          </cell>
          <cell r="D10">
            <v>-1780.97</v>
          </cell>
          <cell r="E10">
            <v>15864.9</v>
          </cell>
        </row>
        <row r="11">
          <cell r="A11" t="str">
            <v>BS1209</v>
          </cell>
          <cell r="B11" t="str">
            <v>DEBTOR - CSM</v>
          </cell>
          <cell r="C11">
            <v>318214.39</v>
          </cell>
          <cell r="D11">
            <v>-71279.210000000006</v>
          </cell>
          <cell r="E11">
            <v>246935.18</v>
          </cell>
        </row>
        <row r="12">
          <cell r="A12" t="str">
            <v>BS1210</v>
          </cell>
          <cell r="B12" t="str">
            <v>DEBTOR FLUOR DANIEL</v>
          </cell>
          <cell r="C12">
            <v>21283050.050000001</v>
          </cell>
          <cell r="D12">
            <v>455476.19</v>
          </cell>
          <cell r="E12">
            <v>21738526.239999998</v>
          </cell>
        </row>
        <row r="13">
          <cell r="A13" t="str">
            <v>BS1211</v>
          </cell>
          <cell r="B13" t="str">
            <v>DEBTOR - BRAMBLES</v>
          </cell>
          <cell r="C13">
            <v>52711.74</v>
          </cell>
          <cell r="D13">
            <v>-11446.15</v>
          </cell>
          <cell r="E13">
            <v>41265.589999999997</v>
          </cell>
        </row>
        <row r="14">
          <cell r="A14" t="str">
            <v>BS1213</v>
          </cell>
          <cell r="B14" t="str">
            <v>DEBTOR WALLIS DRILL'G</v>
          </cell>
          <cell r="C14">
            <v>17224.98</v>
          </cell>
          <cell r="D14">
            <v>-1266.7</v>
          </cell>
          <cell r="E14">
            <v>15958.28</v>
          </cell>
        </row>
        <row r="15">
          <cell r="A15" t="str">
            <v>BS1214</v>
          </cell>
          <cell r="B15" t="str">
            <v>DEBTOR - BOC</v>
          </cell>
          <cell r="C15">
            <v>14273.32</v>
          </cell>
          <cell r="D15">
            <v>22477.93</v>
          </cell>
          <cell r="E15">
            <v>36751.25</v>
          </cell>
        </row>
        <row r="16">
          <cell r="A16" t="str">
            <v>BS1215</v>
          </cell>
          <cell r="B16" t="str">
            <v>DEBTOR SHRM (BIDARN)</v>
          </cell>
          <cell r="C16">
            <v>82145.98</v>
          </cell>
          <cell r="D16">
            <v>4606.84</v>
          </cell>
          <cell r="E16">
            <v>86752.82</v>
          </cell>
        </row>
        <row r="17">
          <cell r="A17" t="str">
            <v>BS1227</v>
          </cell>
          <cell r="B17" t="str">
            <v>DEBTOR FD OTHER EPC</v>
          </cell>
          <cell r="C17">
            <v>60448850.609999999</v>
          </cell>
          <cell r="D17">
            <v>21156358.390000001</v>
          </cell>
          <cell r="E17">
            <v>81605209</v>
          </cell>
        </row>
        <row r="18">
          <cell r="A18" t="str">
            <v>BS1232</v>
          </cell>
          <cell r="B18" t="str">
            <v>DEBTOR - BRANDRILL</v>
          </cell>
          <cell r="C18">
            <v>7692.28</v>
          </cell>
          <cell r="D18">
            <v>-4506.79</v>
          </cell>
          <cell r="E18">
            <v>3185.49</v>
          </cell>
        </row>
        <row r="19">
          <cell r="A19" t="str">
            <v>BS1234</v>
          </cell>
          <cell r="B19" t="str">
            <v>DEBTOR - EUREST</v>
          </cell>
          <cell r="C19">
            <v>19862.53</v>
          </cell>
          <cell r="D19">
            <v>4378.71</v>
          </cell>
          <cell r="E19">
            <v>24241.24</v>
          </cell>
        </row>
        <row r="20">
          <cell r="A20" t="str">
            <v>BS1235</v>
          </cell>
          <cell r="B20" t="str">
            <v>DEBTOR - US FILTERS</v>
          </cell>
          <cell r="C20">
            <v>80108.02</v>
          </cell>
          <cell r="D20">
            <v>-1100</v>
          </cell>
          <cell r="E20">
            <v>79008.02</v>
          </cell>
        </row>
        <row r="21">
          <cell r="A21" t="str">
            <v>BS1236</v>
          </cell>
          <cell r="B21" t="str">
            <v>DEBTOR - FURNACE TECH</v>
          </cell>
          <cell r="C21">
            <v>700</v>
          </cell>
          <cell r="D21">
            <v>0</v>
          </cell>
          <cell r="E21">
            <v>700</v>
          </cell>
        </row>
        <row r="22">
          <cell r="A22" t="str">
            <v>BS1237</v>
          </cell>
          <cell r="B22" t="str">
            <v>DEBTOR - H2 PLT LINDE</v>
          </cell>
          <cell r="C22">
            <v>9019.5400000000009</v>
          </cell>
          <cell r="D22">
            <v>0</v>
          </cell>
          <cell r="E22">
            <v>9019.5400000000009</v>
          </cell>
        </row>
        <row r="23">
          <cell r="A23" t="str">
            <v>BS1238</v>
          </cell>
          <cell r="B23" t="str">
            <v>DEBTOR - WEIR</v>
          </cell>
          <cell r="C23">
            <v>2524.9899999999998</v>
          </cell>
          <cell r="D23">
            <v>-2525</v>
          </cell>
          <cell r="E23">
            <v>-0.01</v>
          </cell>
        </row>
        <row r="24">
          <cell r="A24" t="str">
            <v>BS1240</v>
          </cell>
          <cell r="B24" t="str">
            <v>DEBTOR - AUSCLAD IND</v>
          </cell>
          <cell r="C24">
            <v>15503.65</v>
          </cell>
          <cell r="D24">
            <v>-15503.65</v>
          </cell>
          <cell r="E24">
            <v>0</v>
          </cell>
        </row>
        <row r="25">
          <cell r="A25" t="str">
            <v>BS1244</v>
          </cell>
          <cell r="B25" t="str">
            <v>DEBTOR - ATKINS</v>
          </cell>
          <cell r="C25">
            <v>865.86</v>
          </cell>
          <cell r="D25">
            <v>-865.86</v>
          </cell>
          <cell r="E25">
            <v>0</v>
          </cell>
        </row>
        <row r="26">
          <cell r="A26" t="str">
            <v>BS1245</v>
          </cell>
          <cell r="B26" t="str">
            <v>DEBTOR - ASC-E</v>
          </cell>
          <cell r="C26">
            <v>62498.2</v>
          </cell>
          <cell r="D26">
            <v>300</v>
          </cell>
          <cell r="E26">
            <v>62798.2</v>
          </cell>
        </row>
        <row r="27">
          <cell r="A27" t="str">
            <v>BS1246</v>
          </cell>
          <cell r="B27" t="str">
            <v>DEBTOR - BORAL BUILD</v>
          </cell>
          <cell r="C27">
            <v>802.51</v>
          </cell>
          <cell r="D27">
            <v>981.97</v>
          </cell>
          <cell r="E27">
            <v>1784.48</v>
          </cell>
        </row>
        <row r="28">
          <cell r="A28" t="str">
            <v>BS1247</v>
          </cell>
          <cell r="B28" t="str">
            <v>DEBTOR - BYAC</v>
          </cell>
          <cell r="C28">
            <v>12514.9</v>
          </cell>
          <cell r="D28">
            <v>25428.95</v>
          </cell>
          <cell r="E28">
            <v>37943.85</v>
          </cell>
        </row>
        <row r="29">
          <cell r="A29" t="str">
            <v>BS1248</v>
          </cell>
          <cell r="B29" t="str">
            <v>DEBTOR - COATES HIRE</v>
          </cell>
          <cell r="C29">
            <v>4246.1499999999996</v>
          </cell>
          <cell r="D29">
            <v>-402.9</v>
          </cell>
          <cell r="E29">
            <v>3843.25</v>
          </cell>
        </row>
        <row r="30">
          <cell r="A30" t="str">
            <v>BS1249</v>
          </cell>
          <cell r="B30" t="str">
            <v>DEBTOR-COCKBURN HIRE</v>
          </cell>
          <cell r="C30">
            <v>4414.3999999999996</v>
          </cell>
          <cell r="D30">
            <v>-471.93</v>
          </cell>
          <cell r="E30">
            <v>3942.47</v>
          </cell>
        </row>
        <row r="31">
          <cell r="A31" t="str">
            <v>BS1250</v>
          </cell>
          <cell r="B31" t="str">
            <v>DEBTOR - CSR</v>
          </cell>
          <cell r="C31">
            <v>-814.72</v>
          </cell>
          <cell r="D31">
            <v>-1017.56</v>
          </cell>
          <cell r="E31">
            <v>-1832.28</v>
          </cell>
        </row>
        <row r="32">
          <cell r="A32" t="str">
            <v>BS1251</v>
          </cell>
          <cell r="B32" t="str">
            <v>DEBTOR - JAMES HARDIE</v>
          </cell>
          <cell r="C32">
            <v>-200.01</v>
          </cell>
          <cell r="D32">
            <v>0</v>
          </cell>
          <cell r="E32">
            <v>-200.01</v>
          </cell>
        </row>
        <row r="33">
          <cell r="A33" t="str">
            <v>BS1255</v>
          </cell>
          <cell r="B33" t="str">
            <v>DEBTOR - NATIONAL JET</v>
          </cell>
          <cell r="C33">
            <v>2426.16</v>
          </cell>
          <cell r="D33">
            <v>111.67</v>
          </cell>
          <cell r="E33">
            <v>2537.83</v>
          </cell>
        </row>
        <row r="34">
          <cell r="A34" t="str">
            <v>BS1256</v>
          </cell>
          <cell r="B34" t="str">
            <v>DEBTOR - SMC VENDING</v>
          </cell>
          <cell r="C34">
            <v>63523.17</v>
          </cell>
          <cell r="D34">
            <v>-1955.2</v>
          </cell>
          <cell r="E34">
            <v>61567.97</v>
          </cell>
        </row>
        <row r="35">
          <cell r="A35" t="str">
            <v>BS1257</v>
          </cell>
          <cell r="B35" t="str">
            <v>DEBTOR - SULLIVANS</v>
          </cell>
          <cell r="C35">
            <v>5292.22</v>
          </cell>
          <cell r="D35">
            <v>-874.06</v>
          </cell>
          <cell r="E35">
            <v>4418.16</v>
          </cell>
        </row>
        <row r="36">
          <cell r="A36" t="str">
            <v>BS1258</v>
          </cell>
          <cell r="B36" t="str">
            <v>DEBTOR - GOODYEAR</v>
          </cell>
          <cell r="C36">
            <v>50</v>
          </cell>
          <cell r="D36">
            <v>-50</v>
          </cell>
          <cell r="E36">
            <v>0</v>
          </cell>
        </row>
        <row r="37">
          <cell r="A37" t="str">
            <v>BS1260</v>
          </cell>
          <cell r="B37" t="str">
            <v>DEBTOR - MONODELPHOUS</v>
          </cell>
          <cell r="C37">
            <v>16081.72</v>
          </cell>
          <cell r="D37">
            <v>-11776.16</v>
          </cell>
          <cell r="E37">
            <v>4305.5600000000004</v>
          </cell>
        </row>
        <row r="38">
          <cell r="A38" t="str">
            <v>BS1261</v>
          </cell>
          <cell r="B38" t="str">
            <v>DEBTOR - ALLJAY</v>
          </cell>
          <cell r="C38">
            <v>13527.47</v>
          </cell>
          <cell r="D38">
            <v>6534.16</v>
          </cell>
          <cell r="E38">
            <v>20061.63</v>
          </cell>
        </row>
        <row r="39">
          <cell r="A39" t="str">
            <v>BS1263</v>
          </cell>
          <cell r="B39" t="str">
            <v>DR GARDENER PERROTT</v>
          </cell>
          <cell r="C39">
            <v>38212.19</v>
          </cell>
          <cell r="D39">
            <v>-6511.38</v>
          </cell>
          <cell r="E39">
            <v>31700.81</v>
          </cell>
        </row>
        <row r="40">
          <cell r="A40" t="str">
            <v>BS1264</v>
          </cell>
          <cell r="B40" t="str">
            <v>DEBTOR - SHELL AUST</v>
          </cell>
          <cell r="C40">
            <v>1882.46</v>
          </cell>
          <cell r="D40">
            <v>240.16</v>
          </cell>
          <cell r="E40">
            <v>2122.62</v>
          </cell>
        </row>
        <row r="41">
          <cell r="A41" t="str">
            <v>BS1265</v>
          </cell>
          <cell r="B41" t="str">
            <v>DEBTOR JR ENGINEERING</v>
          </cell>
          <cell r="C41">
            <v>15173.66</v>
          </cell>
          <cell r="D41">
            <v>-1662.57</v>
          </cell>
          <cell r="E41">
            <v>13511.09</v>
          </cell>
        </row>
        <row r="42">
          <cell r="A42" t="str">
            <v>BS1266</v>
          </cell>
          <cell r="B42" t="str">
            <v>DEBTOR - YORK LINING</v>
          </cell>
          <cell r="C42">
            <v>1950</v>
          </cell>
          <cell r="D42">
            <v>-1950</v>
          </cell>
          <cell r="E42">
            <v>0</v>
          </cell>
        </row>
        <row r="43">
          <cell r="A43" t="str">
            <v>BS1269</v>
          </cell>
          <cell r="B43" t="str">
            <v>DEBTOR-SONS OF GWALIA</v>
          </cell>
          <cell r="C43">
            <v>-200</v>
          </cell>
          <cell r="D43">
            <v>580</v>
          </cell>
          <cell r="E43">
            <v>380</v>
          </cell>
        </row>
        <row r="44">
          <cell r="A44" t="str">
            <v>BS1270</v>
          </cell>
          <cell r="B44" t="str">
            <v>DEBTOR-FD VENDOR REPS</v>
          </cell>
          <cell r="C44">
            <v>117741.89</v>
          </cell>
          <cell r="D44">
            <v>-159954.17000000001</v>
          </cell>
          <cell r="E44">
            <v>-42212.28</v>
          </cell>
        </row>
        <row r="45">
          <cell r="A45" t="str">
            <v>BS1271</v>
          </cell>
          <cell r="B45" t="str">
            <v>DEBTOR-FD ENGINEER'G</v>
          </cell>
          <cell r="C45">
            <v>218895.61</v>
          </cell>
          <cell r="D45">
            <v>-204297.31</v>
          </cell>
          <cell r="E45">
            <v>14598.3</v>
          </cell>
        </row>
        <row r="46">
          <cell r="A46" t="str">
            <v>BS1276</v>
          </cell>
          <cell r="B46" t="str">
            <v>DEBTOR - JSE ELECTRIC</v>
          </cell>
          <cell r="C46">
            <v>-100</v>
          </cell>
          <cell r="D46">
            <v>0</v>
          </cell>
          <cell r="E46">
            <v>-100</v>
          </cell>
        </row>
        <row r="47">
          <cell r="A47" t="str">
            <v>BS1277</v>
          </cell>
          <cell r="B47" t="str">
            <v>DEBTOR - KAMKAL PLUMB</v>
          </cell>
          <cell r="C47">
            <v>1684.23</v>
          </cell>
          <cell r="D47">
            <v>-215.67</v>
          </cell>
          <cell r="E47">
            <v>1468.56</v>
          </cell>
        </row>
        <row r="48">
          <cell r="A48" t="str">
            <v>BS1278</v>
          </cell>
          <cell r="B48" t="str">
            <v>DEBTOR - PROTEC PACIF</v>
          </cell>
          <cell r="C48">
            <v>100</v>
          </cell>
          <cell r="D48">
            <v>-100</v>
          </cell>
          <cell r="E48">
            <v>0</v>
          </cell>
        </row>
        <row r="49">
          <cell r="A49" t="str">
            <v>BS1281</v>
          </cell>
          <cell r="B49" t="str">
            <v>DEBTOR TOTAL CORROSIO</v>
          </cell>
          <cell r="C49">
            <v>23777.75</v>
          </cell>
          <cell r="D49">
            <v>-1449.66</v>
          </cell>
          <cell r="E49">
            <v>22328.09</v>
          </cell>
        </row>
        <row r="50">
          <cell r="A50" t="str">
            <v>BS1282</v>
          </cell>
          <cell r="B50" t="str">
            <v>DEBTOR - WRECKAIR</v>
          </cell>
          <cell r="C50">
            <v>803.5</v>
          </cell>
          <cell r="D50">
            <v>-78.599999999999994</v>
          </cell>
          <cell r="E50">
            <v>724.9</v>
          </cell>
        </row>
        <row r="51">
          <cell r="A51" t="str">
            <v>BS1283</v>
          </cell>
          <cell r="B51" t="str">
            <v>DEBTOR - ARB MECHANIA</v>
          </cell>
          <cell r="C51">
            <v>271242.96999999997</v>
          </cell>
          <cell r="D51">
            <v>33883.22</v>
          </cell>
          <cell r="E51">
            <v>305126.19</v>
          </cell>
        </row>
        <row r="52">
          <cell r="A52" t="str">
            <v>BS1285</v>
          </cell>
          <cell r="B52" t="str">
            <v>MONOS FDPL WORK HLDG</v>
          </cell>
          <cell r="C52">
            <v>12725.5</v>
          </cell>
          <cell r="D52">
            <v>0</v>
          </cell>
          <cell r="E52">
            <v>12725.5</v>
          </cell>
        </row>
        <row r="53">
          <cell r="A53" t="str">
            <v>BS1286</v>
          </cell>
          <cell r="B53" t="str">
            <v>MONOS AOPL WORK HLDG</v>
          </cell>
          <cell r="C53">
            <v>25574.98</v>
          </cell>
          <cell r="D53">
            <v>0</v>
          </cell>
          <cell r="E53">
            <v>25574.98</v>
          </cell>
        </row>
        <row r="54">
          <cell r="A54" t="str">
            <v>BS1287</v>
          </cell>
          <cell r="B54" t="str">
            <v>DEBTOR - EUREST SECUR</v>
          </cell>
          <cell r="C54">
            <v>8020.49</v>
          </cell>
          <cell r="D54">
            <v>-4150</v>
          </cell>
          <cell r="E54">
            <v>3870.49</v>
          </cell>
        </row>
        <row r="55">
          <cell r="A55" t="str">
            <v>BS1290</v>
          </cell>
          <cell r="B55" t="str">
            <v>PROV DOUBTFUL DEBTS</v>
          </cell>
          <cell r="C55">
            <v>-146091.13</v>
          </cell>
          <cell r="D55">
            <v>-33688.839999999997</v>
          </cell>
          <cell r="E55">
            <v>-179779.97</v>
          </cell>
        </row>
        <row r="56">
          <cell r="A56" t="str">
            <v>BS1292</v>
          </cell>
          <cell r="B56" t="str">
            <v>DEBTOR - CUMMINS</v>
          </cell>
          <cell r="C56">
            <v>100</v>
          </cell>
          <cell r="D56">
            <v>-100</v>
          </cell>
          <cell r="E56">
            <v>0</v>
          </cell>
        </row>
        <row r="57">
          <cell r="A57" t="str">
            <v>BS1298</v>
          </cell>
          <cell r="B57" t="str">
            <v>CENTAUR - SUND DEBTOR</v>
          </cell>
          <cell r="C57">
            <v>174834.62</v>
          </cell>
          <cell r="D57">
            <v>24</v>
          </cell>
          <cell r="E57">
            <v>174858.62</v>
          </cell>
        </row>
        <row r="58">
          <cell r="A58" t="str">
            <v>BS1325</v>
          </cell>
          <cell r="B58" t="str">
            <v>INSURANCE CLAIMS CTRL</v>
          </cell>
          <cell r="C58">
            <v>-378.39</v>
          </cell>
          <cell r="D58">
            <v>0</v>
          </cell>
          <cell r="E58">
            <v>-378.39</v>
          </cell>
        </row>
        <row r="59">
          <cell r="A59" t="str">
            <v>BS1330</v>
          </cell>
          <cell r="B59" t="str">
            <v>SECURITY RENTAL BOND</v>
          </cell>
          <cell r="C59">
            <v>10952.26</v>
          </cell>
          <cell r="D59">
            <v>0</v>
          </cell>
          <cell r="E59">
            <v>10952.26</v>
          </cell>
        </row>
        <row r="60">
          <cell r="A60" t="str">
            <v>BS1340</v>
          </cell>
          <cell r="B60" t="str">
            <v>GST REMIT CONTROL</v>
          </cell>
          <cell r="C60">
            <v>-0.16</v>
          </cell>
          <cell r="D60">
            <v>0</v>
          </cell>
          <cell r="E60">
            <v>-0.16</v>
          </cell>
        </row>
        <row r="61">
          <cell r="A61" t="str">
            <v>BS1345</v>
          </cell>
          <cell r="B61" t="str">
            <v>WITHHOLDING TAX PAID</v>
          </cell>
          <cell r="C61">
            <v>2175.1999999999998</v>
          </cell>
          <cell r="D61">
            <v>0</v>
          </cell>
          <cell r="E61">
            <v>2175.1999999999998</v>
          </cell>
        </row>
        <row r="62">
          <cell r="A62" t="str">
            <v>BS1350</v>
          </cell>
          <cell r="B62" t="str">
            <v>WORKERS COMP CONTROL</v>
          </cell>
          <cell r="C62">
            <v>-2179.81</v>
          </cell>
          <cell r="D62">
            <v>6532.26</v>
          </cell>
          <cell r="E62">
            <v>4352.45</v>
          </cell>
        </row>
        <row r="63">
          <cell r="A63" t="str">
            <v>BS1360</v>
          </cell>
          <cell r="B63" t="str">
            <v>GENERAL SUSPENSE</v>
          </cell>
          <cell r="C63">
            <v>439990.71</v>
          </cell>
          <cell r="D63">
            <v>-366150.23</v>
          </cell>
          <cell r="E63">
            <v>73840.479999999996</v>
          </cell>
        </row>
        <row r="64">
          <cell r="A64" t="str">
            <v>BS1370</v>
          </cell>
          <cell r="B64" t="str">
            <v>INSURANCE PMTS HOLDNG</v>
          </cell>
          <cell r="C64">
            <v>173433.45</v>
          </cell>
          <cell r="D64">
            <v>-173433.45</v>
          </cell>
          <cell r="E64">
            <v>0</v>
          </cell>
        </row>
        <row r="65">
          <cell r="A65" t="str">
            <v>BS1371</v>
          </cell>
          <cell r="B65" t="str">
            <v>G10 CAPITAL ACQN'S</v>
          </cell>
          <cell r="C65">
            <v>194606.17</v>
          </cell>
          <cell r="D65">
            <v>-45374.57</v>
          </cell>
          <cell r="E65">
            <v>149231.6</v>
          </cell>
        </row>
        <row r="66">
          <cell r="A66" t="str">
            <v>BS1372</v>
          </cell>
          <cell r="B66" t="str">
            <v>G11 OTHER ACQN'S</v>
          </cell>
          <cell r="C66">
            <v>2138060.9900000002</v>
          </cell>
          <cell r="D66">
            <v>214235.63</v>
          </cell>
          <cell r="E66">
            <v>2352296.62</v>
          </cell>
        </row>
        <row r="67">
          <cell r="A67" t="str">
            <v>BS1379</v>
          </cell>
          <cell r="B67" t="str">
            <v>W4 GST UNREG SUPPLIER</v>
          </cell>
          <cell r="C67">
            <v>-1305.6199999999999</v>
          </cell>
          <cell r="D67">
            <v>0</v>
          </cell>
          <cell r="E67">
            <v>-1305.6199999999999</v>
          </cell>
        </row>
        <row r="68">
          <cell r="A68" t="str">
            <v>BS1405</v>
          </cell>
          <cell r="B68" t="str">
            <v>INTERCO - ANL - CNTRL</v>
          </cell>
          <cell r="C68">
            <v>2060357.58</v>
          </cell>
          <cell r="D68">
            <v>-4576177.01</v>
          </cell>
          <cell r="E68">
            <v>-2515819.4300000002</v>
          </cell>
        </row>
        <row r="69">
          <cell r="A69" t="str">
            <v>BS1415</v>
          </cell>
          <cell r="B69" t="str">
            <v>INTERCO - MMH - CNTRL</v>
          </cell>
          <cell r="C69">
            <v>35731.17</v>
          </cell>
          <cell r="D69">
            <v>-1054447</v>
          </cell>
          <cell r="E69">
            <v>-1018715.83</v>
          </cell>
        </row>
        <row r="70">
          <cell r="A70" t="str">
            <v>BS1425</v>
          </cell>
          <cell r="B70" t="str">
            <v>INTERCO - APH - CNTRL</v>
          </cell>
          <cell r="C70">
            <v>1968809.59</v>
          </cell>
          <cell r="D70">
            <v>65042.22</v>
          </cell>
          <cell r="E70">
            <v>2033851.81</v>
          </cell>
        </row>
        <row r="71">
          <cell r="A71" t="str">
            <v>BS1435</v>
          </cell>
          <cell r="B71" t="str">
            <v>INTERCO - MTM - CNTL</v>
          </cell>
          <cell r="C71">
            <v>74773.97</v>
          </cell>
          <cell r="D71">
            <v>-49474.720000000001</v>
          </cell>
          <cell r="E71">
            <v>25299.25</v>
          </cell>
        </row>
        <row r="72">
          <cell r="A72" t="str">
            <v>BS1440</v>
          </cell>
          <cell r="B72" t="str">
            <v>INTERCO - ANE - CNTRL</v>
          </cell>
          <cell r="C72">
            <v>-9466.86</v>
          </cell>
          <cell r="D72">
            <v>502.26</v>
          </cell>
          <cell r="E72">
            <v>-8964.6</v>
          </cell>
        </row>
        <row r="73">
          <cell r="A73" t="str">
            <v>BS1445</v>
          </cell>
          <cell r="B73" t="str">
            <v>INTERCO - MMI</v>
          </cell>
          <cell r="C73">
            <v>-1200</v>
          </cell>
          <cell r="D73">
            <v>0</v>
          </cell>
          <cell r="E73">
            <v>-1200</v>
          </cell>
        </row>
        <row r="74">
          <cell r="A74" t="str">
            <v>BS1460</v>
          </cell>
          <cell r="B74" t="str">
            <v>ANL RECOVERY FROM MMO</v>
          </cell>
          <cell r="C74">
            <v>-1351100</v>
          </cell>
          <cell r="D74">
            <v>729475</v>
          </cell>
          <cell r="E74">
            <v>-621625</v>
          </cell>
        </row>
        <row r="75">
          <cell r="A75" t="str">
            <v>BS1463</v>
          </cell>
          <cell r="B75" t="str">
            <v>MMO RECOVERY FROM ANL</v>
          </cell>
          <cell r="C75">
            <v>219413.7</v>
          </cell>
          <cell r="D75">
            <v>-16941.7</v>
          </cell>
          <cell r="E75">
            <v>202472</v>
          </cell>
        </row>
        <row r="76">
          <cell r="A76" t="str">
            <v>BS1464</v>
          </cell>
          <cell r="B76" t="str">
            <v>MMO RECOVERY FROM MMH</v>
          </cell>
          <cell r="C76">
            <v>12611.5</v>
          </cell>
          <cell r="D76">
            <v>11465</v>
          </cell>
          <cell r="E76">
            <v>24076.5</v>
          </cell>
        </row>
        <row r="77">
          <cell r="A77" t="str">
            <v>BS1466</v>
          </cell>
          <cell r="B77" t="str">
            <v>MMO B/CHARGE TO ANL</v>
          </cell>
          <cell r="C77">
            <v>101258.51</v>
          </cell>
          <cell r="D77">
            <v>-61461.21</v>
          </cell>
          <cell r="E77">
            <v>39797.300000000003</v>
          </cell>
        </row>
        <row r="78">
          <cell r="A78" t="str">
            <v>BS1467</v>
          </cell>
          <cell r="B78" t="str">
            <v>MMO B/CHARGE TO MTM</v>
          </cell>
          <cell r="C78">
            <v>25636.03</v>
          </cell>
          <cell r="D78">
            <v>-420</v>
          </cell>
          <cell r="E78">
            <v>25216.03</v>
          </cell>
        </row>
        <row r="79">
          <cell r="A79" t="str">
            <v>BS1469</v>
          </cell>
          <cell r="B79" t="str">
            <v>MMO B/CHARGE TO ANE</v>
          </cell>
          <cell r="C79">
            <v>1430</v>
          </cell>
          <cell r="D79">
            <v>0</v>
          </cell>
          <cell r="E79">
            <v>1430</v>
          </cell>
        </row>
        <row r="80">
          <cell r="A80" t="str">
            <v>BS1476</v>
          </cell>
          <cell r="B80" t="str">
            <v>PARTICIP'TS REV HOLDG</v>
          </cell>
          <cell r="C80">
            <v>-151084.4</v>
          </cell>
          <cell r="D80">
            <v>-708800.89</v>
          </cell>
          <cell r="E80">
            <v>-859885.29</v>
          </cell>
        </row>
        <row r="81">
          <cell r="A81" t="str">
            <v>BS1491</v>
          </cell>
          <cell r="B81" t="str">
            <v>INTERCO DEBT PROVIS'N</v>
          </cell>
          <cell r="C81">
            <v>0</v>
          </cell>
          <cell r="D81">
            <v>-2033851.81</v>
          </cell>
          <cell r="E81">
            <v>-2033851.81</v>
          </cell>
        </row>
        <row r="82">
          <cell r="A82" t="str">
            <v>BS1505</v>
          </cell>
          <cell r="B82" t="str">
            <v>HG ORE STOCKS</v>
          </cell>
          <cell r="C82">
            <v>3792439.84</v>
          </cell>
          <cell r="D82">
            <v>-830756.07</v>
          </cell>
          <cell r="E82">
            <v>2961683.77</v>
          </cell>
        </row>
        <row r="83">
          <cell r="A83" t="str">
            <v>BS1510</v>
          </cell>
          <cell r="B83" t="str">
            <v>CALCRETE ORE STOCKS</v>
          </cell>
          <cell r="C83">
            <v>2535511.14</v>
          </cell>
          <cell r="D83">
            <v>-701740.95</v>
          </cell>
          <cell r="E83">
            <v>1833770.19</v>
          </cell>
        </row>
        <row r="84">
          <cell r="A84" t="str">
            <v>BS1520</v>
          </cell>
          <cell r="B84" t="str">
            <v>WIP STOCKS</v>
          </cell>
          <cell r="C84">
            <v>11793899</v>
          </cell>
          <cell r="D84">
            <v>486661.16</v>
          </cell>
          <cell r="E84">
            <v>12280560.16</v>
          </cell>
        </row>
        <row r="85">
          <cell r="A85" t="str">
            <v>BS1570</v>
          </cell>
          <cell r="B85" t="str">
            <v>FINISHED STOCKS SITE</v>
          </cell>
          <cell r="C85">
            <v>0</v>
          </cell>
          <cell r="D85">
            <v>1526525.58</v>
          </cell>
          <cell r="E85">
            <v>1526525.58</v>
          </cell>
        </row>
        <row r="86">
          <cell r="A86" t="str">
            <v>BS1575</v>
          </cell>
          <cell r="B86" t="str">
            <v>FINISHED STOCKS KWIN</v>
          </cell>
          <cell r="C86">
            <v>0</v>
          </cell>
          <cell r="D86">
            <v>16090850</v>
          </cell>
          <cell r="E86">
            <v>16090850</v>
          </cell>
        </row>
        <row r="87">
          <cell r="A87" t="str">
            <v>BS1579</v>
          </cell>
          <cell r="B87" t="str">
            <v>FIN ST NRV WRITE DOWN</v>
          </cell>
          <cell r="C87">
            <v>0</v>
          </cell>
          <cell r="D87">
            <v>-164688</v>
          </cell>
          <cell r="E87">
            <v>-164688</v>
          </cell>
        </row>
        <row r="88">
          <cell r="A88" t="str">
            <v>BS1600</v>
          </cell>
          <cell r="B88" t="str">
            <v>INVENTORY CONTROL ACC</v>
          </cell>
          <cell r="C88">
            <v>46147815.93</v>
          </cell>
          <cell r="D88">
            <v>655385.26</v>
          </cell>
          <cell r="E88">
            <v>46803201.189999998</v>
          </cell>
        </row>
        <row r="89">
          <cell r="A89" t="str">
            <v>BS1601</v>
          </cell>
          <cell r="B89" t="str">
            <v>PROVN STOCK OBSELENCE</v>
          </cell>
          <cell r="C89">
            <v>-1101361.1499999999</v>
          </cell>
          <cell r="D89">
            <v>-251065.26</v>
          </cell>
          <cell r="E89">
            <v>-1352426.41</v>
          </cell>
        </row>
        <row r="90">
          <cell r="A90" t="str">
            <v>BS1603</v>
          </cell>
          <cell r="B90" t="str">
            <v>INVENTORY SUSPENSE</v>
          </cell>
          <cell r="C90">
            <v>78202.75</v>
          </cell>
          <cell r="D90">
            <v>92320.47</v>
          </cell>
          <cell r="E90">
            <v>170523.22</v>
          </cell>
        </row>
        <row r="91">
          <cell r="A91" t="str">
            <v>BS1605</v>
          </cell>
          <cell r="B91" t="str">
            <v>UNALLOC'D ISSUES CTRL</v>
          </cell>
          <cell r="C91">
            <v>603.54</v>
          </cell>
          <cell r="D91">
            <v>241.92</v>
          </cell>
          <cell r="E91">
            <v>845.46</v>
          </cell>
        </row>
        <row r="92">
          <cell r="A92" t="str">
            <v>BS1610</v>
          </cell>
          <cell r="B92" t="str">
            <v>MAT IN TRANSIT DIRECT</v>
          </cell>
          <cell r="C92">
            <v>269047.34999999998</v>
          </cell>
          <cell r="D92">
            <v>-4587</v>
          </cell>
          <cell r="E92">
            <v>264460.34999999998</v>
          </cell>
        </row>
        <row r="93">
          <cell r="A93" t="str">
            <v>BS1615</v>
          </cell>
          <cell r="B93" t="str">
            <v>REPAIRS CONTROL</v>
          </cell>
          <cell r="C93">
            <v>5710518.0700000003</v>
          </cell>
          <cell r="D93">
            <v>-2252236.7200000002</v>
          </cell>
          <cell r="E93">
            <v>3458281.35</v>
          </cell>
        </row>
        <row r="94">
          <cell r="A94" t="str">
            <v>BS1622</v>
          </cell>
          <cell r="B94" t="str">
            <v>INV RETURNS HLD'G</v>
          </cell>
          <cell r="C94">
            <v>71996.23</v>
          </cell>
          <cell r="D94">
            <v>0</v>
          </cell>
          <cell r="E94">
            <v>71996.23</v>
          </cell>
        </row>
        <row r="95">
          <cell r="A95" t="str">
            <v>BS1640</v>
          </cell>
          <cell r="B95" t="str">
            <v>PART PAID INVENTY ADV</v>
          </cell>
          <cell r="C95">
            <v>611160</v>
          </cell>
          <cell r="D95">
            <v>-470326.35</v>
          </cell>
          <cell r="E95">
            <v>140833.65</v>
          </cell>
        </row>
        <row r="96">
          <cell r="A96" t="str">
            <v>BS1641</v>
          </cell>
          <cell r="B96" t="str">
            <v>PFP INVENT'Y PAYMT</v>
          </cell>
          <cell r="C96">
            <v>-522178.39</v>
          </cell>
          <cell r="D96">
            <v>0</v>
          </cell>
          <cell r="E96">
            <v>-522178.39</v>
          </cell>
        </row>
        <row r="97">
          <cell r="A97" t="str">
            <v>BS1650</v>
          </cell>
          <cell r="B97" t="str">
            <v>SULPHUR FRGHT RAIL</v>
          </cell>
          <cell r="C97">
            <v>15690876.75</v>
          </cell>
          <cell r="D97">
            <v>-15690876.75</v>
          </cell>
          <cell r="E97">
            <v>0</v>
          </cell>
        </row>
        <row r="98">
          <cell r="A98" t="str">
            <v>BS1651</v>
          </cell>
          <cell r="B98" t="str">
            <v>SULPHUR STD PRICE ADJ</v>
          </cell>
          <cell r="C98">
            <v>-16451368.4</v>
          </cell>
          <cell r="D98">
            <v>15762036.15</v>
          </cell>
          <cell r="E98">
            <v>-689332.25</v>
          </cell>
        </row>
        <row r="99">
          <cell r="A99" t="str">
            <v>BS1655</v>
          </cell>
          <cell r="B99" t="str">
            <v>STORES STD PRICE ADJ</v>
          </cell>
          <cell r="C99">
            <v>-3679399.96</v>
          </cell>
          <cell r="D99">
            <v>4507323.78</v>
          </cell>
          <cell r="E99">
            <v>827923.82</v>
          </cell>
        </row>
        <row r="100">
          <cell r="A100" t="str">
            <v>BS1656</v>
          </cell>
          <cell r="B100" t="str">
            <v>INVENT'Y ISSUES ACC'L</v>
          </cell>
          <cell r="C100">
            <v>-680193.44</v>
          </cell>
          <cell r="D100">
            <v>-1051173.27</v>
          </cell>
          <cell r="E100">
            <v>-1731366.71</v>
          </cell>
        </row>
        <row r="101">
          <cell r="A101" t="str">
            <v>BS1660</v>
          </cell>
          <cell r="B101" t="str">
            <v>AMMONIA FRGHT &amp; INCID</v>
          </cell>
          <cell r="C101">
            <v>233050.57</v>
          </cell>
          <cell r="D101">
            <v>-233050.57</v>
          </cell>
          <cell r="E101">
            <v>0</v>
          </cell>
        </row>
        <row r="102">
          <cell r="A102" t="str">
            <v>BS1670</v>
          </cell>
          <cell r="B102" t="str">
            <v>DIESEL FUEL HLDG</v>
          </cell>
          <cell r="C102">
            <v>-550291.41</v>
          </cell>
          <cell r="D102">
            <v>-376571.16</v>
          </cell>
          <cell r="E102">
            <v>-926862.57</v>
          </cell>
        </row>
        <row r="103">
          <cell r="A103" t="str">
            <v>BS1671</v>
          </cell>
          <cell r="B103" t="str">
            <v>DIESEL FUEL CLAIMS</v>
          </cell>
          <cell r="C103">
            <v>65437.56</v>
          </cell>
          <cell r="D103">
            <v>161103.34</v>
          </cell>
          <cell r="E103">
            <v>226540.9</v>
          </cell>
        </row>
        <row r="104">
          <cell r="A104" t="str">
            <v>BS1675</v>
          </cell>
          <cell r="B104" t="str">
            <v>LT VEH DIESEL HLDG</v>
          </cell>
          <cell r="C104">
            <v>-285343.90999999997</v>
          </cell>
          <cell r="D104">
            <v>-111252.9</v>
          </cell>
          <cell r="E104">
            <v>-396596.81</v>
          </cell>
        </row>
        <row r="105">
          <cell r="A105" t="str">
            <v>BS1690</v>
          </cell>
          <cell r="B105" t="str">
            <v>FRGT - INVENTORY HLDG</v>
          </cell>
          <cell r="C105">
            <v>591614.59</v>
          </cell>
          <cell r="D105">
            <v>952365.51</v>
          </cell>
          <cell r="E105">
            <v>1543980.1</v>
          </cell>
        </row>
        <row r="106">
          <cell r="A106" t="str">
            <v>BS1691</v>
          </cell>
          <cell r="B106" t="str">
            <v>SULPHURIC ACID INVENT</v>
          </cell>
          <cell r="C106">
            <v>0</v>
          </cell>
          <cell r="D106">
            <v>1046240</v>
          </cell>
          <cell r="E106">
            <v>1046240</v>
          </cell>
        </row>
        <row r="107">
          <cell r="A107" t="str">
            <v>BS1805</v>
          </cell>
          <cell r="B107" t="str">
            <v>OTHER PREPAYMENTS</v>
          </cell>
          <cell r="C107">
            <v>0</v>
          </cell>
          <cell r="D107">
            <v>808480.06</v>
          </cell>
          <cell r="E107">
            <v>808480.06</v>
          </cell>
        </row>
        <row r="108">
          <cell r="A108" t="str">
            <v>BS1810</v>
          </cell>
          <cell r="B108" t="str">
            <v>EMPLOYEE PREPAY</v>
          </cell>
          <cell r="C108">
            <v>-6875.95</v>
          </cell>
          <cell r="D108">
            <v>6875.95</v>
          </cell>
          <cell r="E108">
            <v>0</v>
          </cell>
        </row>
        <row r="109">
          <cell r="A109" t="str">
            <v>BS1811</v>
          </cell>
          <cell r="B109" t="str">
            <v>PAYROLL ADV RECOVERY</v>
          </cell>
          <cell r="C109">
            <v>7368.88</v>
          </cell>
          <cell r="D109">
            <v>-6875.95</v>
          </cell>
          <cell r="E109">
            <v>492.93</v>
          </cell>
        </row>
        <row r="110">
          <cell r="A110" t="str">
            <v>BS1820</v>
          </cell>
          <cell r="B110" t="str">
            <v>UNALLOC'D PAYL DR ACC</v>
          </cell>
          <cell r="C110">
            <v>496.03</v>
          </cell>
          <cell r="D110">
            <v>0</v>
          </cell>
          <cell r="E110">
            <v>496.03</v>
          </cell>
        </row>
        <row r="111">
          <cell r="A111" t="str">
            <v>BS1825</v>
          </cell>
          <cell r="B111" t="str">
            <v>UNALLOC'D PAYL CR ACC</v>
          </cell>
          <cell r="C111">
            <v>-1096.01</v>
          </cell>
          <cell r="D111">
            <v>0</v>
          </cell>
          <cell r="E111">
            <v>-1096.01</v>
          </cell>
        </row>
        <row r="112">
          <cell r="A112" t="str">
            <v>BS1901</v>
          </cell>
          <cell r="B112" t="str">
            <v>DEBTOR - PIHA</v>
          </cell>
          <cell r="C112">
            <v>0</v>
          </cell>
          <cell r="D112">
            <v>1200</v>
          </cell>
          <cell r="E112">
            <v>1200</v>
          </cell>
        </row>
        <row r="113">
          <cell r="A113" t="str">
            <v>BS1903</v>
          </cell>
          <cell r="B113" t="str">
            <v>DEBTOR - AJ MAYOR</v>
          </cell>
          <cell r="C113">
            <v>12745</v>
          </cell>
          <cell r="D113">
            <v>-2070</v>
          </cell>
          <cell r="E113">
            <v>10675</v>
          </cell>
        </row>
        <row r="114">
          <cell r="A114" t="str">
            <v>BS1904</v>
          </cell>
          <cell r="B114" t="str">
            <v>DEBTOR - AIRSIDE MTCE</v>
          </cell>
          <cell r="C114">
            <v>0</v>
          </cell>
          <cell r="D114">
            <v>154.38</v>
          </cell>
          <cell r="E114">
            <v>154.38</v>
          </cell>
        </row>
        <row r="115">
          <cell r="A115" t="str">
            <v>BS1905</v>
          </cell>
          <cell r="B115" t="str">
            <v>DEBTOR - CBI CONST'N</v>
          </cell>
          <cell r="C115">
            <v>8834.5300000000007</v>
          </cell>
          <cell r="D115">
            <v>2168.73</v>
          </cell>
          <cell r="E115">
            <v>11003.26</v>
          </cell>
        </row>
        <row r="116">
          <cell r="A116" t="str">
            <v>BS1909</v>
          </cell>
          <cell r="B116" t="str">
            <v>DEBTOR - HITACHI</v>
          </cell>
          <cell r="C116">
            <v>1025</v>
          </cell>
          <cell r="D116">
            <v>-2050</v>
          </cell>
          <cell r="E116">
            <v>-1025</v>
          </cell>
        </row>
        <row r="117">
          <cell r="A117" t="str">
            <v>BS1913</v>
          </cell>
          <cell r="B117" t="str">
            <v>DEBTOR - KOMATSU</v>
          </cell>
          <cell r="C117">
            <v>11731.56</v>
          </cell>
          <cell r="D117">
            <v>-1887.46</v>
          </cell>
          <cell r="E117">
            <v>9844.1</v>
          </cell>
        </row>
        <row r="118">
          <cell r="A118" t="str">
            <v>BS1916</v>
          </cell>
          <cell r="B118" t="str">
            <v>DEBTOR - DYNATEC</v>
          </cell>
          <cell r="C118">
            <v>2750</v>
          </cell>
          <cell r="D118">
            <v>0</v>
          </cell>
          <cell r="E118">
            <v>2750</v>
          </cell>
        </row>
        <row r="119">
          <cell r="A119" t="str">
            <v>BS1920</v>
          </cell>
          <cell r="B119" t="str">
            <v>DEBTOR - MONA TOP ENT</v>
          </cell>
          <cell r="C119">
            <v>27657.49</v>
          </cell>
          <cell r="D119">
            <v>-3663.51</v>
          </cell>
          <cell r="E119">
            <v>23993.98</v>
          </cell>
        </row>
        <row r="120">
          <cell r="A120" t="str">
            <v>BS1923</v>
          </cell>
          <cell r="B120" t="str">
            <v>DEBTOR - MOWATT REF</v>
          </cell>
          <cell r="C120">
            <v>45100</v>
          </cell>
          <cell r="D120">
            <v>0</v>
          </cell>
          <cell r="E120">
            <v>45100</v>
          </cell>
        </row>
        <row r="121">
          <cell r="A121" t="str">
            <v>BS1925</v>
          </cell>
          <cell r="B121" t="str">
            <v>DEBTOR - JENDA CONT</v>
          </cell>
          <cell r="C121">
            <v>3700.01</v>
          </cell>
          <cell r="D121">
            <v>-3700</v>
          </cell>
          <cell r="E121">
            <v>0.01</v>
          </cell>
        </row>
        <row r="122">
          <cell r="A122" t="str">
            <v>BS1928</v>
          </cell>
          <cell r="B122" t="str">
            <v>DEBTOR - FINN INT</v>
          </cell>
          <cell r="C122">
            <v>9073.52</v>
          </cell>
          <cell r="D122">
            <v>11463.59</v>
          </cell>
          <cell r="E122">
            <v>20537.11</v>
          </cell>
        </row>
        <row r="123">
          <cell r="A123" t="str">
            <v>BS1930</v>
          </cell>
          <cell r="B123" t="str">
            <v>DEBTOR - WESTERN CONS</v>
          </cell>
          <cell r="C123">
            <v>14784.38</v>
          </cell>
          <cell r="D123">
            <v>-4241.93</v>
          </cell>
          <cell r="E123">
            <v>10542.45</v>
          </cell>
        </row>
        <row r="124">
          <cell r="A124" t="str">
            <v>BS1933</v>
          </cell>
          <cell r="B124" t="str">
            <v>INTICO HOLDG ACCOUNT</v>
          </cell>
          <cell r="C124">
            <v>235028.96</v>
          </cell>
          <cell r="D124">
            <v>7713.51</v>
          </cell>
          <cell r="E124">
            <v>242742.47</v>
          </cell>
        </row>
        <row r="125">
          <cell r="A125" t="str">
            <v>BS1934</v>
          </cell>
          <cell r="B125" t="str">
            <v>DEBTOR HOMESTAKE GOLD</v>
          </cell>
          <cell r="C125">
            <v>-4600</v>
          </cell>
          <cell r="D125">
            <v>0</v>
          </cell>
          <cell r="E125">
            <v>-4600</v>
          </cell>
        </row>
        <row r="126">
          <cell r="A126" t="str">
            <v>BS1935</v>
          </cell>
          <cell r="B126" t="str">
            <v>DEBTOR - LINOTEX PTY</v>
          </cell>
          <cell r="C126">
            <v>35686.239999999998</v>
          </cell>
          <cell r="D126">
            <v>-4754.41</v>
          </cell>
          <cell r="E126">
            <v>30931.83</v>
          </cell>
        </row>
        <row r="127">
          <cell r="A127" t="str">
            <v>BS1939</v>
          </cell>
          <cell r="B127" t="str">
            <v>DEBTOR IND ISSUES MGT</v>
          </cell>
          <cell r="C127">
            <v>6260</v>
          </cell>
          <cell r="D127">
            <v>-660</v>
          </cell>
          <cell r="E127">
            <v>5600</v>
          </cell>
        </row>
        <row r="128">
          <cell r="A128" t="str">
            <v>BS1943</v>
          </cell>
          <cell r="B128" t="str">
            <v>DEBTOR - BSPC</v>
          </cell>
          <cell r="C128">
            <v>3100.73</v>
          </cell>
          <cell r="D128">
            <v>1483.17</v>
          </cell>
          <cell r="E128">
            <v>4583.8999999999996</v>
          </cell>
        </row>
        <row r="129">
          <cell r="A129" t="str">
            <v>BS1951</v>
          </cell>
          <cell r="B129" t="str">
            <v>DEBTOR - AUST TANK IN</v>
          </cell>
          <cell r="C129">
            <v>0.01</v>
          </cell>
          <cell r="D129">
            <v>0</v>
          </cell>
          <cell r="E129">
            <v>0.01</v>
          </cell>
        </row>
        <row r="130">
          <cell r="A130" t="str">
            <v>BS1954</v>
          </cell>
          <cell r="B130" t="str">
            <v>DEBTOR - GLENMURRIN</v>
          </cell>
          <cell r="C130">
            <v>0</v>
          </cell>
          <cell r="D130">
            <v>2000</v>
          </cell>
          <cell r="E130">
            <v>2000</v>
          </cell>
        </row>
        <row r="131">
          <cell r="A131" t="str">
            <v>BS1955</v>
          </cell>
          <cell r="B131" t="str">
            <v>DEBTOR -SCORE PACIFIC</v>
          </cell>
          <cell r="C131">
            <v>1006.53</v>
          </cell>
          <cell r="D131">
            <v>477.49</v>
          </cell>
          <cell r="E131">
            <v>1484.02</v>
          </cell>
        </row>
        <row r="132">
          <cell r="A132" t="str">
            <v>BS1958</v>
          </cell>
          <cell r="B132" t="str">
            <v>DEBTOR-STEBBINS CONTR</v>
          </cell>
          <cell r="C132">
            <v>7700</v>
          </cell>
          <cell r="D132">
            <v>0</v>
          </cell>
          <cell r="E132">
            <v>7700</v>
          </cell>
        </row>
        <row r="133">
          <cell r="A133" t="str">
            <v>BS1959</v>
          </cell>
          <cell r="B133" t="str">
            <v>DEBTORS-GLOBAL REFACT</v>
          </cell>
          <cell r="C133">
            <v>15375</v>
          </cell>
          <cell r="D133">
            <v>0</v>
          </cell>
          <cell r="E133">
            <v>15375</v>
          </cell>
        </row>
        <row r="134">
          <cell r="A134" t="str">
            <v>BS1960</v>
          </cell>
          <cell r="B134" t="str">
            <v>DEBTORS - ATLAS COPCO</v>
          </cell>
          <cell r="C134">
            <v>675</v>
          </cell>
          <cell r="D134">
            <v>-675</v>
          </cell>
          <cell r="E134">
            <v>0</v>
          </cell>
        </row>
        <row r="135">
          <cell r="A135" t="str">
            <v>BS1962</v>
          </cell>
          <cell r="B135" t="str">
            <v>DEBTOR - SPEC WELDING</v>
          </cell>
          <cell r="C135">
            <v>9652.5</v>
          </cell>
          <cell r="D135">
            <v>0</v>
          </cell>
          <cell r="E135">
            <v>9652.5</v>
          </cell>
        </row>
        <row r="136">
          <cell r="A136" t="str">
            <v>BS1968</v>
          </cell>
          <cell r="B136" t="str">
            <v>DEBTOR - BORAL ENERGY</v>
          </cell>
          <cell r="C136">
            <v>365.2</v>
          </cell>
          <cell r="D136">
            <v>14.27</v>
          </cell>
          <cell r="E136">
            <v>379.47</v>
          </cell>
        </row>
        <row r="137">
          <cell r="A137" t="str">
            <v>BS1969</v>
          </cell>
          <cell r="B137" t="str">
            <v>DEBTOR - BULONG</v>
          </cell>
          <cell r="C137">
            <v>-167.3</v>
          </cell>
          <cell r="D137">
            <v>167.3</v>
          </cell>
          <cell r="E137">
            <v>0</v>
          </cell>
        </row>
        <row r="138">
          <cell r="A138" t="str">
            <v>BS1973</v>
          </cell>
          <cell r="B138" t="str">
            <v>Western Process Cont</v>
          </cell>
          <cell r="C138">
            <v>100</v>
          </cell>
          <cell r="D138">
            <v>-100</v>
          </cell>
          <cell r="E138">
            <v>0</v>
          </cell>
        </row>
        <row r="139">
          <cell r="A139" t="str">
            <v>BS1981</v>
          </cell>
          <cell r="B139" t="str">
            <v>DEBTOR - DTMT CONSTRU</v>
          </cell>
          <cell r="C139">
            <v>10747.08</v>
          </cell>
          <cell r="D139">
            <v>-10447.08</v>
          </cell>
          <cell r="E139">
            <v>300</v>
          </cell>
        </row>
        <row r="140">
          <cell r="A140" t="str">
            <v>BS1990</v>
          </cell>
          <cell r="B140" t="str">
            <v>DEBTOR - ER BUNGEY</v>
          </cell>
          <cell r="C140">
            <v>38055.11</v>
          </cell>
          <cell r="D140">
            <v>-12369.11</v>
          </cell>
          <cell r="E140">
            <v>25686</v>
          </cell>
        </row>
        <row r="141">
          <cell r="A141" t="str">
            <v>BS1991</v>
          </cell>
          <cell r="B141" t="str">
            <v>DEBTOR- INTER RAW MAT</v>
          </cell>
          <cell r="C141">
            <v>27347.32</v>
          </cell>
          <cell r="D141">
            <v>0</v>
          </cell>
          <cell r="E141">
            <v>27347.32</v>
          </cell>
        </row>
        <row r="142">
          <cell r="A142" t="str">
            <v>BS1992</v>
          </cell>
          <cell r="B142" t="str">
            <v>DEBTOR - TENNANT LTD</v>
          </cell>
          <cell r="C142">
            <v>-2160.02</v>
          </cell>
          <cell r="D142">
            <v>2160.02</v>
          </cell>
          <cell r="E142">
            <v>0</v>
          </cell>
        </row>
        <row r="143">
          <cell r="A143" t="str">
            <v>BS1994</v>
          </cell>
          <cell r="B143" t="str">
            <v>DEBTOR - CBI ROLL EXP</v>
          </cell>
          <cell r="C143">
            <v>2700</v>
          </cell>
          <cell r="D143">
            <v>-2000</v>
          </cell>
          <cell r="E143">
            <v>700</v>
          </cell>
        </row>
        <row r="144">
          <cell r="A144" t="str">
            <v>BS1995</v>
          </cell>
          <cell r="B144" t="str">
            <v>DEBTOR REDOX CHEMICAL</v>
          </cell>
          <cell r="C144">
            <v>2100</v>
          </cell>
          <cell r="D144">
            <v>-2100</v>
          </cell>
          <cell r="E144">
            <v>0</v>
          </cell>
        </row>
        <row r="145">
          <cell r="A145" t="str">
            <v>BS1996</v>
          </cell>
          <cell r="B145" t="str">
            <v>DEBTOR - PLAS-TECH</v>
          </cell>
          <cell r="C145">
            <v>8600.27</v>
          </cell>
          <cell r="D145">
            <v>-6267.08</v>
          </cell>
          <cell r="E145">
            <v>2333.19</v>
          </cell>
        </row>
        <row r="146">
          <cell r="A146" t="str">
            <v>BS1997</v>
          </cell>
          <cell r="B146" t="str">
            <v>FD/ASCE AC INT DEFECT</v>
          </cell>
          <cell r="C146">
            <v>926148.64</v>
          </cell>
          <cell r="D146">
            <v>32710.29</v>
          </cell>
          <cell r="E146">
            <v>958858.93</v>
          </cell>
        </row>
        <row r="147">
          <cell r="A147" t="str">
            <v>BS1999</v>
          </cell>
          <cell r="B147" t="str">
            <v>DEBTOR MISC ADHOC VAR</v>
          </cell>
          <cell r="C147">
            <v>145820.85</v>
          </cell>
          <cell r="D147">
            <v>-143181.75</v>
          </cell>
          <cell r="E147">
            <v>2639.1</v>
          </cell>
        </row>
        <row r="148">
          <cell r="A148" t="str">
            <v>BS2210</v>
          </cell>
          <cell r="B148" t="str">
            <v>LG ORE STOCKS</v>
          </cell>
          <cell r="C148">
            <v>17308940.25</v>
          </cell>
          <cell r="D148">
            <v>-6279255.9500000002</v>
          </cell>
          <cell r="E148">
            <v>11029684.300000001</v>
          </cell>
        </row>
        <row r="149">
          <cell r="A149" t="str">
            <v>BS2215</v>
          </cell>
          <cell r="B149" t="str">
            <v>MG ORE STOCKS</v>
          </cell>
          <cell r="C149">
            <v>28450795.780000001</v>
          </cell>
          <cell r="D149">
            <v>-4545837.82</v>
          </cell>
          <cell r="E149">
            <v>23904957.960000001</v>
          </cell>
        </row>
        <row r="150">
          <cell r="A150" t="str">
            <v>BS2504</v>
          </cell>
          <cell r="B150" t="str">
            <v>MMH PP INV'N &amp; EVALN</v>
          </cell>
          <cell r="C150">
            <v>27075329</v>
          </cell>
          <cell r="D150">
            <v>0</v>
          </cell>
          <cell r="E150">
            <v>27075329</v>
          </cell>
        </row>
        <row r="151">
          <cell r="A151" t="str">
            <v>BS2505</v>
          </cell>
          <cell r="B151" t="str">
            <v>PRE-PRJ INV'N &amp; EVALN</v>
          </cell>
          <cell r="C151">
            <v>2455929</v>
          </cell>
          <cell r="D151">
            <v>0</v>
          </cell>
          <cell r="E151">
            <v>2455929</v>
          </cell>
        </row>
        <row r="152">
          <cell r="A152" t="str">
            <v>BS2510</v>
          </cell>
          <cell r="B152" t="str">
            <v>ADDITIONAL EXPLORATN</v>
          </cell>
          <cell r="C152">
            <v>3398402</v>
          </cell>
          <cell r="D152">
            <v>5500</v>
          </cell>
          <cell r="E152">
            <v>3403902</v>
          </cell>
        </row>
        <row r="153">
          <cell r="A153" t="str">
            <v>BS2550</v>
          </cell>
          <cell r="B153" t="str">
            <v>VALUE ADDED TAX</v>
          </cell>
          <cell r="C153">
            <v>4790.6499999999996</v>
          </cell>
          <cell r="D153">
            <v>95.28</v>
          </cell>
          <cell r="E153">
            <v>4885.93</v>
          </cell>
        </row>
        <row r="154">
          <cell r="A154" t="str">
            <v>BS2612</v>
          </cell>
          <cell r="B154" t="str">
            <v>MPD PRJ DEV AREA 2000</v>
          </cell>
          <cell r="C154">
            <v>2717349.6</v>
          </cell>
          <cell r="D154">
            <v>0</v>
          </cell>
          <cell r="E154">
            <v>2717349.6</v>
          </cell>
        </row>
        <row r="155">
          <cell r="A155" t="str">
            <v>BS2614</v>
          </cell>
          <cell r="B155" t="str">
            <v>MPD PRJ DEV AREA 7000</v>
          </cell>
          <cell r="C155">
            <v>24640106.170000002</v>
          </cell>
          <cell r="D155">
            <v>0</v>
          </cell>
          <cell r="E155">
            <v>24640106.170000002</v>
          </cell>
        </row>
        <row r="156">
          <cell r="A156" t="str">
            <v>BS2615</v>
          </cell>
          <cell r="B156" t="str">
            <v>MPD PRJ DEV AREA 8000</v>
          </cell>
          <cell r="C156">
            <v>5102819.67</v>
          </cell>
          <cell r="D156">
            <v>0</v>
          </cell>
          <cell r="E156">
            <v>5102819.67</v>
          </cell>
        </row>
        <row r="157">
          <cell r="A157" t="str">
            <v>BS2620</v>
          </cell>
          <cell r="B157" t="str">
            <v>MPD PRJ DEV AREA 9100</v>
          </cell>
          <cell r="C157">
            <v>61528486.5</v>
          </cell>
          <cell r="D157">
            <v>5939987</v>
          </cell>
          <cell r="E157">
            <v>67468473.5</v>
          </cell>
        </row>
        <row r="158">
          <cell r="A158" t="str">
            <v>BS2625</v>
          </cell>
          <cell r="B158" t="str">
            <v>MPD PRJ DEV AREA 9200</v>
          </cell>
          <cell r="C158">
            <v>17631057.649999999</v>
          </cell>
          <cell r="D158">
            <v>0</v>
          </cell>
          <cell r="E158">
            <v>17631057.649999999</v>
          </cell>
        </row>
        <row r="159">
          <cell r="A159" t="str">
            <v>BS2630</v>
          </cell>
          <cell r="B159" t="str">
            <v>MPD PRJ DEV FINANCE</v>
          </cell>
          <cell r="C159">
            <v>21264642.75</v>
          </cell>
          <cell r="D159">
            <v>0</v>
          </cell>
          <cell r="E159">
            <v>21264642.75</v>
          </cell>
        </row>
        <row r="160">
          <cell r="A160" t="str">
            <v>BS2639</v>
          </cell>
          <cell r="B160" t="str">
            <v>MPD-PPE ADJUSMTENTS</v>
          </cell>
          <cell r="C160">
            <v>-42080789</v>
          </cell>
          <cell r="D160">
            <v>-2774822</v>
          </cell>
          <cell r="E160">
            <v>-44855611</v>
          </cell>
        </row>
        <row r="161">
          <cell r="A161" t="str">
            <v>BS2648</v>
          </cell>
          <cell r="B161" t="str">
            <v>PRE PRD - CARUA ADJ</v>
          </cell>
          <cell r="C161">
            <v>0</v>
          </cell>
          <cell r="D161">
            <v>-23719774</v>
          </cell>
          <cell r="E161">
            <v>-23719774</v>
          </cell>
        </row>
        <row r="162">
          <cell r="A162" t="str">
            <v>BS2650</v>
          </cell>
          <cell r="B162" t="str">
            <v>PRE PRD FIN ROY &amp; OTH</v>
          </cell>
          <cell r="C162">
            <v>42514555.289999999</v>
          </cell>
          <cell r="D162">
            <v>6470097</v>
          </cell>
          <cell r="E162">
            <v>48984652.289999999</v>
          </cell>
        </row>
        <row r="163">
          <cell r="A163" t="str">
            <v>BS2651</v>
          </cell>
          <cell r="B163" t="str">
            <v>PRE PROD'N TOTAL OPEX</v>
          </cell>
          <cell r="C163">
            <v>425925156</v>
          </cell>
          <cell r="D163">
            <v>24081948</v>
          </cell>
          <cell r="E163">
            <v>450007104</v>
          </cell>
        </row>
        <row r="164">
          <cell r="A164" t="str">
            <v>BS2654</v>
          </cell>
          <cell r="B164" t="str">
            <v>REAL'N MINING COSTS</v>
          </cell>
          <cell r="C164">
            <v>-49065461.700000003</v>
          </cell>
          <cell r="D164">
            <v>91184.2</v>
          </cell>
          <cell r="E164">
            <v>-48974277.5</v>
          </cell>
        </row>
        <row r="165">
          <cell r="A165" t="str">
            <v>BS2665</v>
          </cell>
          <cell r="B165" t="str">
            <v>ALLN PP COSTS TO STKS</v>
          </cell>
          <cell r="C165">
            <v>-298652917.38</v>
          </cell>
          <cell r="D165">
            <v>-24182402.120000001</v>
          </cell>
          <cell r="E165">
            <v>-322835319.5</v>
          </cell>
        </row>
        <row r="166">
          <cell r="A166" t="str">
            <v>BS2666</v>
          </cell>
          <cell r="B166" t="str">
            <v>PP FINISHED PROD SHIP</v>
          </cell>
          <cell r="C166">
            <v>286859019.19</v>
          </cell>
          <cell r="D166">
            <v>22169216.32</v>
          </cell>
          <cell r="E166">
            <v>309028235.50999999</v>
          </cell>
        </row>
        <row r="167">
          <cell r="A167" t="str">
            <v>BS2668</v>
          </cell>
          <cell r="B167" t="str">
            <v>ALLN FINISH STKS KWIN</v>
          </cell>
          <cell r="C167">
            <v>0</v>
          </cell>
          <cell r="D167">
            <v>-16090850</v>
          </cell>
          <cell r="E167">
            <v>-16090850</v>
          </cell>
        </row>
        <row r="168">
          <cell r="A168" t="str">
            <v>BS2669</v>
          </cell>
          <cell r="B168" t="str">
            <v>PP WIP NRV WRITE DOWN</v>
          </cell>
          <cell r="C168">
            <v>0</v>
          </cell>
          <cell r="D168">
            <v>1104567</v>
          </cell>
          <cell r="E168">
            <v>1104567</v>
          </cell>
        </row>
        <row r="169">
          <cell r="A169" t="str">
            <v>BS2670</v>
          </cell>
          <cell r="B169" t="str">
            <v>PRE PRD P&amp;L CHGS/OTH</v>
          </cell>
          <cell r="C169">
            <v>-267375</v>
          </cell>
          <cell r="D169">
            <v>1375958.03</v>
          </cell>
          <cell r="E169">
            <v>1108583.03</v>
          </cell>
        </row>
        <row r="170">
          <cell r="A170" t="str">
            <v>BS2689</v>
          </cell>
          <cell r="B170" t="str">
            <v>PRE PRD UNALL'D COSTS</v>
          </cell>
          <cell r="C170">
            <v>-32262.05</v>
          </cell>
          <cell r="D170">
            <v>0</v>
          </cell>
          <cell r="E170">
            <v>-32262.05</v>
          </cell>
        </row>
        <row r="171">
          <cell r="A171" t="str">
            <v>BS2699</v>
          </cell>
          <cell r="B171" t="str">
            <v>DEF'D MINING (WASTE)</v>
          </cell>
          <cell r="C171">
            <v>-486714.98</v>
          </cell>
          <cell r="D171">
            <v>11564664.699999999</v>
          </cell>
          <cell r="E171">
            <v>11077949.720000001</v>
          </cell>
        </row>
        <row r="172">
          <cell r="A172" t="str">
            <v>BS2703</v>
          </cell>
          <cell r="B172" t="str">
            <v>PPE-MPD ADJUSTMENTS</v>
          </cell>
          <cell r="C172">
            <v>42080789</v>
          </cell>
          <cell r="D172">
            <v>2774822</v>
          </cell>
          <cell r="E172">
            <v>44855611</v>
          </cell>
        </row>
        <row r="173">
          <cell r="A173" t="str">
            <v>BS2704</v>
          </cell>
          <cell r="B173" t="str">
            <v>EPC PPE ADJUSTMENTS</v>
          </cell>
          <cell r="C173">
            <v>-36831730.609999999</v>
          </cell>
          <cell r="D173">
            <v>2662941.61</v>
          </cell>
          <cell r="E173">
            <v>-34168789</v>
          </cell>
        </row>
        <row r="174">
          <cell r="A174" t="str">
            <v>BS2705</v>
          </cell>
          <cell r="B174" t="str">
            <v>CONST'N IN PROG (P&amp;E)</v>
          </cell>
          <cell r="C174">
            <v>762395254.64999998</v>
          </cell>
          <cell r="D174">
            <v>-4812521.45</v>
          </cell>
          <cell r="E174">
            <v>757582733.20000005</v>
          </cell>
        </row>
        <row r="175">
          <cell r="A175" t="str">
            <v>BS2707</v>
          </cell>
          <cell r="B175" t="str">
            <v>OPERAT'G LSE PROCEEDS</v>
          </cell>
          <cell r="C175">
            <v>-74030456.030000001</v>
          </cell>
          <cell r="D175">
            <v>0</v>
          </cell>
          <cell r="E175">
            <v>-74030456.030000001</v>
          </cell>
        </row>
        <row r="176">
          <cell r="A176" t="str">
            <v>BS2708</v>
          </cell>
          <cell r="B176" t="str">
            <v>PRE PRD OPS CIP</v>
          </cell>
          <cell r="C176">
            <v>24309289</v>
          </cell>
          <cell r="D176">
            <v>2454557</v>
          </cell>
          <cell r="E176">
            <v>26763846</v>
          </cell>
        </row>
        <row r="177">
          <cell r="A177" t="str">
            <v>BS2709</v>
          </cell>
          <cell r="B177" t="str">
            <v>GLM 100% P&amp;E</v>
          </cell>
          <cell r="C177">
            <v>234549893</v>
          </cell>
          <cell r="D177">
            <v>0</v>
          </cell>
          <cell r="E177">
            <v>234549893</v>
          </cell>
        </row>
        <row r="178">
          <cell r="A178" t="str">
            <v>BS2714</v>
          </cell>
          <cell r="B178" t="str">
            <v>DEV - COBALT EXPN</v>
          </cell>
          <cell r="C178">
            <v>11820279</v>
          </cell>
          <cell r="D178">
            <v>0</v>
          </cell>
          <cell r="E178">
            <v>11820279</v>
          </cell>
        </row>
        <row r="179">
          <cell r="A179" t="str">
            <v>BS2716</v>
          </cell>
          <cell r="B179" t="str">
            <v>DEV - ANO ROLL'G EXP</v>
          </cell>
          <cell r="C179">
            <v>7410265</v>
          </cell>
          <cell r="D179">
            <v>1388980</v>
          </cell>
          <cell r="E179">
            <v>8799245</v>
          </cell>
        </row>
        <row r="180">
          <cell r="A180" t="str">
            <v>BS2733</v>
          </cell>
          <cell r="B180" t="str">
            <v>LEASEHOLD MOTOR VEH</v>
          </cell>
          <cell r="C180">
            <v>351296.75</v>
          </cell>
          <cell r="D180">
            <v>0</v>
          </cell>
          <cell r="E180">
            <v>351296.75</v>
          </cell>
        </row>
        <row r="181">
          <cell r="A181" t="str">
            <v>BS2735</v>
          </cell>
          <cell r="B181" t="str">
            <v>LSEHLD OFF/COMP EQUIP</v>
          </cell>
          <cell r="C181">
            <v>562119.26</v>
          </cell>
          <cell r="D181">
            <v>0</v>
          </cell>
          <cell r="E181">
            <v>562119.26</v>
          </cell>
        </row>
        <row r="182">
          <cell r="A182" t="str">
            <v>BS2738</v>
          </cell>
          <cell r="B182" t="str">
            <v>LEASED MPD COST</v>
          </cell>
          <cell r="C182">
            <v>1927000</v>
          </cell>
          <cell r="D182">
            <v>0</v>
          </cell>
          <cell r="E182">
            <v>1927000</v>
          </cell>
        </row>
        <row r="183">
          <cell r="A183" t="str">
            <v>BS2740</v>
          </cell>
          <cell r="B183" t="str">
            <v>LSEHLD OFF EQ ACC DEP</v>
          </cell>
          <cell r="C183">
            <v>14936</v>
          </cell>
          <cell r="D183">
            <v>0</v>
          </cell>
          <cell r="E183">
            <v>14936</v>
          </cell>
        </row>
        <row r="184">
          <cell r="A184" t="str">
            <v>BS2795</v>
          </cell>
          <cell r="B184" t="str">
            <v>HP COST MOTOR VEHICLE</v>
          </cell>
          <cell r="C184">
            <v>286000</v>
          </cell>
          <cell r="D184">
            <v>0</v>
          </cell>
          <cell r="E184">
            <v>286000</v>
          </cell>
        </row>
        <row r="185">
          <cell r="A185" t="str">
            <v>BS3106</v>
          </cell>
          <cell r="B185" t="str">
            <v>CREDITORS MIMS CNTRL</v>
          </cell>
          <cell r="C185">
            <v>-27701470.960000001</v>
          </cell>
          <cell r="D185">
            <v>-2622033.1</v>
          </cell>
          <cell r="E185">
            <v>-30323504.059999999</v>
          </cell>
        </row>
        <row r="186">
          <cell r="A186" t="str">
            <v>BS3121</v>
          </cell>
          <cell r="B186" t="str">
            <v>GST INV PENDING HOLD</v>
          </cell>
          <cell r="C186">
            <v>-103316.21</v>
          </cell>
          <cell r="D186">
            <v>27558.29</v>
          </cell>
          <cell r="E186">
            <v>-75757.919999999998</v>
          </cell>
        </row>
        <row r="187">
          <cell r="A187" t="str">
            <v>BS3124</v>
          </cell>
          <cell r="B187" t="str">
            <v>GST-Sales &amp; Other G1</v>
          </cell>
          <cell r="C187">
            <v>-72133.509999999995</v>
          </cell>
          <cell r="D187">
            <v>60431.13</v>
          </cell>
          <cell r="E187">
            <v>-11702.38</v>
          </cell>
        </row>
        <row r="188">
          <cell r="A188" t="str">
            <v>BS3130</v>
          </cell>
          <cell r="B188" t="str">
            <v>CREDITORS - OTHER EPC</v>
          </cell>
          <cell r="C188">
            <v>-23617120</v>
          </cell>
          <cell r="D188">
            <v>-99526</v>
          </cell>
          <cell r="E188">
            <v>-23716646</v>
          </cell>
        </row>
        <row r="189">
          <cell r="A189" t="str">
            <v>BS3135</v>
          </cell>
          <cell r="B189" t="str">
            <v>CREDITORS - ACCRUALS</v>
          </cell>
          <cell r="C189">
            <v>-8749509.5899999999</v>
          </cell>
          <cell r="D189">
            <v>-2286680.7599999998</v>
          </cell>
          <cell r="E189">
            <v>-11036190.35</v>
          </cell>
        </row>
        <row r="190">
          <cell r="A190" t="str">
            <v>BS3136</v>
          </cell>
          <cell r="B190" t="str">
            <v>ACC MINING CONT COSTS</v>
          </cell>
          <cell r="C190">
            <v>-2240358.86</v>
          </cell>
          <cell r="D190">
            <v>92237.37</v>
          </cell>
          <cell r="E190">
            <v>-2148121.4900000002</v>
          </cell>
        </row>
        <row r="191">
          <cell r="A191" t="str">
            <v>BS3137</v>
          </cell>
          <cell r="B191" t="str">
            <v>OP'G LEASE PAYMT ACCL</v>
          </cell>
          <cell r="C191">
            <v>-2784741.47</v>
          </cell>
          <cell r="D191">
            <v>395764.97</v>
          </cell>
          <cell r="E191">
            <v>-2388976.5</v>
          </cell>
        </row>
        <row r="192">
          <cell r="A192" t="str">
            <v>BS3138</v>
          </cell>
          <cell r="B192" t="str">
            <v>E&amp;M ACCURALS</v>
          </cell>
          <cell r="C192">
            <v>-6497693.1699999999</v>
          </cell>
          <cell r="D192">
            <v>1477205.23</v>
          </cell>
          <cell r="E192">
            <v>-5020487.9400000004</v>
          </cell>
        </row>
        <row r="193">
          <cell r="A193" t="str">
            <v>BS3139</v>
          </cell>
          <cell r="B193" t="str">
            <v>E&amp;M LAB COST ACCRUALS</v>
          </cell>
          <cell r="C193">
            <v>-139663.26</v>
          </cell>
          <cell r="D193">
            <v>35775.18</v>
          </cell>
          <cell r="E193">
            <v>-103888.08</v>
          </cell>
        </row>
        <row r="194">
          <cell r="A194" t="str">
            <v>BS3141</v>
          </cell>
          <cell r="B194" t="str">
            <v>ROYALTY ACCURALS</v>
          </cell>
          <cell r="C194">
            <v>-2933705</v>
          </cell>
          <cell r="D194">
            <v>-743553</v>
          </cell>
          <cell r="E194">
            <v>-3677258</v>
          </cell>
        </row>
        <row r="195">
          <cell r="A195" t="str">
            <v>BS3144</v>
          </cell>
          <cell r="B195" t="str">
            <v>CONTRACT RETENTIONS</v>
          </cell>
          <cell r="C195">
            <v>-48452.6</v>
          </cell>
          <cell r="D195">
            <v>0</v>
          </cell>
          <cell r="E195">
            <v>-48452.6</v>
          </cell>
        </row>
        <row r="196">
          <cell r="A196" t="str">
            <v>BS3150</v>
          </cell>
          <cell r="B196" t="str">
            <v>INV PND NON GDS MIMS</v>
          </cell>
          <cell r="C196">
            <v>-8124.59</v>
          </cell>
          <cell r="D196">
            <v>433.8</v>
          </cell>
          <cell r="E196">
            <v>-7690.79</v>
          </cell>
        </row>
        <row r="197">
          <cell r="A197" t="str">
            <v>BS3155</v>
          </cell>
          <cell r="B197" t="str">
            <v>SALES TAX LIAB - MIMS</v>
          </cell>
          <cell r="C197">
            <v>-18315.28</v>
          </cell>
          <cell r="D197">
            <v>0</v>
          </cell>
          <cell r="E197">
            <v>-18315.28</v>
          </cell>
        </row>
        <row r="198">
          <cell r="A198" t="str">
            <v>BS3165</v>
          </cell>
          <cell r="B198" t="str">
            <v>CNSGNMNT STCK MIMS</v>
          </cell>
          <cell r="C198">
            <v>-2539380.81</v>
          </cell>
          <cell r="D198">
            <v>64088.29</v>
          </cell>
          <cell r="E198">
            <v>-2475292.52</v>
          </cell>
        </row>
        <row r="199">
          <cell r="A199" t="str">
            <v>BS3170</v>
          </cell>
          <cell r="B199" t="str">
            <v>INV PEND - GOODS MIMS</v>
          </cell>
          <cell r="C199">
            <v>-25981689.07</v>
          </cell>
          <cell r="D199">
            <v>8785478.5899999999</v>
          </cell>
          <cell r="E199">
            <v>-17196210.48</v>
          </cell>
        </row>
        <row r="200">
          <cell r="A200" t="str">
            <v>BS3172</v>
          </cell>
          <cell r="B200" t="str">
            <v>INVOICE PENDING ADJMT</v>
          </cell>
          <cell r="C200">
            <v>4814803.87</v>
          </cell>
          <cell r="D200">
            <v>-1036667.32</v>
          </cell>
          <cell r="E200">
            <v>3778136.55</v>
          </cell>
        </row>
        <row r="201">
          <cell r="A201" t="str">
            <v>BS3175</v>
          </cell>
          <cell r="B201" t="str">
            <v>MATERIAL TRANSIT MIMS</v>
          </cell>
          <cell r="C201">
            <v>-635</v>
          </cell>
          <cell r="D201">
            <v>0</v>
          </cell>
          <cell r="E201">
            <v>-635</v>
          </cell>
        </row>
        <row r="202">
          <cell r="A202" t="str">
            <v>BS3180</v>
          </cell>
          <cell r="B202" t="str">
            <v>CNCLD CHQ MIMS CNTRL</v>
          </cell>
          <cell r="C202">
            <v>-8807.7199999999993</v>
          </cell>
          <cell r="D202">
            <v>9483.91</v>
          </cell>
          <cell r="E202">
            <v>676.19</v>
          </cell>
        </row>
        <row r="203">
          <cell r="A203" t="str">
            <v>BS3305</v>
          </cell>
          <cell r="B203" t="str">
            <v>PROV FOR ANNUAL LEAVE</v>
          </cell>
          <cell r="C203">
            <v>-2299798.42</v>
          </cell>
          <cell r="D203">
            <v>38877.21</v>
          </cell>
          <cell r="E203">
            <v>-2260921.21</v>
          </cell>
        </row>
        <row r="204">
          <cell r="A204" t="str">
            <v>BS3420</v>
          </cell>
          <cell r="B204" t="str">
            <v>PROV FOR FBT</v>
          </cell>
          <cell r="C204">
            <v>-83726.5</v>
          </cell>
          <cell r="D204">
            <v>44103.38</v>
          </cell>
          <cell r="E204">
            <v>-39623.120000000003</v>
          </cell>
        </row>
        <row r="205">
          <cell r="A205" t="str">
            <v>BS3421</v>
          </cell>
          <cell r="B205" t="str">
            <v>FBT PAID</v>
          </cell>
          <cell r="C205">
            <v>201644.63</v>
          </cell>
          <cell r="D205">
            <v>-103553.8</v>
          </cell>
          <cell r="E205">
            <v>98090.83</v>
          </cell>
        </row>
        <row r="206">
          <cell r="A206" t="str">
            <v>BS3435</v>
          </cell>
          <cell r="B206" t="str">
            <v>WORKERS COMP PREMIUM</v>
          </cell>
          <cell r="C206">
            <v>-136041.39000000001</v>
          </cell>
          <cell r="D206">
            <v>-5436.68</v>
          </cell>
          <cell r="E206">
            <v>-141478.07</v>
          </cell>
        </row>
        <row r="207">
          <cell r="A207" t="str">
            <v>BS3500</v>
          </cell>
          <cell r="B207" t="str">
            <v>PAY CLG LEND LEASE</v>
          </cell>
          <cell r="C207">
            <v>-6594.54</v>
          </cell>
          <cell r="D207">
            <v>0</v>
          </cell>
          <cell r="E207">
            <v>-6594.54</v>
          </cell>
        </row>
        <row r="208">
          <cell r="A208" t="str">
            <v>BS3501</v>
          </cell>
          <cell r="B208" t="str">
            <v>PAY CLG MIMS CNTRL</v>
          </cell>
          <cell r="C208">
            <v>640.33000000000004</v>
          </cell>
          <cell r="D208">
            <v>0</v>
          </cell>
          <cell r="E208">
            <v>640.33000000000004</v>
          </cell>
        </row>
        <row r="209">
          <cell r="A209" t="str">
            <v>BS3502</v>
          </cell>
          <cell r="B209" t="str">
            <v>PROVISION FOR CHEQUE</v>
          </cell>
          <cell r="C209">
            <v>-2171.5300000000002</v>
          </cell>
          <cell r="D209">
            <v>0</v>
          </cell>
          <cell r="E209">
            <v>-2171.5300000000002</v>
          </cell>
        </row>
        <row r="210">
          <cell r="A210" t="str">
            <v>BS3505</v>
          </cell>
          <cell r="B210" t="str">
            <v>PAYE TAX CONTROL ACCT</v>
          </cell>
          <cell r="C210">
            <v>882715.65</v>
          </cell>
          <cell r="D210">
            <v>0</v>
          </cell>
          <cell r="E210">
            <v>882715.65</v>
          </cell>
        </row>
        <row r="211">
          <cell r="A211" t="str">
            <v>BS3510</v>
          </cell>
          <cell r="B211" t="str">
            <v>SUPER'N CONTROL ACCT</v>
          </cell>
          <cell r="C211">
            <v>281633.09999999998</v>
          </cell>
          <cell r="D211">
            <v>0</v>
          </cell>
          <cell r="E211">
            <v>281633.09999999998</v>
          </cell>
        </row>
        <row r="212">
          <cell r="A212" t="str">
            <v>BS3515</v>
          </cell>
          <cell r="B212" t="str">
            <v>S&amp;W DEDN MANUAL CNTRL</v>
          </cell>
          <cell r="C212">
            <v>-29966.73</v>
          </cell>
          <cell r="D212">
            <v>-8526.76</v>
          </cell>
          <cell r="E212">
            <v>-38493.49</v>
          </cell>
        </row>
        <row r="213">
          <cell r="A213" t="str">
            <v>BS3520</v>
          </cell>
          <cell r="B213" t="str">
            <v>SALARY SACRIFICE CTRL</v>
          </cell>
          <cell r="C213">
            <v>-12624.73</v>
          </cell>
          <cell r="D213">
            <v>0</v>
          </cell>
          <cell r="E213">
            <v>-12624.73</v>
          </cell>
        </row>
        <row r="214">
          <cell r="A214" t="str">
            <v>BS3530</v>
          </cell>
          <cell r="B214" t="str">
            <v>STATE PAYROLL TAX CTL</v>
          </cell>
          <cell r="C214">
            <v>-132199.26999999999</v>
          </cell>
          <cell r="D214">
            <v>-171287.19</v>
          </cell>
          <cell r="E214">
            <v>-303486.46000000002</v>
          </cell>
        </row>
        <row r="215">
          <cell r="A215" t="str">
            <v>BS3536</v>
          </cell>
          <cell r="B215" t="str">
            <v>PP TAX HLDG MIMS CNTL</v>
          </cell>
          <cell r="C215">
            <v>-437.31</v>
          </cell>
          <cell r="D215">
            <v>0</v>
          </cell>
          <cell r="E215">
            <v>-437.31</v>
          </cell>
        </row>
        <row r="216">
          <cell r="A216" t="str">
            <v>BS3550</v>
          </cell>
          <cell r="B216" t="str">
            <v>LEASED MOTOR VEHICLES</v>
          </cell>
          <cell r="C216">
            <v>-51016.44</v>
          </cell>
          <cell r="D216">
            <v>23729.09</v>
          </cell>
          <cell r="E216">
            <v>-27287.35</v>
          </cell>
        </row>
        <row r="217">
          <cell r="A217" t="str">
            <v>BS3555</v>
          </cell>
          <cell r="B217" t="str">
            <v>LEASED -OFF/COM EQUIP</v>
          </cell>
          <cell r="C217">
            <v>-124860.51</v>
          </cell>
          <cell r="D217">
            <v>7491.68</v>
          </cell>
          <cell r="E217">
            <v>-117368.83</v>
          </cell>
        </row>
        <row r="218">
          <cell r="A218" t="str">
            <v>BS3570</v>
          </cell>
          <cell r="B218" t="str">
            <v>LEASED MPD</v>
          </cell>
          <cell r="C218">
            <v>-1059849.9099999999</v>
          </cell>
          <cell r="D218">
            <v>32116.67</v>
          </cell>
          <cell r="E218">
            <v>-1027733.24</v>
          </cell>
        </row>
        <row r="219">
          <cell r="A219" t="str">
            <v>BS3575</v>
          </cell>
          <cell r="B219" t="str">
            <v>HP LIAB MOTOR VEHICLE</v>
          </cell>
          <cell r="C219">
            <v>-159699.39000000001</v>
          </cell>
          <cell r="D219">
            <v>6057.57</v>
          </cell>
          <cell r="E219">
            <v>-153641.82</v>
          </cell>
        </row>
        <row r="220">
          <cell r="A220" t="str">
            <v>BS4205</v>
          </cell>
          <cell r="B220" t="str">
            <v>PROV FOR LSL</v>
          </cell>
          <cell r="C220">
            <v>-280362.7</v>
          </cell>
          <cell r="D220">
            <v>-18041.23</v>
          </cell>
          <cell r="E220">
            <v>-298403.93</v>
          </cell>
        </row>
        <row r="221">
          <cell r="A221" t="str">
            <v>BS4310</v>
          </cell>
          <cell r="B221" t="str">
            <v>PROV FOR REHABILIT'N</v>
          </cell>
          <cell r="C221">
            <v>0</v>
          </cell>
          <cell r="D221">
            <v>-714118</v>
          </cell>
          <cell r="E221">
            <v>-714118</v>
          </cell>
        </row>
        <row r="222">
          <cell r="A222" t="str">
            <v>BS5005</v>
          </cell>
          <cell r="B222" t="str">
            <v>ISS CAP - FULLY PAID</v>
          </cell>
          <cell r="C222">
            <v>-100</v>
          </cell>
          <cell r="D222">
            <v>0</v>
          </cell>
          <cell r="E222">
            <v>-100</v>
          </cell>
        </row>
        <row r="223">
          <cell r="A223" t="str">
            <v>BS5805</v>
          </cell>
          <cell r="B223" t="str">
            <v>CONTRIB FROM ANL-MMH</v>
          </cell>
          <cell r="C223">
            <v>-27075329</v>
          </cell>
          <cell r="D223">
            <v>0</v>
          </cell>
          <cell r="E223">
            <v>-27075329</v>
          </cell>
        </row>
        <row r="224">
          <cell r="A224" t="str">
            <v>BS5810</v>
          </cell>
          <cell r="B224" t="str">
            <v>INT LOAN G/C USD73.3M</v>
          </cell>
          <cell r="C224">
            <v>-94911258.769999996</v>
          </cell>
          <cell r="D224">
            <v>0</v>
          </cell>
          <cell r="E224">
            <v>-94911258.769999996</v>
          </cell>
        </row>
        <row r="225">
          <cell r="A225" t="str">
            <v>BS5811</v>
          </cell>
          <cell r="B225" t="str">
            <v>CONTRA BS5810 SPON'S</v>
          </cell>
          <cell r="C225">
            <v>94911259.379999995</v>
          </cell>
          <cell r="D225">
            <v>0</v>
          </cell>
          <cell r="E225">
            <v>94911259.379999995</v>
          </cell>
        </row>
        <row r="226">
          <cell r="A226" t="str">
            <v>BS5815</v>
          </cell>
          <cell r="B226" t="str">
            <v>GLM INTERIM LOAN MMH</v>
          </cell>
          <cell r="C226">
            <v>-47574834.229999997</v>
          </cell>
          <cell r="D226">
            <v>0</v>
          </cell>
          <cell r="E226">
            <v>-47574834.229999997</v>
          </cell>
        </row>
        <row r="227">
          <cell r="A227" t="str">
            <v>BS5825</v>
          </cell>
          <cell r="B227" t="str">
            <v>MMH SPON CONT 60% PLT</v>
          </cell>
          <cell r="C227">
            <v>-759177979</v>
          </cell>
          <cell r="D227">
            <v>-16754717</v>
          </cell>
          <cell r="E227">
            <v>-775932696</v>
          </cell>
        </row>
        <row r="228">
          <cell r="A228" t="str">
            <v>BS5828</v>
          </cell>
          <cell r="B228" t="str">
            <v>MMH USD CONT 60% PLT</v>
          </cell>
          <cell r="C228">
            <v>-3527944</v>
          </cell>
          <cell r="D228">
            <v>-1228593</v>
          </cell>
          <cell r="E228">
            <v>-4756537</v>
          </cell>
        </row>
        <row r="229">
          <cell r="A229" t="str">
            <v>BS5850</v>
          </cell>
          <cell r="B229" t="str">
            <v>GLM INTLN GLM 40% PL</v>
          </cell>
          <cell r="C229">
            <v>-31716556.149999999</v>
          </cell>
          <cell r="D229">
            <v>0</v>
          </cell>
          <cell r="E229">
            <v>-31716556.149999999</v>
          </cell>
        </row>
        <row r="230">
          <cell r="A230" t="str">
            <v>BS5855</v>
          </cell>
          <cell r="B230" t="str">
            <v>GLM INTLN GLM 100% PL</v>
          </cell>
          <cell r="C230">
            <v>-15619869</v>
          </cell>
          <cell r="D230">
            <v>0</v>
          </cell>
          <cell r="E230">
            <v>-15619869</v>
          </cell>
        </row>
        <row r="231">
          <cell r="A231" t="str">
            <v>BS5860</v>
          </cell>
          <cell r="B231" t="str">
            <v>MMH CONT GLM 40% PLT</v>
          </cell>
          <cell r="C231">
            <v>-15494503</v>
          </cell>
          <cell r="D231">
            <v>0</v>
          </cell>
          <cell r="E231">
            <v>-15494503</v>
          </cell>
        </row>
        <row r="232">
          <cell r="A232" t="str">
            <v>BS5861</v>
          </cell>
          <cell r="B232" t="str">
            <v>MMH CONT GLM 100% PLT</v>
          </cell>
          <cell r="C232">
            <v>-32080331</v>
          </cell>
          <cell r="D232">
            <v>0</v>
          </cell>
          <cell r="E232">
            <v>-32080331</v>
          </cell>
        </row>
        <row r="233">
          <cell r="A233" t="str">
            <v>BS5864</v>
          </cell>
          <cell r="B233" t="str">
            <v>GLM SPON CONT 40% PLT</v>
          </cell>
          <cell r="C233">
            <v>-490624152</v>
          </cell>
          <cell r="D233">
            <v>-11169811</v>
          </cell>
          <cell r="E233">
            <v>-501793963</v>
          </cell>
        </row>
        <row r="234">
          <cell r="A234" t="str">
            <v>BS5865</v>
          </cell>
          <cell r="B234" t="str">
            <v>GLM SPON CONT 100% PL</v>
          </cell>
          <cell r="C234">
            <v>-186849693</v>
          </cell>
          <cell r="D234">
            <v>0</v>
          </cell>
          <cell r="E234">
            <v>-186849693</v>
          </cell>
        </row>
        <row r="235">
          <cell r="A235" t="str">
            <v>BS5871</v>
          </cell>
          <cell r="B235" t="str">
            <v>GLM USD CONT 40% PLT</v>
          </cell>
          <cell r="C235">
            <v>-2351962</v>
          </cell>
          <cell r="D235">
            <v>-819062</v>
          </cell>
          <cell r="E235">
            <v>-3171024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. A. PRELIMINAR"/>
      <sheetName val="APU-1."/>
      <sheetName val="2. VIASYURBANISMO"/>
      <sheetName val="APU-2."/>
      <sheetName val="3. ESTRUC Y ARQ"/>
      <sheetName val="APU-3."/>
      <sheetName val="4. FRIO"/>
      <sheetName val="5. ELECTRICO"/>
      <sheetName val="6.REDES ALCANTARILLADO"/>
      <sheetName val="7.RED DE ABASTO"/>
      <sheetName val="APU-6-7"/>
      <sheetName val="8. REDGAS"/>
      <sheetName val="APU-8."/>
      <sheetName val="9. AMBIENTAL"/>
      <sheetName val="10. EQUIPOS"/>
      <sheetName val="11.OYM"/>
      <sheetName val="12. RESUMEN"/>
      <sheetName val="Sheet4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. A. PRELIMINAR"/>
      <sheetName val="APU-1."/>
      <sheetName val="2. VIASYURBANISMO"/>
      <sheetName val="APU-2."/>
      <sheetName val="3. ESTRUC Y ARQ"/>
      <sheetName val="APU-3."/>
      <sheetName val="5. ELECTRICO"/>
      <sheetName val="6.REDES ALCANTARILLADO"/>
      <sheetName val="7.RED DE ABASTO"/>
      <sheetName val="APU-6-7"/>
      <sheetName val="8. REDGAS"/>
      <sheetName val="APU-8.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/>
      <sheetData sheetId="8"/>
      <sheetData sheetId="9"/>
      <sheetData sheetId="10"/>
      <sheetData sheetId="11"/>
    </sheetDataSet>
  </externalBook>
</externalLink>
</file>

<file path=xl/externalLinks/externalLink1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2"/>
      <sheetName val="TotalesReposicion"/>
      <sheetName val="TotalesOptimizacion"/>
      <sheetName val="TOTAL SUB1"/>
      <sheetName val="TOTAL1(MODIF.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5. ELECTRICO"/>
      <sheetName val="A.P.U"/>
      <sheetName val="ESTADO VÍA-CRIT.TECNICO"/>
      <sheetName val="SUB APU"/>
      <sheetName val="PRECIOS"/>
      <sheetName val="PREACTA 6"/>
      <sheetName val="TABLA 2008"/>
      <sheetName val="CLASIFICACION"/>
      <sheetName val="PRESUPUESTO"/>
      <sheetName val="Listas"/>
      <sheetName val="LISTA DE PRECIOS"/>
      <sheetName val="Equipo"/>
      <sheetName val="Excavación Mat. Común Estacione"/>
      <sheetName val="Demolición Pavimento"/>
      <sheetName val="Insum"/>
      <sheetName val="TRANSPORTE"/>
      <sheetName val="A. P. U."/>
      <sheetName val="PUNITARIOS%20PARA%20241201%202S"/>
      <sheetName val="RELACION MES"/>
      <sheetName val="c2.5y2.6"/>
      <sheetName val="GCB2000"/>
      <sheetName val="Presup_Cancha"/>
      <sheetName val="CRA.MODI"/>
      <sheetName val="FORMUL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 Liquidacion de Obra por Tramos"/>
      <sheetName val="7.1.8.1.1"/>
      <sheetName val="REC-COD,"/>
      <sheetName val="2,2,6,1 Pilotes 0,30"/>
      <sheetName val="062"/>
      <sheetName val="Listado"/>
      <sheetName val="APU NO PREVISTO"/>
      <sheetName val="PPTA (3)"/>
      <sheetName val="PPTA (2)"/>
      <sheetName val="PPTA"/>
      <sheetName val="Requisición1"/>
      <sheetName val="Lp"/>
      <sheetName val="OCTUBRE"/>
      <sheetName val="Hoja2"/>
      <sheetName val="Cuadr."/>
      <sheetName val="PUNITARIOS PARA 241201 2S.xls"/>
      <sheetName val="OBRAS SES"/>
      <sheetName val="PUNITARIOS_PARA_241201_2S10"/>
      <sheetName val="PR_110"/>
      <sheetName val="ESTADO_RED_TEC10"/>
      <sheetName val="PREACTA_1010"/>
      <sheetName val="PREACTA_910"/>
      <sheetName val="TRAPMO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FINANC"/>
      <sheetName val="TODAS"/>
      <sheetName val="Summary"/>
      <sheetName val="CODCONST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SALARIOS"/>
      <sheetName val="THE"/>
      <sheetName val="ATHE"/>
      <sheetName val="UNITARIOS"/>
      <sheetName val="PERSONAL"/>
      <sheetName val="Tarifa MT"/>
      <sheetName val="Bajadas"/>
      <sheetName val="PREACTA Y CONTRATISTAS"/>
      <sheetName val="NARIÑO"/>
      <sheetName val="Proveedores y acreedores"/>
      <sheetName val="PR_113"/>
      <sheetName val="PUNITARIOS_PARA_241201_2S13"/>
      <sheetName val="ESTADO_RED_TEC13"/>
      <sheetName val="PREACTA_1013"/>
      <sheetName val="PREACTA_913"/>
      <sheetName val="c2_5y2_613"/>
      <sheetName val="PREACTA_62"/>
      <sheetName val="TABLA_20082"/>
      <sheetName val="PR_112"/>
      <sheetName val="PUNITARIOS_PARA_241201_2S12"/>
      <sheetName val="ESTADO_RED_TEC12"/>
      <sheetName val="PREACTA_1012"/>
      <sheetName val="PREACTA_912"/>
      <sheetName val="c2_5y2_612"/>
      <sheetName val="PREACTA_61"/>
      <sheetName val="TABLA_20081"/>
      <sheetName val="PR_111"/>
      <sheetName val="PUNITARIOS_PARA_241201_2S11"/>
      <sheetName val="ESTADO_RED_TEC11"/>
      <sheetName val="PREACTA_1011"/>
      <sheetName val="PREACTA_911"/>
      <sheetName val="c2_5y2_611"/>
      <sheetName val="PREACTA_6"/>
      <sheetName val="TABLA_2008"/>
      <sheetName val="Excavación_Mat__Común_Estacione"/>
      <sheetName val="Demolición_Pavimento"/>
      <sheetName val="SUB_APU"/>
      <sheetName val="A__P__U_"/>
      <sheetName val="RELACION_MES"/>
      <sheetName val="ESTADO_VÍA-CRIT_TECNICO"/>
      <sheetName val="CONT_ADI"/>
      <sheetName val="BALANCE"/>
      <sheetName val="ITEMS NO REVISTOS"/>
      <sheetName val="APU ELECTRICOS"/>
      <sheetName val="otros"/>
      <sheetName val="CHINCHINA FINAL . A CEROS"/>
      <sheetName val="Memoria de calculo"/>
      <sheetName val="ESTADO_VÍA-CRIT_TECNICO1"/>
      <sheetName val="Excavación_Mat__Común_Estacion1"/>
      <sheetName val="Demolición_Pavimento1"/>
      <sheetName val="SUB_APU1"/>
      <sheetName val="A__P__U_1"/>
      <sheetName val="RELACION_MES1"/>
      <sheetName val="ESTADO_RED_TEC14"/>
      <sheetName val="PUNITARIOS_PARA_241201_2S14"/>
      <sheetName val="PR_114"/>
      <sheetName val="PREACTA_1014"/>
      <sheetName val="PREACTA_914"/>
      <sheetName val="c2_5y2_614"/>
      <sheetName val="PREACTA_63"/>
      <sheetName val="TABLA_20083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A_P_U"/>
      <sheetName val="_Liquidacion_de_Obra_por_Tramos"/>
      <sheetName val="7_1_8_1_1"/>
      <sheetName val="2,2,6,1_Pilotes_0,30"/>
      <sheetName val="LISTA_DE_PRECIOS"/>
      <sheetName val="5__ELECTRICO"/>
      <sheetName val="APU_NO_PREVISTO"/>
      <sheetName val="PPTA_(3)"/>
      <sheetName val="PPTA_(2)"/>
      <sheetName val="Cuadr_"/>
      <sheetName val="PUNITARIOS_PARA_241201_2S_xls"/>
      <sheetName val="OBRAS_SES"/>
      <sheetName val="gpi_526"/>
      <sheetName val="vea_374"/>
      <sheetName val="Tarifa_MT"/>
      <sheetName val="PREACTA_Y_CONTRATISTAS"/>
      <sheetName val="Proveedores_y_acreedores"/>
      <sheetName val="BASE"/>
      <sheetName val="costos oficina"/>
      <sheetName val="costos campamento"/>
      <sheetName val="días habiles 2015"/>
      <sheetName val="A_P_U1"/>
      <sheetName val="PLAN DE INVERSION ANTICIPO"/>
      <sheetName val="inv mensual"/>
      <sheetName val="borrador flujo inv"/>
      <sheetName val="social-ambiental"/>
      <sheetName val="AU"/>
      <sheetName val="mdo"/>
      <sheetName val="equip"/>
      <sheetName val="mat"/>
      <sheetName val="CIRCUITOS CODENSA"/>
      <sheetName val="APU"/>
      <sheetName val="materiales"/>
      <sheetName val="CRA_MODI1"/>
      <sheetName val="K16+000_AL_K18+5001"/>
      <sheetName val="K23+200_AL_K24+7001"/>
      <sheetName val="k18+500_AL_K23+0501"/>
      <sheetName val="Presupuesto_PUENTE1"/>
      <sheetName val="VOLUMENES_(4)1"/>
      <sheetName val="VOLUMENES_(4SA)1"/>
      <sheetName val="Excavación_Mat__Común_Estacion2"/>
      <sheetName val="Demolición_Pavimento2"/>
      <sheetName val="SUB_APU2"/>
      <sheetName val="RELACION_MES2"/>
      <sheetName val="ESTADO_VÍA-CRIT_TECNICO2"/>
      <sheetName val="A__P__U_2"/>
      <sheetName val="A_P_U2"/>
      <sheetName val="CRA_MODI2"/>
      <sheetName val="K16+000_AL_K18+5002"/>
      <sheetName val="K23+200_AL_K24+7002"/>
      <sheetName val="k18+500_AL_K23+0502"/>
      <sheetName val="Presupuesto_PUENTE2"/>
      <sheetName val="VOLUMENES_(4)2"/>
      <sheetName val="VOLUMENES_(4SA)2"/>
      <sheetName val="inst"/>
      <sheetName val="PREACTA_64"/>
      <sheetName val="TABLA_20084"/>
      <sheetName val="Excavación_Mat__Común_Estacion4"/>
      <sheetName val="Demolición_Pavimento4"/>
      <sheetName val="SUB_APU4"/>
      <sheetName val="RELACION_MES4"/>
      <sheetName val="ESTADO_VÍA-CRIT_TECNICO4"/>
      <sheetName val="A__P__U_4"/>
      <sheetName val="A_P_U4"/>
      <sheetName val="CRA_MODI4"/>
      <sheetName val="K16+000_AL_K18+5004"/>
      <sheetName val="K23+200_AL_K24+7004"/>
      <sheetName val="k18+500_AL_K23+0504"/>
      <sheetName val="Presupuesto_PUENTE4"/>
      <sheetName val="VOLUMENES_(4)4"/>
      <sheetName val="VOLUMENES_(4SA)4"/>
      <sheetName val="_Liquidacion_de_Obra_por_Tramo2"/>
      <sheetName val="LISTA_DE_PRECIOS2"/>
      <sheetName val="Excavación_Mat__Común_Estacion3"/>
      <sheetName val="Demolición_Pavimento3"/>
      <sheetName val="SUB_APU3"/>
      <sheetName val="RELACION_MES3"/>
      <sheetName val="ESTADO_VÍA-CRIT_TECNICO3"/>
      <sheetName val="A__P__U_3"/>
      <sheetName val="A_P_U3"/>
      <sheetName val="CRA_MODI3"/>
      <sheetName val="K16+000_AL_K18+5003"/>
      <sheetName val="K23+200_AL_K24+7003"/>
      <sheetName val="k18+500_AL_K23+0503"/>
      <sheetName val="Presupuesto_PUENTE3"/>
      <sheetName val="VOLUMENES_(4)3"/>
      <sheetName val="VOLUMENES_(4SA)3"/>
      <sheetName val="_Liquidacion_de_Obra_por_Tramo1"/>
      <sheetName val="LISTA_DE_PRECIOS1"/>
      <sheetName val="PUNITARIOS_PARA_241201_2S15"/>
      <sheetName val="PR_115"/>
      <sheetName val="ESTADO_RED_TEC15"/>
      <sheetName val="PREACTA_1015"/>
      <sheetName val="PREACTA_915"/>
      <sheetName val="PREACTA_65"/>
      <sheetName val="TABLA_20085"/>
      <sheetName val="Excavación_Mat__Común_Estacion5"/>
      <sheetName val="Demolición_Pavimento5"/>
      <sheetName val="SUB_APU5"/>
      <sheetName val="RELACION_MES5"/>
      <sheetName val="ESTADO_VÍA-CRIT_TECNICO5"/>
      <sheetName val="A__P__U_5"/>
      <sheetName val="A_P_U5"/>
      <sheetName val="CRA_MODI5"/>
      <sheetName val="K16+000_AL_K18+5005"/>
      <sheetName val="K23+200_AL_K24+7005"/>
      <sheetName val="k18+500_AL_K23+0505"/>
      <sheetName val="Presupuesto_PUENTE5"/>
      <sheetName val="VOLUMENES_(4)5"/>
      <sheetName val="VOLUMENES_(4SA)5"/>
      <sheetName val="_Liquidacion_de_Obra_por_Tramo3"/>
      <sheetName val="LISTA_DE_PRECIOS3"/>
      <sheetName val="CURVA"/>
      <sheetName val="TABLAS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/>
      <sheetData sheetId="22" refreshError="1"/>
      <sheetData sheetId="23" refreshError="1"/>
      <sheetData sheetId="24" refreshError="1"/>
      <sheetData sheetId="25"/>
      <sheetData sheetId="26" refreshError="1"/>
      <sheetData sheetId="27" refreshError="1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/>
      <sheetData sheetId="36" refreshError="1"/>
      <sheetData sheetId="37"/>
      <sheetData sheetId="38" refreshError="1"/>
      <sheetData sheetId="39"/>
      <sheetData sheetId="40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 refreshError="1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/>
      <sheetData sheetId="83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 refreshError="1"/>
      <sheetData sheetId="100" refreshError="1"/>
      <sheetData sheetId="101"/>
      <sheetData sheetId="102"/>
      <sheetData sheetId="103"/>
      <sheetData sheetId="104"/>
      <sheetData sheetId="105">
        <row r="48">
          <cell r="E48">
            <v>0</v>
          </cell>
        </row>
      </sheetData>
      <sheetData sheetId="106"/>
      <sheetData sheetId="107"/>
      <sheetData sheetId="108" refreshError="1"/>
      <sheetData sheetId="109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/>
      <sheetData sheetId="153" refreshError="1"/>
      <sheetData sheetId="154" refreshError="1"/>
      <sheetData sheetId="155" refreshError="1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/>
      <sheetData sheetId="176">
        <row r="48">
          <cell r="E48">
            <v>0</v>
          </cell>
        </row>
      </sheetData>
      <sheetData sheetId="177"/>
      <sheetData sheetId="178"/>
      <sheetData sheetId="179" refreshError="1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>
        <row r="48">
          <cell r="E48">
            <v>0</v>
          </cell>
        </row>
      </sheetData>
      <sheetData sheetId="188"/>
      <sheetData sheetId="189"/>
      <sheetData sheetId="190" refreshError="1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>
        <row r="48">
          <cell r="E48">
            <v>0</v>
          </cell>
        </row>
      </sheetData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 refreshError="1"/>
      <sheetData sheetId="232"/>
      <sheetData sheetId="233"/>
      <sheetData sheetId="234"/>
      <sheetData sheetId="235"/>
      <sheetData sheetId="236" refreshError="1"/>
      <sheetData sheetId="237" refreshError="1"/>
      <sheetData sheetId="238" refreshError="1"/>
      <sheetData sheetId="239"/>
      <sheetData sheetId="240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 refreshError="1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 refreshError="1"/>
      <sheetData sheetId="327" refreshError="1"/>
    </sheetDataSet>
  </externalBook>
</externalLink>
</file>

<file path=xl/externalLinks/externalLink1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rategia de contratacion"/>
      <sheetName val="Cuadro p. Capital Vs estimado"/>
      <sheetName val="Alcance inst. bascula"/>
      <sheetName val="Alcance inst. bascula (blanco)"/>
      <sheetName val="Alcance contenedores CON PRECIO"/>
      <sheetName val="Alcance O. Civil CON PRECIO (2)"/>
      <sheetName val="Alcance puente ejercicio)"/>
      <sheetName val="Alcance O. Civil sin puente EJe"/>
      <sheetName val="Alcance O. Civil CON PRECIOS"/>
      <sheetName val="contenedor bascula"/>
      <sheetName val="contenedor Garita 2"/>
      <sheetName val="contenedor Garita 1"/>
      <sheetName val="Materiales"/>
      <sheetName val="Hoja2"/>
    </sheetNames>
    <sheetDataSet>
      <sheetData sheetId="0"/>
      <sheetData sheetId="1" refreshError="1">
        <row r="1">
          <cell r="G1">
            <v>2226.87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1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ón General"/>
      <sheetName val="AIU"/>
      <sheetName val="Presup_Cancha"/>
      <sheetName val="1_Preliminares"/>
      <sheetName val="2_Cimentación_Est.Met"/>
      <sheetName val="3_HS"/>
      <sheetName val="Apus_In.Elect"/>
      <sheetName val="Apus_Cubierta"/>
      <sheetName val="Apus_Dotación_Pintura"/>
      <sheetName val="Insumos"/>
      <sheetName val="Equipo_Trans "/>
      <sheetName val="M.Obra"/>
    </sheetNames>
    <sheetDataSet>
      <sheetData sheetId="0"/>
      <sheetData sheetId="1"/>
      <sheetData sheetId="2">
        <row r="13">
          <cell r="J13" t="str">
            <v>M³</v>
          </cell>
        </row>
        <row r="14">
          <cell r="J14" t="str">
            <v>M²</v>
          </cell>
        </row>
        <row r="15">
          <cell r="J15" t="str">
            <v>M</v>
          </cell>
        </row>
        <row r="16">
          <cell r="J16" t="str">
            <v>Kg</v>
          </cell>
        </row>
        <row r="17">
          <cell r="J17" t="str">
            <v>Un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1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devdics"/>
      <sheetName val="A. P. U."/>
      <sheetName val="ACTA DE MODIFICACION  (2)"/>
      <sheetName val="VrEqpBasica"/>
      <sheetName val="PROGR_1"/>
      <sheetName val="PROGR_"/>
      <sheetName val="ModeloPresupuesto"/>
      <sheetName val="CRA.MODI"/>
      <sheetName val="Presup_Cancha"/>
      <sheetName val="1,01"/>
      <sheetName val="PROGR_2"/>
      <sheetName val="PROGR_3"/>
      <sheetName val="UNIT."/>
      <sheetName val="glvc"/>
    </sheetNames>
    <sheetDataSet>
      <sheetData sheetId="0">
        <row r="3">
          <cell r="A3" t="str">
            <v>COD</v>
          </cell>
        </row>
      </sheetData>
      <sheetData sheetId="1">
        <row r="3">
          <cell r="A3" t="str">
            <v>COD</v>
          </cell>
        </row>
      </sheetData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>
        <row r="6">
          <cell r="A6" t="str">
            <v>UNIDAD ADMINISTRATIVA ESPECIAL DE LA AERONAUTICA CIVIL</v>
          </cell>
        </row>
      </sheetData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 refreshError="1"/>
      <sheetData sheetId="30" refreshError="1"/>
    </sheetDataSet>
  </externalBook>
</externalLink>
</file>

<file path=xl/externalLinks/externalLink1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 Y V "/>
      <sheetName val="AMBIENTES"/>
      <sheetName val="REVOQUE Y PISOS"/>
      <sheetName val="MAMPOSTERIA"/>
      <sheetName val="VIGAS FUNDACION"/>
      <sheetName val="REFUERZO"/>
      <sheetName val="VIGAS AEREAS"/>
    </sheetNames>
    <sheetDataSet>
      <sheetData sheetId="0"/>
      <sheetData sheetId="1"/>
      <sheetData sheetId="2"/>
      <sheetData sheetId="3"/>
      <sheetData sheetId="4"/>
      <sheetData sheetId="5"/>
      <sheetData sheetId="6">
        <row r="27">
          <cell r="B27" t="str">
            <v>VI2</v>
          </cell>
          <cell r="C27">
            <v>0.15</v>
          </cell>
          <cell r="D27">
            <v>0.2</v>
          </cell>
          <cell r="E27">
            <v>8.6</v>
          </cell>
          <cell r="F27">
            <v>0.25800000000000001</v>
          </cell>
        </row>
        <row r="28">
          <cell r="B28" t="str">
            <v>V2´</v>
          </cell>
          <cell r="C28">
            <v>0.15</v>
          </cell>
          <cell r="D28">
            <v>0.2</v>
          </cell>
          <cell r="E28">
            <v>3</v>
          </cell>
          <cell r="F28">
            <v>0.09</v>
          </cell>
        </row>
        <row r="29">
          <cell r="B29" t="str">
            <v>2´´ Y 2 ´´´</v>
          </cell>
          <cell r="C29">
            <v>0.15</v>
          </cell>
          <cell r="D29">
            <v>0.2</v>
          </cell>
          <cell r="E29">
            <v>1.2</v>
          </cell>
          <cell r="F29">
            <v>7.1999999999999995E-2</v>
          </cell>
        </row>
        <row r="30">
          <cell r="B30" t="str">
            <v>V2 ´´´´</v>
          </cell>
          <cell r="C30">
            <v>0.15</v>
          </cell>
          <cell r="D30">
            <v>0.2</v>
          </cell>
          <cell r="E30">
            <v>3.75</v>
          </cell>
          <cell r="F30">
            <v>0.11249999999999999</v>
          </cell>
        </row>
        <row r="31">
          <cell r="B31" t="str">
            <v>V3-BE</v>
          </cell>
          <cell r="C31">
            <v>0.15</v>
          </cell>
          <cell r="D31">
            <v>0.3</v>
          </cell>
          <cell r="E31">
            <v>8.6</v>
          </cell>
          <cell r="F31">
            <v>0.38699999999999996</v>
          </cell>
        </row>
        <row r="32">
          <cell r="B32" t="str">
            <v>VI3-BE</v>
          </cell>
          <cell r="C32">
            <v>0.15</v>
          </cell>
          <cell r="D32">
            <v>0.2</v>
          </cell>
          <cell r="E32">
            <v>8.6</v>
          </cell>
          <cell r="F32">
            <v>0.25800000000000001</v>
          </cell>
        </row>
        <row r="33">
          <cell r="B33" t="str">
            <v>V3-AB</v>
          </cell>
          <cell r="C33">
            <v>0.15</v>
          </cell>
          <cell r="D33">
            <v>0.2</v>
          </cell>
          <cell r="E33">
            <v>5.8</v>
          </cell>
          <cell r="F33">
            <v>0.17399999999999999</v>
          </cell>
        </row>
      </sheetData>
    </sheetDataSet>
  </externalBook>
</externalLink>
</file>

<file path=xl/externalLinks/externalLink1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7"/>
      <sheetName val="2008"/>
      <sheetName val="2009"/>
      <sheetName val="2010"/>
      <sheetName val="2011"/>
      <sheetName val="Consolidado"/>
      <sheetName val="WACC - VPN FC"/>
      <sheetName val="Activos"/>
      <sheetName val="Impuestos Temp."/>
      <sheetName val="CatFin - Suleasing(Plamort)"/>
      <sheetName val="Dólar"/>
      <sheetName val="Produccion"/>
      <sheetName val="Cuadro p. Capital Vs estimad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/>
      <sheetData sheetId="12" refreshError="1"/>
    </sheetDataSet>
  </externalBook>
</externalLink>
</file>

<file path=xl/externalLinks/externalLink1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nsidades"/>
      <sheetName val="INDICE"/>
      <sheetName val="Materiales"/>
      <sheetName val="Equipo"/>
      <sheetName val="Otro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310.1"/>
      <sheetName val="311.1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7"/>
      <sheetName val="631.1"/>
      <sheetName val="632.1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"/>
      <sheetName val="673.1 "/>
      <sheetName val="673.2 "/>
      <sheetName val="673.3"/>
      <sheetName val="674.1"/>
      <sheetName val="674.2"/>
      <sheetName val="680.1 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</sheetDataSet>
  </externalBook>
</externalLink>
</file>

<file path=xl/externalLinks/externalLink1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TERIALES"/>
      <sheetName val="COMBUSTIBLE"/>
      <sheetName val="relacion de equipo"/>
      <sheetName val="CUADRILLAS"/>
      <sheetName val="PRESTACIONES"/>
      <sheetName val="ANALISIS"/>
      <sheetName val="PRES OSW"/>
    </sheetNames>
    <sheetDataSet>
      <sheetData sheetId="0"/>
      <sheetData sheetId="1"/>
      <sheetData sheetId="2"/>
      <sheetData sheetId="3">
        <row r="17">
          <cell r="D17">
            <v>134300</v>
          </cell>
        </row>
      </sheetData>
      <sheetData sheetId="4"/>
      <sheetData sheetId="5"/>
      <sheetData sheetId="6"/>
    </sheetDataSet>
  </externalBook>
</externalLink>
</file>

<file path=xl/externalLinks/externalLink1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CLAJES PENDIENTE"/>
      <sheetName val="TABLA"/>
      <sheetName val="Base de Diseño"/>
      <sheetName val="Diseño"/>
      <sheetName val="Impresion diseño"/>
      <sheetName val="Cant Obra"/>
      <sheetName val="PTTO Y CANTIDADES SEPA"/>
      <sheetName val="Informacion Plano"/>
      <sheetName val="Resumen tubería"/>
      <sheetName val="BALANCE DE TRAMOS"/>
      <sheetName val="Hoja1"/>
      <sheetName val="Hoja2"/>
    </sheetNames>
    <sheetDataSet>
      <sheetData sheetId="0"/>
      <sheetData sheetId="1">
        <row r="88">
          <cell r="A88">
            <v>1</v>
          </cell>
          <cell r="B88" t="str">
            <v>Piso deprimido</v>
          </cell>
          <cell r="C88">
            <v>1</v>
          </cell>
          <cell r="D88">
            <v>1</v>
          </cell>
        </row>
        <row r="89">
          <cell r="A89">
            <v>2</v>
          </cell>
          <cell r="B89" t="str">
            <v>Media banca</v>
          </cell>
          <cell r="C89">
            <v>0.95</v>
          </cell>
          <cell r="D89">
            <v>0.15</v>
          </cell>
        </row>
        <row r="90">
          <cell r="A90">
            <v>3</v>
          </cell>
          <cell r="B90" t="str">
            <v>Banca llena</v>
          </cell>
          <cell r="C90">
            <v>0.75</v>
          </cell>
          <cell r="D90">
            <v>7.0000000000000007E-2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DBA3FE-4435-49E8-A757-EE36A6E80ED3}">
  <sheetPr codeName="Hoja2">
    <tabColor rgb="FF00B050"/>
    <pageSetUpPr fitToPage="1"/>
  </sheetPr>
  <dimension ref="A1:R52"/>
  <sheetViews>
    <sheetView tabSelected="1" topLeftCell="C1" workbookViewId="0">
      <selection activeCell="K48" sqref="K48"/>
    </sheetView>
    <sheetView tabSelected="1" topLeftCell="E36" workbookViewId="1">
      <selection activeCell="K36" sqref="K36"/>
    </sheetView>
  </sheetViews>
  <sheetFormatPr baseColWidth="10" defaultRowHeight="13.2" x14ac:dyDescent="0.25"/>
  <cols>
    <col min="1" max="1" width="6.5546875" customWidth="1"/>
    <col min="2" max="2" width="52.44140625" customWidth="1"/>
    <col min="3" max="3" width="10.6640625" customWidth="1"/>
    <col min="4" max="10" width="19.6640625" customWidth="1"/>
    <col min="11" max="11" width="14.44140625" customWidth="1"/>
    <col min="12" max="12" width="22.33203125" customWidth="1"/>
    <col min="13" max="13" width="17.5546875" bestFit="1" customWidth="1"/>
    <col min="14" max="14" width="28.33203125" customWidth="1"/>
    <col min="15" max="15" width="19.33203125" bestFit="1" customWidth="1"/>
    <col min="16" max="16" width="17.5546875" bestFit="1" customWidth="1"/>
    <col min="17" max="17" width="15.6640625" customWidth="1"/>
    <col min="18" max="18" width="12.6640625" bestFit="1" customWidth="1"/>
  </cols>
  <sheetData>
    <row r="1" spans="1:16" ht="21" customHeight="1" x14ac:dyDescent="0.25">
      <c r="A1" s="194" t="s">
        <v>145</v>
      </c>
      <c r="B1" s="195"/>
      <c r="C1" s="195"/>
      <c r="D1" s="195"/>
      <c r="E1" s="195"/>
      <c r="F1" s="195"/>
      <c r="G1" s="195"/>
      <c r="H1" s="195"/>
      <c r="I1" s="195"/>
      <c r="J1" s="195"/>
      <c r="K1" s="195"/>
      <c r="L1" s="196"/>
    </row>
    <row r="2" spans="1:16" ht="124.2" customHeight="1" thickBot="1" x14ac:dyDescent="0.3">
      <c r="A2" s="197"/>
      <c r="B2" s="198"/>
      <c r="C2" s="198"/>
      <c r="D2" s="198"/>
      <c r="E2" s="198"/>
      <c r="F2" s="198"/>
      <c r="G2" s="198"/>
      <c r="H2" s="198"/>
      <c r="I2" s="198"/>
      <c r="J2" s="198"/>
      <c r="K2" s="198"/>
      <c r="L2" s="199"/>
    </row>
    <row r="3" spans="1:16" ht="14.4" thickBot="1" x14ac:dyDescent="0.3">
      <c r="A3" s="153"/>
      <c r="B3" s="183" t="s">
        <v>146</v>
      </c>
      <c r="C3" s="200" t="s">
        <v>147</v>
      </c>
      <c r="D3" s="200"/>
      <c r="E3" s="200"/>
      <c r="F3" s="200"/>
      <c r="G3" s="200"/>
      <c r="H3" s="200"/>
      <c r="I3" s="200"/>
      <c r="J3" s="200"/>
      <c r="K3" s="200"/>
      <c r="L3" s="201"/>
    </row>
    <row r="4" spans="1:16" ht="32.25" customHeight="1" thickBot="1" x14ac:dyDescent="0.3">
      <c r="A4" s="93" t="s">
        <v>0</v>
      </c>
      <c r="B4" s="94" t="s">
        <v>1</v>
      </c>
      <c r="C4" s="95" t="s">
        <v>2</v>
      </c>
      <c r="D4" s="154" t="s">
        <v>4</v>
      </c>
      <c r="E4" s="169" t="s">
        <v>137</v>
      </c>
      <c r="F4" s="161" t="s">
        <v>138</v>
      </c>
      <c r="G4" s="179" t="s">
        <v>140</v>
      </c>
      <c r="H4" s="167" t="s">
        <v>139</v>
      </c>
      <c r="I4" s="180" t="s">
        <v>141</v>
      </c>
      <c r="J4" s="168" t="s">
        <v>142</v>
      </c>
      <c r="K4" s="156" t="s">
        <v>143</v>
      </c>
      <c r="L4" s="97" t="s">
        <v>5</v>
      </c>
    </row>
    <row r="5" spans="1:16" ht="15.6" x14ac:dyDescent="0.25">
      <c r="A5" s="98">
        <v>1</v>
      </c>
      <c r="B5" s="99" t="s">
        <v>6</v>
      </c>
      <c r="C5" s="100"/>
      <c r="D5" s="143"/>
      <c r="E5" s="170"/>
      <c r="F5" s="178">
        <f>SUM(F6:F12)</f>
        <v>824852671.20943022</v>
      </c>
      <c r="G5" s="170"/>
      <c r="H5" s="178">
        <f>SUM(H6:H12)</f>
        <v>952391021.78100014</v>
      </c>
      <c r="I5" s="170"/>
      <c r="J5" s="178">
        <f>SUM(J6:J12)</f>
        <v>903781669.72234881</v>
      </c>
      <c r="K5" s="143"/>
      <c r="L5" s="103">
        <f t="shared" ref="L5:L35" si="0">+J5+H5+F5</f>
        <v>2681025362.712779</v>
      </c>
      <c r="M5" s="2"/>
      <c r="N5" s="2"/>
      <c r="P5" s="2"/>
    </row>
    <row r="6" spans="1:16" ht="14.4" x14ac:dyDescent="0.3">
      <c r="A6" s="11" t="s">
        <v>42</v>
      </c>
      <c r="B6" s="12" t="s">
        <v>85</v>
      </c>
      <c r="C6" s="13" t="s">
        <v>7</v>
      </c>
      <c r="D6" s="155">
        <f>+'LOTE 1'!E6</f>
        <v>5652</v>
      </c>
      <c r="E6" s="177">
        <f>+'LOTE 1'!D6</f>
        <v>16005.272010486698</v>
      </c>
      <c r="F6" s="162">
        <f t="shared" ref="F6:F12" si="1">+E6*+D6</f>
        <v>90461797.403270826</v>
      </c>
      <c r="G6" s="171">
        <f>+'LOTE 2'!D6</f>
        <v>18480.000000000004</v>
      </c>
      <c r="H6" s="162">
        <f t="shared" ref="H6:H12" si="2">+G6*D6</f>
        <v>104448960.00000001</v>
      </c>
      <c r="I6" s="171">
        <f>+'LOTE 3'!D6</f>
        <v>17536.794105047291</v>
      </c>
      <c r="J6" s="162">
        <f t="shared" ref="J6:J12" si="3">+I6*D6</f>
        <v>99117960.281727284</v>
      </c>
      <c r="K6" s="157">
        <f t="shared" ref="K6:K12" si="4">+I6+G6+E6</f>
        <v>52022.066115533991</v>
      </c>
      <c r="L6" s="15">
        <f t="shared" si="0"/>
        <v>294028717.68499815</v>
      </c>
      <c r="M6" s="9"/>
      <c r="N6" s="10">
        <f>L6*(1+SUM($K$38:$K$40))</f>
        <v>382237332.99049759</v>
      </c>
      <c r="O6" s="1"/>
      <c r="P6" s="2"/>
    </row>
    <row r="7" spans="1:16" ht="27.6" x14ac:dyDescent="0.25">
      <c r="A7" s="11" t="s">
        <v>82</v>
      </c>
      <c r="B7" s="12" t="s">
        <v>116</v>
      </c>
      <c r="C7" s="13" t="s">
        <v>8</v>
      </c>
      <c r="D7" s="155">
        <f>+'LOTE 1'!E7</f>
        <v>51559</v>
      </c>
      <c r="E7" s="177">
        <f>+'LOTE 1'!D7</f>
        <v>6482.0130461002809</v>
      </c>
      <c r="F7" s="162">
        <f t="shared" si="1"/>
        <v>334206110.64388436</v>
      </c>
      <c r="G7" s="171">
        <f>+'LOTE 2'!D7</f>
        <v>7484.2590000000018</v>
      </c>
      <c r="H7" s="162">
        <f t="shared" si="2"/>
        <v>385880909.78100008</v>
      </c>
      <c r="I7" s="171">
        <f>+'LOTE 3'!D7</f>
        <v>7102.2678090826375</v>
      </c>
      <c r="J7" s="162">
        <f t="shared" si="3"/>
        <v>366185825.96849173</v>
      </c>
      <c r="K7" s="157">
        <f t="shared" si="4"/>
        <v>21068.53985518292</v>
      </c>
      <c r="L7" s="15">
        <f t="shared" si="0"/>
        <v>1086272846.3933761</v>
      </c>
      <c r="M7" s="78"/>
      <c r="N7" s="10">
        <f>L7*(1+SUM($K$38:$K$40))</f>
        <v>1412154700.311389</v>
      </c>
      <c r="O7" s="1"/>
      <c r="P7" s="2"/>
    </row>
    <row r="8" spans="1:16" ht="14.4" x14ac:dyDescent="0.3">
      <c r="A8" s="11" t="s">
        <v>83</v>
      </c>
      <c r="B8" s="12" t="s">
        <v>117</v>
      </c>
      <c r="C8" s="13" t="s">
        <v>8</v>
      </c>
      <c r="D8" s="155">
        <f>+'LOTE 1'!E8</f>
        <v>68900</v>
      </c>
      <c r="E8" s="177">
        <f>+'LOTE 1'!D8</f>
        <v>1496.596863318237</v>
      </c>
      <c r="F8" s="162">
        <f t="shared" si="1"/>
        <v>103115523.88262653</v>
      </c>
      <c r="G8" s="171">
        <f>+'LOTE 2'!D8</f>
        <v>1728.0000000000005</v>
      </c>
      <c r="H8" s="162">
        <f t="shared" si="2"/>
        <v>119059200.00000003</v>
      </c>
      <c r="I8" s="171">
        <f>+'LOTE 3'!D8</f>
        <v>1639.8041241083183</v>
      </c>
      <c r="J8" s="162">
        <f t="shared" si="3"/>
        <v>112982504.15106313</v>
      </c>
      <c r="K8" s="157">
        <f t="shared" si="4"/>
        <v>4864.4009874265557</v>
      </c>
      <c r="L8" s="15">
        <f t="shared" si="0"/>
        <v>335157228.03368968</v>
      </c>
      <c r="M8" s="9"/>
      <c r="N8" s="10">
        <f>L8*(1+SUM($K$38:$K$40))</f>
        <v>435704396.44379658</v>
      </c>
      <c r="O8" s="1"/>
      <c r="P8" s="2"/>
    </row>
    <row r="9" spans="1:16" ht="14.4" x14ac:dyDescent="0.3">
      <c r="A9" s="11" t="s">
        <v>84</v>
      </c>
      <c r="B9" s="12" t="s">
        <v>86</v>
      </c>
      <c r="C9" s="13" t="s">
        <v>8</v>
      </c>
      <c r="D9" s="155">
        <f>+'LOTE 1'!E9</f>
        <v>197601</v>
      </c>
      <c r="E9" s="177">
        <f>+'LOTE 1'!D9</f>
        <v>997.73124221215778</v>
      </c>
      <c r="F9" s="162">
        <f t="shared" si="1"/>
        <v>197152691.1923646</v>
      </c>
      <c r="G9" s="171">
        <f>+'LOTE 2'!D9</f>
        <v>1152</v>
      </c>
      <c r="H9" s="162">
        <f t="shared" si="2"/>
        <v>227636352</v>
      </c>
      <c r="I9" s="171">
        <f>+'LOTE 3'!D9</f>
        <v>1093.2027494055453</v>
      </c>
      <c r="J9" s="162">
        <f t="shared" si="3"/>
        <v>216017956.48528516</v>
      </c>
      <c r="K9" s="157">
        <f t="shared" si="4"/>
        <v>3242.9339916177032</v>
      </c>
      <c r="L9" s="15">
        <f t="shared" si="0"/>
        <v>640806999.67764974</v>
      </c>
      <c r="M9" s="9"/>
      <c r="N9" s="10">
        <f>L9*(1+SUM($K$38:$K$40))</f>
        <v>833049099.58094466</v>
      </c>
      <c r="O9" s="1"/>
      <c r="P9" s="2"/>
    </row>
    <row r="10" spans="1:16" ht="14.4" x14ac:dyDescent="0.3">
      <c r="A10" s="123" t="s">
        <v>106</v>
      </c>
      <c r="B10" s="16" t="s">
        <v>107</v>
      </c>
      <c r="C10" s="13" t="s">
        <v>8</v>
      </c>
      <c r="D10" s="155">
        <f>+'LOTE 1'!E10</f>
        <v>209540</v>
      </c>
      <c r="E10" s="177">
        <f>+'LOTE 1'!D10</f>
        <v>436.50741846781909</v>
      </c>
      <c r="F10" s="162">
        <f t="shared" si="1"/>
        <v>91465764.46574682</v>
      </c>
      <c r="G10" s="171">
        <f>+'LOTE 2'!D10</f>
        <v>504.00000000000011</v>
      </c>
      <c r="H10" s="162">
        <f t="shared" si="2"/>
        <v>105608160.00000003</v>
      </c>
      <c r="I10" s="171">
        <f>+'LOTE 3'!D10</f>
        <v>478.27620286492612</v>
      </c>
      <c r="J10" s="162">
        <f t="shared" si="3"/>
        <v>100217995.54831661</v>
      </c>
      <c r="K10" s="157">
        <f t="shared" si="4"/>
        <v>1418.7836213327455</v>
      </c>
      <c r="L10" s="15">
        <f t="shared" si="0"/>
        <v>297291920.01406348</v>
      </c>
      <c r="M10" s="9"/>
      <c r="N10" s="10">
        <f>L10*(1+SUM($K$38:$K$40))</f>
        <v>386479496.01828253</v>
      </c>
      <c r="O10" s="1"/>
      <c r="P10" s="2"/>
    </row>
    <row r="11" spans="1:16" ht="14.4" x14ac:dyDescent="0.3">
      <c r="A11" s="126" t="s">
        <v>119</v>
      </c>
      <c r="B11" s="127" t="s">
        <v>120</v>
      </c>
      <c r="C11" s="130" t="s">
        <v>61</v>
      </c>
      <c r="D11" s="155">
        <f>+'LOTE 1'!E11</f>
        <v>8427</v>
      </c>
      <c r="E11" s="177">
        <f>+'LOTE 1'!D11</f>
        <v>415.72135092173249</v>
      </c>
      <c r="F11" s="162">
        <f t="shared" si="1"/>
        <v>3503283.8242174396</v>
      </c>
      <c r="G11" s="171">
        <f>+'LOTE 2'!D11</f>
        <v>480.00000000000011</v>
      </c>
      <c r="H11" s="162">
        <f t="shared" si="2"/>
        <v>4044960.0000000009</v>
      </c>
      <c r="I11" s="171">
        <f>+'LOTE 3'!D11</f>
        <v>455.50114558564394</v>
      </c>
      <c r="J11" s="162">
        <f t="shared" si="3"/>
        <v>3838508.1538502215</v>
      </c>
      <c r="K11" s="157">
        <f t="shared" si="4"/>
        <v>1351.2224965073765</v>
      </c>
      <c r="L11" s="15">
        <f t="shared" si="0"/>
        <v>11386751.978067663</v>
      </c>
      <c r="M11" s="9"/>
      <c r="N11" s="10"/>
      <c r="O11" s="1"/>
      <c r="P11" s="2"/>
    </row>
    <row r="12" spans="1:16" ht="14.4" x14ac:dyDescent="0.3">
      <c r="A12" s="126" t="s">
        <v>122</v>
      </c>
      <c r="B12" s="127" t="s">
        <v>121</v>
      </c>
      <c r="C12" s="130" t="s">
        <v>7</v>
      </c>
      <c r="D12" s="155">
        <f>+'LOTE 1'!E12</f>
        <v>11901</v>
      </c>
      <c r="E12" s="177">
        <f>+'LOTE 1'!D12</f>
        <v>415.72135092173249</v>
      </c>
      <c r="F12" s="162">
        <f t="shared" si="1"/>
        <v>4947499.797319538</v>
      </c>
      <c r="G12" s="171">
        <f>+'LOTE 2'!D12</f>
        <v>480.00000000000011</v>
      </c>
      <c r="H12" s="162">
        <f t="shared" si="2"/>
        <v>5712480.0000000009</v>
      </c>
      <c r="I12" s="171">
        <f>+'LOTE 3'!D12</f>
        <v>455.50114558564394</v>
      </c>
      <c r="J12" s="162">
        <f t="shared" si="3"/>
        <v>5420919.1336147487</v>
      </c>
      <c r="K12" s="157">
        <f t="shared" si="4"/>
        <v>1351.2224965073765</v>
      </c>
      <c r="L12" s="15">
        <f t="shared" si="0"/>
        <v>16080898.930934288</v>
      </c>
      <c r="M12" s="9"/>
      <c r="N12" s="10"/>
      <c r="O12" s="1"/>
      <c r="P12" s="2"/>
    </row>
    <row r="13" spans="1:16" ht="15.6" x14ac:dyDescent="0.25">
      <c r="A13" s="98">
        <v>2</v>
      </c>
      <c r="B13" s="99" t="s">
        <v>87</v>
      </c>
      <c r="C13" s="100"/>
      <c r="D13" s="143"/>
      <c r="E13" s="170"/>
      <c r="F13" s="178">
        <f>SUM(F14:F18)</f>
        <v>3444962661.2052813</v>
      </c>
      <c r="G13" s="170"/>
      <c r="H13" s="178">
        <f>SUM(H14:H18)</f>
        <v>3977621244.8849034</v>
      </c>
      <c r="I13" s="170"/>
      <c r="J13" s="178">
        <f>SUM(J14:J18)</f>
        <v>3774606320.3143091</v>
      </c>
      <c r="K13" s="158"/>
      <c r="L13" s="103">
        <f t="shared" si="0"/>
        <v>11197190226.404495</v>
      </c>
      <c r="M13" s="2"/>
      <c r="N13" s="10"/>
      <c r="O13" s="1"/>
      <c r="P13" s="2"/>
    </row>
    <row r="14" spans="1:16" ht="14.4" x14ac:dyDescent="0.25">
      <c r="A14" s="11" t="s">
        <v>43</v>
      </c>
      <c r="B14" s="119" t="s">
        <v>90</v>
      </c>
      <c r="C14" s="120" t="s">
        <v>8</v>
      </c>
      <c r="D14" s="155">
        <f>+'LOTE 1'!E14</f>
        <v>179320</v>
      </c>
      <c r="E14" s="177">
        <f>+'LOTE 1'!D14</f>
        <v>2203.3231598851817</v>
      </c>
      <c r="F14" s="162">
        <f>+E14*+D14</f>
        <v>395099909.0306108</v>
      </c>
      <c r="G14" s="171">
        <f>+'LOTE 2'!D14</f>
        <v>2544</v>
      </c>
      <c r="H14" s="162">
        <f>+G14*D14</f>
        <v>456190080</v>
      </c>
      <c r="I14" s="171">
        <f>+'LOTE 3'!D14</f>
        <v>2414.1560716039126</v>
      </c>
      <c r="J14" s="162">
        <f>+I14*D14</f>
        <v>432906466.76001358</v>
      </c>
      <c r="K14" s="157">
        <f>+I14+G14+E14</f>
        <v>7161.4792314890947</v>
      </c>
      <c r="L14" s="15">
        <f t="shared" si="0"/>
        <v>1284196455.7906244</v>
      </c>
      <c r="M14" s="78"/>
      <c r="N14" s="10">
        <f>L14*(1+SUM($K$38:$K$40))</f>
        <v>1669455392.5278118</v>
      </c>
      <c r="O14" s="1"/>
      <c r="P14" s="2"/>
    </row>
    <row r="15" spans="1:16" ht="14.4" x14ac:dyDescent="0.25">
      <c r="A15" s="11" t="s">
        <v>66</v>
      </c>
      <c r="B15" s="119" t="s">
        <v>123</v>
      </c>
      <c r="C15" s="120" t="s">
        <v>8</v>
      </c>
      <c r="D15" s="155">
        <f>+'LOTE 1'!E15</f>
        <v>1204513</v>
      </c>
      <c r="E15" s="177">
        <f>+'LOTE 1'!D15</f>
        <v>2203.3231598851817</v>
      </c>
      <c r="F15" s="162">
        <f>+E15*+D15</f>
        <v>2653931389.2827797</v>
      </c>
      <c r="G15" s="171">
        <f>+'LOTE 2'!D15</f>
        <v>2544</v>
      </c>
      <c r="H15" s="162">
        <f>+G15*D15</f>
        <v>3064281072</v>
      </c>
      <c r="I15" s="171">
        <f>+'LOTE 3'!D15</f>
        <v>2414.1560716039126</v>
      </c>
      <c r="J15" s="162">
        <f>+I15*D15</f>
        <v>2907882372.2758436</v>
      </c>
      <c r="K15" s="157">
        <f>+I15+G15+E15</f>
        <v>7161.4792314890947</v>
      </c>
      <c r="L15" s="15">
        <f t="shared" si="0"/>
        <v>8626094833.5586243</v>
      </c>
      <c r="M15" s="78"/>
      <c r="N15" s="10">
        <f>L15*(1+SUM($K$38:$K$40))</f>
        <v>11213923283.626211</v>
      </c>
      <c r="O15" s="1"/>
      <c r="P15" s="2"/>
    </row>
    <row r="16" spans="1:16" ht="14.4" x14ac:dyDescent="0.3">
      <c r="A16" s="11" t="s">
        <v>88</v>
      </c>
      <c r="B16" s="12" t="s">
        <v>91</v>
      </c>
      <c r="C16" s="13" t="s">
        <v>92</v>
      </c>
      <c r="D16" s="155">
        <f>+'LOTE 1'!E16</f>
        <v>10203</v>
      </c>
      <c r="E16" s="177">
        <f>+'LOTE 1'!D16</f>
        <v>18817.626949472222</v>
      </c>
      <c r="F16" s="162">
        <f>+E16*+D16</f>
        <v>191996247.76546508</v>
      </c>
      <c r="G16" s="171">
        <f>+'LOTE 2'!D16</f>
        <v>21727.200000000008</v>
      </c>
      <c r="H16" s="162">
        <f>+G16*D16</f>
        <v>221682621.60000008</v>
      </c>
      <c r="I16" s="171">
        <f>+'LOTE 3'!D16</f>
        <v>20618.259354934173</v>
      </c>
      <c r="J16" s="162">
        <f>+I16*D16</f>
        <v>210368100.19839337</v>
      </c>
      <c r="K16" s="157">
        <f>+I16+G16+E16</f>
        <v>61163.086304406403</v>
      </c>
      <c r="L16" s="15">
        <f t="shared" si="0"/>
        <v>624046969.56385851</v>
      </c>
      <c r="M16" s="9"/>
      <c r="N16" s="10">
        <f>L16*(1+SUM($K$38:$K$40))</f>
        <v>811261060.43301606</v>
      </c>
      <c r="O16" s="1"/>
      <c r="P16" s="2"/>
    </row>
    <row r="17" spans="1:16" ht="14.4" x14ac:dyDescent="0.3">
      <c r="A17" s="11" t="s">
        <v>89</v>
      </c>
      <c r="B17" s="133" t="s">
        <v>133</v>
      </c>
      <c r="C17" s="134" t="s">
        <v>95</v>
      </c>
      <c r="D17" s="155">
        <f>+'LOTE 1'!E17</f>
        <v>25751</v>
      </c>
      <c r="E17" s="177">
        <f>+'LOTE 1'!D17</f>
        <v>6928.6891820288729</v>
      </c>
      <c r="F17" s="162">
        <f>+E17*+D17</f>
        <v>178420675.1264255</v>
      </c>
      <c r="G17" s="171">
        <f>+'LOTE 2'!D17</f>
        <v>7999.9999999999991</v>
      </c>
      <c r="H17" s="162">
        <f>+G17*D17</f>
        <v>206007999.99999997</v>
      </c>
      <c r="I17" s="171">
        <f>+'LOTE 3'!D17</f>
        <v>7591.6857597607295</v>
      </c>
      <c r="J17" s="162">
        <f>+I17*D17</f>
        <v>195493499.99959853</v>
      </c>
      <c r="K17" s="157">
        <f>+I17+G17+E17</f>
        <v>22520.374941789603</v>
      </c>
      <c r="L17" s="15">
        <f t="shared" si="0"/>
        <v>579922175.12602401</v>
      </c>
      <c r="M17" s="9"/>
      <c r="N17" s="10"/>
      <c r="O17" s="1"/>
      <c r="P17" s="2"/>
    </row>
    <row r="18" spans="1:16" ht="27.6" x14ac:dyDescent="0.3">
      <c r="A18" s="11" t="s">
        <v>96</v>
      </c>
      <c r="B18" s="12" t="s">
        <v>97</v>
      </c>
      <c r="C18" s="13" t="s">
        <v>98</v>
      </c>
      <c r="D18" s="155">
        <f>+'LOTE 1'!E18</f>
        <v>2551444</v>
      </c>
      <c r="E18" s="177">
        <f>+'LOTE 1'!D18</f>
        <v>10</v>
      </c>
      <c r="F18" s="162">
        <f>+E18*+D18</f>
        <v>25514440</v>
      </c>
      <c r="G18" s="171">
        <f>+'LOTE 2'!D18</f>
        <v>11.546195521008237</v>
      </c>
      <c r="H18" s="162">
        <f>+G18*D18</f>
        <v>29459471.28490334</v>
      </c>
      <c r="I18" s="171">
        <f>+'LOTE 3'!D18</f>
        <v>10.95688601453142</v>
      </c>
      <c r="J18" s="162">
        <f>+I18*D18</f>
        <v>27955881.080460105</v>
      </c>
      <c r="K18" s="157">
        <f>+I18+G18+E18</f>
        <v>32.503081535539657</v>
      </c>
      <c r="L18" s="15">
        <f t="shared" si="0"/>
        <v>82929792.365363449</v>
      </c>
      <c r="M18" s="9"/>
      <c r="N18" s="10">
        <f>L18*(1+SUM($K$38:$K$40))</f>
        <v>107808730.07497248</v>
      </c>
      <c r="O18" s="1"/>
      <c r="P18" s="2"/>
    </row>
    <row r="19" spans="1:16" ht="15.6" x14ac:dyDescent="0.25">
      <c r="A19" s="98">
        <v>3</v>
      </c>
      <c r="B19" s="99" t="s">
        <v>93</v>
      </c>
      <c r="C19" s="100"/>
      <c r="D19" s="143"/>
      <c r="E19" s="170"/>
      <c r="F19" s="178">
        <f>SUM(F20:F24)</f>
        <v>1158692569.6455235</v>
      </c>
      <c r="G19" s="170"/>
      <c r="H19" s="178">
        <f>SUM(H20:H24)</f>
        <v>1337849095.7866669</v>
      </c>
      <c r="I19" s="170"/>
      <c r="J19" s="178">
        <f>SUM(J20:J24)</f>
        <v>1269566241.1490512</v>
      </c>
      <c r="K19" s="143"/>
      <c r="L19" s="103">
        <f t="shared" si="0"/>
        <v>3766107906.5812416</v>
      </c>
      <c r="M19" s="2"/>
      <c r="N19" s="10"/>
      <c r="P19" s="2"/>
    </row>
    <row r="20" spans="1:16" ht="27.6" x14ac:dyDescent="0.25">
      <c r="A20" s="11" t="s">
        <v>62</v>
      </c>
      <c r="B20" s="16" t="s">
        <v>124</v>
      </c>
      <c r="C20" s="13" t="s">
        <v>95</v>
      </c>
      <c r="D20" s="155">
        <f>+'LOTE 1'!E20</f>
        <v>69235</v>
      </c>
      <c r="E20" s="177">
        <f>+'LOTE 1'!D20</f>
        <v>4157.2135092173248</v>
      </c>
      <c r="F20" s="162">
        <f>+E20*+D20</f>
        <v>287824677.31066149</v>
      </c>
      <c r="G20" s="171">
        <f>+'LOTE 2'!D20</f>
        <v>4800.0000000000009</v>
      </c>
      <c r="H20" s="162">
        <f>+G20*D20</f>
        <v>332328000.00000006</v>
      </c>
      <c r="I20" s="171">
        <f>+'LOTE 3'!D20</f>
        <v>4555.0114558564392</v>
      </c>
      <c r="J20" s="162">
        <f>+I20*D20</f>
        <v>315366218.14622056</v>
      </c>
      <c r="K20" s="157">
        <f>+I20+G20+E20</f>
        <v>13512.224965073765</v>
      </c>
      <c r="L20" s="15">
        <f t="shared" si="0"/>
        <v>935518895.45688224</v>
      </c>
      <c r="M20" s="2"/>
      <c r="N20" s="10">
        <f>L20*(1+SUM($K$38:$K$40))</f>
        <v>1216174564.0939469</v>
      </c>
      <c r="P20" s="2"/>
    </row>
    <row r="21" spans="1:16" ht="13.8" x14ac:dyDescent="0.25">
      <c r="A21" s="11" t="s">
        <v>63</v>
      </c>
      <c r="B21" s="16" t="s">
        <v>125</v>
      </c>
      <c r="C21" s="13" t="s">
        <v>7</v>
      </c>
      <c r="D21" s="155">
        <f>+'LOTE 1'!E21</f>
        <v>136013</v>
      </c>
      <c r="E21" s="177">
        <f>+'LOTE 1'!D21</f>
        <v>4489.7905899547104</v>
      </c>
      <c r="F21" s="162">
        <f>+E21*+D21</f>
        <v>610669887.51151001</v>
      </c>
      <c r="G21" s="171">
        <f>+'LOTE 2'!D21</f>
        <v>5184</v>
      </c>
      <c r="H21" s="162">
        <f>+G21*D21</f>
        <v>705091392</v>
      </c>
      <c r="I21" s="171">
        <f>+'LOTE 3'!D21</f>
        <v>4919.412372324954</v>
      </c>
      <c r="J21" s="162">
        <f>+I21*D21</f>
        <v>669104034.99703395</v>
      </c>
      <c r="K21" s="157">
        <f>+I21+G21+E21</f>
        <v>14593.202962279665</v>
      </c>
      <c r="L21" s="15">
        <f t="shared" si="0"/>
        <v>1984865314.508544</v>
      </c>
      <c r="M21" s="2"/>
      <c r="N21" s="10">
        <f>L21*(1+SUM($K$38:$K$40))</f>
        <v>2580324908.8611073</v>
      </c>
      <c r="P21" s="2"/>
    </row>
    <row r="22" spans="1:16" ht="27.6" x14ac:dyDescent="0.25">
      <c r="A22" s="11" t="s">
        <v>64</v>
      </c>
      <c r="B22" s="16" t="s">
        <v>94</v>
      </c>
      <c r="C22" s="13" t="s">
        <v>7</v>
      </c>
      <c r="D22" s="155">
        <f>+'LOTE 1'!E22</f>
        <v>205654</v>
      </c>
      <c r="E22" s="177">
        <f>+'LOTE 1'!D22</f>
        <v>498.865621106079</v>
      </c>
      <c r="F22" s="162">
        <f>+E22*+D22</f>
        <v>102593710.44294958</v>
      </c>
      <c r="G22" s="171">
        <f>+'LOTE 2'!D22</f>
        <v>576.00000000000023</v>
      </c>
      <c r="H22" s="162">
        <f>+G22*D22</f>
        <v>118456704.00000004</v>
      </c>
      <c r="I22" s="171">
        <f>+'LOTE 3'!D22</f>
        <v>546.60137470277277</v>
      </c>
      <c r="J22" s="162">
        <f>+I22*D22</f>
        <v>112410759.11312403</v>
      </c>
      <c r="K22" s="157">
        <f>+I22+G22+E22</f>
        <v>1621.4669958088521</v>
      </c>
      <c r="L22" s="15">
        <f t="shared" si="0"/>
        <v>333461173.55607367</v>
      </c>
      <c r="N22" s="10">
        <f>L22*(1+SUM($K$38:$K$40))</f>
        <v>433499525.62289578</v>
      </c>
      <c r="P22" s="2"/>
    </row>
    <row r="23" spans="1:16" ht="13.8" x14ac:dyDescent="0.25">
      <c r="A23" s="11" t="s">
        <v>65</v>
      </c>
      <c r="B23" s="12" t="s">
        <v>91</v>
      </c>
      <c r="C23" s="13" t="s">
        <v>92</v>
      </c>
      <c r="D23" s="155">
        <f>+'LOTE 1'!E23</f>
        <v>10203</v>
      </c>
      <c r="E23" s="177">
        <f>+'LOTE 1'!D23</f>
        <v>14528.629772012708</v>
      </c>
      <c r="F23" s="162">
        <f>+E23*+D23</f>
        <v>148235609.56384566</v>
      </c>
      <c r="G23" s="171">
        <f>+'LOTE 2'!D23</f>
        <v>16775.040000000005</v>
      </c>
      <c r="H23" s="162">
        <f>+G23*D23</f>
        <v>171155733.12000003</v>
      </c>
      <c r="I23" s="171">
        <f>+'LOTE 3'!D23</f>
        <v>15918.854035927085</v>
      </c>
      <c r="J23" s="162">
        <f>+I23*D23</f>
        <v>162420067.72856405</v>
      </c>
      <c r="K23" s="157">
        <f>+I23+G23+E23</f>
        <v>47222.523807939797</v>
      </c>
      <c r="L23" s="15">
        <f t="shared" si="0"/>
        <v>481811410.41240978</v>
      </c>
      <c r="N23" s="10">
        <f>L23*(1+SUM($K$38:$K$40))</f>
        <v>626354833.53613269</v>
      </c>
      <c r="P23" s="2"/>
    </row>
    <row r="24" spans="1:16" ht="27.6" x14ac:dyDescent="0.25">
      <c r="A24" s="11" t="s">
        <v>132</v>
      </c>
      <c r="B24" s="16" t="s">
        <v>131</v>
      </c>
      <c r="C24" s="13" t="s">
        <v>95</v>
      </c>
      <c r="D24" s="155">
        <f>+'LOTE 1'!E24</f>
        <v>162259</v>
      </c>
      <c r="E24" s="177">
        <f>+'LOTE 1'!D24</f>
        <v>57.739076516907289</v>
      </c>
      <c r="F24" s="162">
        <f>+E24*+D24</f>
        <v>9368684.8165568598</v>
      </c>
      <c r="G24" s="171">
        <f>+'LOTE 2'!D24</f>
        <v>66.666666666666686</v>
      </c>
      <c r="H24" s="162">
        <f>+G24*D24</f>
        <v>10817266.66666667</v>
      </c>
      <c r="I24" s="171">
        <f>+'LOTE 3'!D24</f>
        <v>63.264047998006099</v>
      </c>
      <c r="J24" s="162">
        <f>+I24*D24</f>
        <v>10265161.164108472</v>
      </c>
      <c r="K24" s="157">
        <f>+I24+G24+E24</f>
        <v>187.66979118158008</v>
      </c>
      <c r="L24" s="15">
        <f t="shared" si="0"/>
        <v>30451112.647332001</v>
      </c>
      <c r="M24" s="2"/>
      <c r="N24" s="10">
        <f>L24*(1+SUM($K$38:$K$40))</f>
        <v>39586446.441531606</v>
      </c>
      <c r="P24" s="2"/>
    </row>
    <row r="25" spans="1:16" ht="15.6" x14ac:dyDescent="0.25">
      <c r="A25" s="98">
        <v>4</v>
      </c>
      <c r="B25" s="99" t="s">
        <v>105</v>
      </c>
      <c r="C25" s="100"/>
      <c r="D25" s="143"/>
      <c r="E25" s="170"/>
      <c r="F25" s="178">
        <f>SUM(F26:F33)</f>
        <v>1022164298.0434761</v>
      </c>
      <c r="G25" s="170"/>
      <c r="H25" s="178">
        <f>SUM(H26:H33)</f>
        <v>969243784.87031031</v>
      </c>
      <c r="I25" s="170"/>
      <c r="J25" s="178">
        <f>SUM(J26:J33)</f>
        <v>978896261.33015859</v>
      </c>
      <c r="K25" s="143"/>
      <c r="L25" s="103">
        <f t="shared" si="0"/>
        <v>2970304344.2439451</v>
      </c>
      <c r="M25" s="2"/>
      <c r="N25" s="10"/>
      <c r="P25" s="2"/>
    </row>
    <row r="26" spans="1:16" ht="41.4" x14ac:dyDescent="0.25">
      <c r="A26" s="11" t="s">
        <v>99</v>
      </c>
      <c r="B26" s="16" t="s">
        <v>118</v>
      </c>
      <c r="C26" s="13" t="s">
        <v>98</v>
      </c>
      <c r="D26" s="155">
        <f>+'LOTE 1'!E26</f>
        <v>1163165</v>
      </c>
      <c r="E26" s="177">
        <f>+'LOTE 1'!D26</f>
        <v>437</v>
      </c>
      <c r="F26" s="162">
        <f t="shared" ref="F26:F33" si="5">+E26*+D26</f>
        <v>508303105</v>
      </c>
      <c r="G26" s="171">
        <f>+'LOTE 2'!D26</f>
        <v>398</v>
      </c>
      <c r="H26" s="162">
        <f t="shared" ref="H26:H33" si="6">+G26*D26</f>
        <v>462939670</v>
      </c>
      <c r="I26" s="171">
        <f>+'LOTE 3'!D26</f>
        <v>393</v>
      </c>
      <c r="J26" s="162">
        <f t="shared" ref="J26:J33" si="7">+I26*D26</f>
        <v>457123845</v>
      </c>
      <c r="K26" s="157">
        <f t="shared" ref="K26:K33" si="8">+I26+G26+E26</f>
        <v>1228</v>
      </c>
      <c r="L26" s="15">
        <f t="shared" si="0"/>
        <v>1428366620</v>
      </c>
      <c r="M26" s="2"/>
      <c r="N26" s="10">
        <f>L26*(1+SUM($K$38:$K$40))</f>
        <v>1856876606</v>
      </c>
      <c r="P26" s="2"/>
    </row>
    <row r="27" spans="1:16" ht="41.4" x14ac:dyDescent="0.25">
      <c r="A27" s="11" t="s">
        <v>100</v>
      </c>
      <c r="B27" s="119" t="s">
        <v>126</v>
      </c>
      <c r="C27" s="120" t="s">
        <v>98</v>
      </c>
      <c r="D27" s="155">
        <f>+'LOTE 1'!E27</f>
        <v>480790</v>
      </c>
      <c r="E27" s="177">
        <f>+'LOTE 1'!D27</f>
        <v>437</v>
      </c>
      <c r="F27" s="162">
        <f t="shared" si="5"/>
        <v>210105230</v>
      </c>
      <c r="G27" s="171">
        <f>+'LOTE 2'!D27</f>
        <v>398</v>
      </c>
      <c r="H27" s="162">
        <f t="shared" si="6"/>
        <v>191354420</v>
      </c>
      <c r="I27" s="171">
        <f>+'LOTE 3'!D27</f>
        <v>393</v>
      </c>
      <c r="J27" s="162">
        <f t="shared" si="7"/>
        <v>188950470</v>
      </c>
      <c r="K27" s="157">
        <f t="shared" si="8"/>
        <v>1228</v>
      </c>
      <c r="L27" s="15">
        <f t="shared" si="0"/>
        <v>590410120</v>
      </c>
      <c r="N27" s="10">
        <f>L27*(1+SUM($K$38:$K$40))</f>
        <v>767533156</v>
      </c>
      <c r="P27" s="2"/>
    </row>
    <row r="28" spans="1:16" ht="13.8" x14ac:dyDescent="0.25">
      <c r="A28" s="11" t="s">
        <v>108</v>
      </c>
      <c r="B28" s="119" t="s">
        <v>109</v>
      </c>
      <c r="C28" s="120" t="s">
        <v>61</v>
      </c>
      <c r="D28" s="155">
        <f>+'LOTE 1'!E28</f>
        <v>97482</v>
      </c>
      <c r="E28" s="177">
        <f>+'LOTE 1'!D28</f>
        <v>414.02705841847859</v>
      </c>
      <c r="F28" s="162">
        <f t="shared" si="5"/>
        <v>40360185.708750129</v>
      </c>
      <c r="G28" s="171">
        <f>+'LOTE 2'!D28</f>
        <v>478.0437367487653</v>
      </c>
      <c r="H28" s="162">
        <f t="shared" si="6"/>
        <v>46600659.545743138</v>
      </c>
      <c r="I28" s="171">
        <f>+'LOTE 3'!D28</f>
        <v>453.64472860230114</v>
      </c>
      <c r="J28" s="162">
        <f t="shared" si="7"/>
        <v>44222195.433609523</v>
      </c>
      <c r="K28" s="157">
        <f t="shared" si="8"/>
        <v>1345.7155237695451</v>
      </c>
      <c r="L28" s="15">
        <f t="shared" si="0"/>
        <v>131183040.68810278</v>
      </c>
      <c r="N28" s="10">
        <f>L28*(1+SUM($K$38:$K$40))</f>
        <v>170537952.89453363</v>
      </c>
      <c r="P28" s="2"/>
    </row>
    <row r="29" spans="1:16" ht="13.8" x14ac:dyDescent="0.25">
      <c r="A29" s="11" t="s">
        <v>110</v>
      </c>
      <c r="B29" s="119" t="s">
        <v>128</v>
      </c>
      <c r="C29" s="134" t="s">
        <v>61</v>
      </c>
      <c r="D29" s="155">
        <f>+'LOTE 1'!E29</f>
        <v>100495</v>
      </c>
      <c r="E29" s="177">
        <f>+'LOTE 1'!D29</f>
        <v>414.02705841847859</v>
      </c>
      <c r="F29" s="162">
        <f t="shared" si="5"/>
        <v>41607649.235765003</v>
      </c>
      <c r="G29" s="171">
        <f>+'LOTE 2'!D29</f>
        <v>478.0437367487653</v>
      </c>
      <c r="H29" s="162">
        <f t="shared" si="6"/>
        <v>48041005.324567169</v>
      </c>
      <c r="I29" s="171">
        <f>+'LOTE 3'!D29</f>
        <v>453.64472860230114</v>
      </c>
      <c r="J29" s="162">
        <f t="shared" si="7"/>
        <v>45589027.000888251</v>
      </c>
      <c r="K29" s="157">
        <f t="shared" si="8"/>
        <v>1345.7155237695451</v>
      </c>
      <c r="L29" s="15">
        <f t="shared" si="0"/>
        <v>135237681.56122044</v>
      </c>
      <c r="N29" s="10"/>
      <c r="P29" s="2"/>
    </row>
    <row r="30" spans="1:16" ht="13.8" x14ac:dyDescent="0.25">
      <c r="A30" s="11" t="s">
        <v>111</v>
      </c>
      <c r="B30" s="119" t="s">
        <v>130</v>
      </c>
      <c r="C30" s="134" t="s">
        <v>98</v>
      </c>
      <c r="D30" s="155">
        <f>+'LOTE 1'!E30</f>
        <v>255374</v>
      </c>
      <c r="E30" s="177">
        <f>+'LOTE 1'!D30</f>
        <v>3</v>
      </c>
      <c r="F30" s="162">
        <f t="shared" si="5"/>
        <v>766122</v>
      </c>
      <c r="G30" s="171">
        <f>+'LOTE 2'!D30</f>
        <v>3</v>
      </c>
      <c r="H30" s="162">
        <f t="shared" si="6"/>
        <v>766122</v>
      </c>
      <c r="I30" s="171">
        <f>+'LOTE 3'!D30</f>
        <v>3.2870658043594259</v>
      </c>
      <c r="J30" s="162">
        <f t="shared" si="7"/>
        <v>839431.14272248407</v>
      </c>
      <c r="K30" s="157">
        <f t="shared" si="8"/>
        <v>9.2870658043594254</v>
      </c>
      <c r="L30" s="15">
        <f t="shared" si="0"/>
        <v>2371675.1427224842</v>
      </c>
      <c r="N30" s="10"/>
      <c r="P30" s="2"/>
    </row>
    <row r="31" spans="1:16" ht="69" x14ac:dyDescent="0.25">
      <c r="A31" s="11" t="s">
        <v>113</v>
      </c>
      <c r="B31" s="124" t="s">
        <v>127</v>
      </c>
      <c r="C31" s="120" t="s">
        <v>98</v>
      </c>
      <c r="D31" s="155">
        <f>+'LOTE 1'!E31</f>
        <v>6690204</v>
      </c>
      <c r="E31" s="177">
        <f>+'LOTE 1'!D31</f>
        <v>28</v>
      </c>
      <c r="F31" s="162">
        <f t="shared" si="5"/>
        <v>187325712</v>
      </c>
      <c r="G31" s="171">
        <f>+'LOTE 2'!D31</f>
        <v>27</v>
      </c>
      <c r="H31" s="162">
        <f t="shared" si="6"/>
        <v>180635508</v>
      </c>
      <c r="I31" s="171">
        <f>+'LOTE 3'!D31</f>
        <v>30.679280840687976</v>
      </c>
      <c r="J31" s="162">
        <f t="shared" si="7"/>
        <v>205250647.39749408</v>
      </c>
      <c r="K31" s="157">
        <f t="shared" si="8"/>
        <v>85.67928084068798</v>
      </c>
      <c r="L31" s="15">
        <f t="shared" si="0"/>
        <v>573211867.39749408</v>
      </c>
      <c r="N31" s="10">
        <f>L31*(1+SUM($K$38:$K$40))</f>
        <v>745175427.61674237</v>
      </c>
      <c r="P31" s="2"/>
    </row>
    <row r="32" spans="1:16" ht="13.8" x14ac:dyDescent="0.25">
      <c r="A32" s="11" t="s">
        <v>114</v>
      </c>
      <c r="B32" s="124" t="s">
        <v>112</v>
      </c>
      <c r="C32" s="120" t="s">
        <v>7</v>
      </c>
      <c r="D32" s="155">
        <f>+'LOTE 1'!E32</f>
        <v>90366</v>
      </c>
      <c r="E32" s="177">
        <f>+'LOTE 1'!D32</f>
        <v>0</v>
      </c>
      <c r="F32" s="162">
        <f t="shared" si="5"/>
        <v>0</v>
      </c>
      <c r="G32" s="171">
        <f>+'LOTE 2'!D32</f>
        <v>0</v>
      </c>
      <c r="H32" s="162">
        <f t="shared" si="6"/>
        <v>0</v>
      </c>
      <c r="I32" s="171">
        <f>+'LOTE 3'!D32</f>
        <v>0</v>
      </c>
      <c r="J32" s="162">
        <f t="shared" si="7"/>
        <v>0</v>
      </c>
      <c r="K32" s="157">
        <f t="shared" si="8"/>
        <v>0</v>
      </c>
      <c r="L32" s="15">
        <f t="shared" si="0"/>
        <v>0</v>
      </c>
      <c r="N32" s="10">
        <f>L32*(1+SUM($K$38:$K$40))</f>
        <v>0</v>
      </c>
      <c r="P32" s="2"/>
    </row>
    <row r="33" spans="1:18" ht="13.8" x14ac:dyDescent="0.25">
      <c r="A33" s="11" t="s">
        <v>129</v>
      </c>
      <c r="B33" s="124" t="s">
        <v>115</v>
      </c>
      <c r="C33" s="120" t="s">
        <v>95</v>
      </c>
      <c r="D33" s="155">
        <f>+'LOTE 1'!E33</f>
        <v>16211</v>
      </c>
      <c r="E33" s="177">
        <f>+'LOTE 1'!D33</f>
        <v>2078.6067546086624</v>
      </c>
      <c r="F33" s="162">
        <f t="shared" si="5"/>
        <v>33696294.098961025</v>
      </c>
      <c r="G33" s="171">
        <f>+'LOTE 2'!D33</f>
        <v>2400.0000000000005</v>
      </c>
      <c r="H33" s="162">
        <f t="shared" si="6"/>
        <v>38906400.000000007</v>
      </c>
      <c r="I33" s="171">
        <f>+'LOTE 3'!D33</f>
        <v>2277.5057279282196</v>
      </c>
      <c r="J33" s="162">
        <f t="shared" si="7"/>
        <v>36920645.355444364</v>
      </c>
      <c r="K33" s="157">
        <f t="shared" si="8"/>
        <v>6756.1124825368825</v>
      </c>
      <c r="L33" s="15">
        <f t="shared" si="0"/>
        <v>109523339.4544054</v>
      </c>
      <c r="N33" s="10">
        <f>L33*(1+SUM($K$38:$K$40))</f>
        <v>142380341.29072702</v>
      </c>
      <c r="P33" s="2"/>
    </row>
    <row r="34" spans="1:18" ht="15.6" x14ac:dyDescent="0.25">
      <c r="A34" s="98">
        <v>5</v>
      </c>
      <c r="B34" s="99" t="s">
        <v>101</v>
      </c>
      <c r="C34" s="100"/>
      <c r="D34" s="143"/>
      <c r="E34" s="170"/>
      <c r="F34" s="178">
        <f>SUM(F35)</f>
        <v>32442010</v>
      </c>
      <c r="G34" s="170"/>
      <c r="H34" s="178">
        <f>SUM(H35)</f>
        <v>31323320</v>
      </c>
      <c r="I34" s="170"/>
      <c r="J34" s="178">
        <f>SUM(J35)</f>
        <v>35546340.56522885</v>
      </c>
      <c r="K34" s="143"/>
      <c r="L34" s="103">
        <f t="shared" si="0"/>
        <v>99311670.56522885</v>
      </c>
      <c r="M34" s="2"/>
      <c r="N34" s="10"/>
      <c r="P34" s="2"/>
    </row>
    <row r="35" spans="1:18" ht="14.4" thickBot="1" x14ac:dyDescent="0.3">
      <c r="A35" s="11" t="s">
        <v>102</v>
      </c>
      <c r="B35" s="16" t="s">
        <v>103</v>
      </c>
      <c r="C35" s="13" t="s">
        <v>98</v>
      </c>
      <c r="D35" s="155">
        <f>+'LOTE 1'!E35</f>
        <v>559345</v>
      </c>
      <c r="E35" s="177">
        <f>+'LOTE 1'!D35</f>
        <v>58</v>
      </c>
      <c r="F35" s="162">
        <f>+E35*+D35</f>
        <v>32442010</v>
      </c>
      <c r="G35" s="171">
        <f>+'LOTE 2'!D35</f>
        <v>56</v>
      </c>
      <c r="H35" s="162">
        <f>+G35*D35</f>
        <v>31323320</v>
      </c>
      <c r="I35" s="171">
        <f>+'LOTE 3'!D35</f>
        <v>63.549938884282234</v>
      </c>
      <c r="J35" s="162">
        <f>+I35*D35</f>
        <v>35546340.56522885</v>
      </c>
      <c r="K35" s="157">
        <f>+I35+G35+E35</f>
        <v>177.54993888428223</v>
      </c>
      <c r="L35" s="15">
        <f t="shared" si="0"/>
        <v>99311670.56522885</v>
      </c>
      <c r="M35" s="2"/>
      <c r="N35" s="10">
        <f>L35*(1+SUM($K$38:$K$40))</f>
        <v>129105171.73479751</v>
      </c>
      <c r="P35" s="2"/>
    </row>
    <row r="36" spans="1:18" ht="16.2" customHeight="1" thickBot="1" x14ac:dyDescent="0.3">
      <c r="A36" s="191" t="s">
        <v>144</v>
      </c>
      <c r="B36" s="192"/>
      <c r="C36" s="192"/>
      <c r="D36" s="193"/>
      <c r="E36" s="172"/>
      <c r="F36" s="163"/>
      <c r="G36" s="172"/>
      <c r="H36" s="163"/>
      <c r="I36" s="172"/>
      <c r="J36" s="163"/>
      <c r="K36" s="144"/>
      <c r="L36" s="104">
        <f>+L5+L13+L19+L25+L34</f>
        <v>20713939510.50769</v>
      </c>
      <c r="M36" s="2"/>
      <c r="P36" s="2"/>
    </row>
    <row r="37" spans="1:18" ht="14.4" thickBot="1" x14ac:dyDescent="0.3">
      <c r="A37" s="17"/>
      <c r="B37" s="18"/>
      <c r="C37" s="18"/>
      <c r="D37" s="19"/>
      <c r="E37" s="173"/>
      <c r="F37" s="164"/>
      <c r="G37" s="173"/>
      <c r="H37" s="164"/>
      <c r="I37" s="173"/>
      <c r="J37" s="164"/>
      <c r="K37" s="19"/>
      <c r="L37" s="20"/>
      <c r="M37" s="2"/>
      <c r="P37" s="2"/>
    </row>
    <row r="38" spans="1:18" ht="13.8" x14ac:dyDescent="0.25">
      <c r="A38" s="147" t="s">
        <v>13</v>
      </c>
      <c r="B38" s="148"/>
      <c r="C38" s="131" t="s">
        <v>104</v>
      </c>
      <c r="E38" s="174"/>
      <c r="F38" s="165"/>
      <c r="G38" s="174"/>
      <c r="H38" s="165"/>
      <c r="I38" s="174"/>
      <c r="J38" s="165"/>
      <c r="K38" s="76">
        <f>+'Desglose AIU'!$H$6</f>
        <v>0.25</v>
      </c>
      <c r="L38" s="21">
        <f>$L$36*K38</f>
        <v>5178484877.6269226</v>
      </c>
      <c r="M38" s="2"/>
      <c r="O38" s="2"/>
      <c r="P38" s="2"/>
      <c r="R38" s="3"/>
    </row>
    <row r="39" spans="1:18" ht="13.8" x14ac:dyDescent="0.25">
      <c r="A39" s="149" t="s">
        <v>36</v>
      </c>
      <c r="B39" s="150"/>
      <c r="C39" s="132"/>
      <c r="E39" s="174"/>
      <c r="F39" s="165"/>
      <c r="G39" s="174"/>
      <c r="H39" s="165"/>
      <c r="I39" s="174"/>
      <c r="J39" s="165"/>
      <c r="K39" s="159">
        <f>+'Desglose AIU'!$H$7</f>
        <v>0.01</v>
      </c>
      <c r="L39" s="22">
        <f>$L$36*K39</f>
        <v>207139395.10507691</v>
      </c>
      <c r="M39" s="2"/>
      <c r="P39" s="2"/>
    </row>
    <row r="40" spans="1:18" ht="14.4" thickBot="1" x14ac:dyDescent="0.3">
      <c r="A40" s="151" t="s">
        <v>72</v>
      </c>
      <c r="B40" s="152"/>
      <c r="C40" s="132"/>
      <c r="E40" s="174"/>
      <c r="F40" s="165"/>
      <c r="G40" s="174"/>
      <c r="H40" s="165"/>
      <c r="I40" s="174"/>
      <c r="J40" s="165"/>
      <c r="K40" s="160">
        <f>+'Desglose AIU'!$H$8</f>
        <v>0.04</v>
      </c>
      <c r="L40" s="83">
        <f>$L$36*K40</f>
        <v>828557580.42030764</v>
      </c>
      <c r="M40" s="2"/>
      <c r="N40" s="2"/>
      <c r="P40" s="2"/>
    </row>
    <row r="41" spans="1:18" ht="16.2" thickBot="1" x14ac:dyDescent="0.3">
      <c r="A41" s="145" t="s">
        <v>14</v>
      </c>
      <c r="B41" s="146"/>
      <c r="C41" s="146"/>
      <c r="D41" s="146"/>
      <c r="E41" s="175"/>
      <c r="F41" s="166"/>
      <c r="G41" s="175"/>
      <c r="H41" s="166"/>
      <c r="I41" s="175"/>
      <c r="J41" s="166"/>
      <c r="K41" s="146"/>
      <c r="L41" s="105">
        <f>SUM(L38:L40)</f>
        <v>6214181853.1523075</v>
      </c>
      <c r="M41" s="2"/>
      <c r="N41" s="2"/>
      <c r="P41" s="2"/>
    </row>
    <row r="42" spans="1:18" ht="13.8" x14ac:dyDescent="0.25">
      <c r="A42" s="202" t="s">
        <v>134</v>
      </c>
      <c r="B42" s="203"/>
      <c r="C42" s="203"/>
      <c r="D42" s="204"/>
      <c r="E42" s="173"/>
      <c r="F42" s="184">
        <f>+'LOTE 1'!F42</f>
        <v>194239902.78</v>
      </c>
      <c r="G42" s="185"/>
      <c r="H42" s="184">
        <f>+'LOTE 2'!F42</f>
        <v>217760130.84</v>
      </c>
      <c r="I42" s="185"/>
      <c r="J42" s="184">
        <f>+'LOTE 3'!F42</f>
        <v>202752939.55999845</v>
      </c>
      <c r="K42" s="186"/>
      <c r="L42" s="139">
        <f>+J42+H42+F42</f>
        <v>614752973.1799984</v>
      </c>
      <c r="M42" s="2"/>
      <c r="N42" s="2"/>
      <c r="P42" s="2"/>
    </row>
    <row r="43" spans="1:18" ht="14.4" thickBot="1" x14ac:dyDescent="0.3">
      <c r="A43" s="205" t="s">
        <v>135</v>
      </c>
      <c r="B43" s="206"/>
      <c r="C43" s="206"/>
      <c r="D43" s="207"/>
      <c r="E43" s="182"/>
      <c r="F43" s="184">
        <f>+'LOTE 1'!F43</f>
        <v>129493268.52</v>
      </c>
      <c r="G43" s="187"/>
      <c r="H43" s="184">
        <f>+'LOTE 2'!F43</f>
        <v>145173420.56</v>
      </c>
      <c r="I43" s="187"/>
      <c r="J43" s="184">
        <f>+'LOTE 3'!F43</f>
        <v>139062748.08000001</v>
      </c>
      <c r="K43" s="186"/>
      <c r="L43" s="139">
        <f>+J43+H43+F43</f>
        <v>413729437.15999997</v>
      </c>
      <c r="M43" s="2"/>
      <c r="N43" s="2"/>
      <c r="P43" s="2"/>
    </row>
    <row r="44" spans="1:18" ht="16.2" thickBot="1" x14ac:dyDescent="0.3">
      <c r="A44" s="145" t="s">
        <v>70</v>
      </c>
      <c r="B44" s="146"/>
      <c r="C44" s="146"/>
      <c r="D44" s="146"/>
      <c r="E44" s="176"/>
      <c r="F44" s="188">
        <f>+'LOTE 1'!F44</f>
        <v>8740795625.1000004</v>
      </c>
      <c r="G44" s="189"/>
      <c r="H44" s="188">
        <f>+'LOTE 2'!F44</f>
        <v>9799205887.7999992</v>
      </c>
      <c r="I44" s="189"/>
      <c r="J44" s="188">
        <f>+'LOTE 3'!F44</f>
        <v>9380894312.8399982</v>
      </c>
      <c r="K44" s="190"/>
      <c r="L44" s="105">
        <f>+L43+L42+L41+L36</f>
        <v>27956603773.999996</v>
      </c>
      <c r="M44" s="2"/>
      <c r="N44" s="2"/>
      <c r="P44" s="2"/>
    </row>
    <row r="45" spans="1:18" ht="13.8" x14ac:dyDescent="0.3">
      <c r="A45" s="25"/>
      <c r="B45" s="26"/>
      <c r="C45" s="26"/>
      <c r="D45" s="26"/>
      <c r="E45" s="30"/>
      <c r="F45" s="30"/>
      <c r="G45" s="30"/>
      <c r="H45" s="30"/>
      <c r="I45" s="30"/>
      <c r="J45" s="30"/>
      <c r="K45" s="26"/>
      <c r="L45" s="27"/>
      <c r="N45" s="141">
        <v>27956603774</v>
      </c>
    </row>
    <row r="46" spans="1:18" ht="15.6" x14ac:dyDescent="0.3">
      <c r="A46" s="28" t="s">
        <v>44</v>
      </c>
      <c r="B46" s="30"/>
      <c r="C46" s="30"/>
      <c r="D46" s="30"/>
      <c r="E46" s="30"/>
      <c r="F46" s="30"/>
      <c r="G46" s="30"/>
      <c r="H46" s="30"/>
      <c r="I46" s="30"/>
      <c r="J46" s="30"/>
      <c r="K46" s="30"/>
      <c r="L46" s="31"/>
      <c r="M46" s="3"/>
    </row>
    <row r="47" spans="1:18" ht="15.6" x14ac:dyDescent="0.3">
      <c r="A47" s="28"/>
      <c r="B47" s="30"/>
      <c r="C47" s="30"/>
      <c r="D47" s="30"/>
      <c r="E47" s="30"/>
      <c r="F47" s="30"/>
      <c r="G47" s="30"/>
      <c r="H47" s="30"/>
      <c r="I47" s="30"/>
      <c r="J47" s="30"/>
      <c r="K47" s="30"/>
      <c r="L47" s="31"/>
    </row>
    <row r="48" spans="1:18" ht="15.6" x14ac:dyDescent="0.3">
      <c r="A48" s="28"/>
      <c r="B48" s="30"/>
      <c r="C48" s="30"/>
      <c r="D48" s="30"/>
      <c r="E48" s="30"/>
      <c r="F48" s="30"/>
      <c r="G48" s="30"/>
      <c r="H48" s="30"/>
      <c r="I48" s="30"/>
      <c r="J48" s="30"/>
      <c r="K48" s="30"/>
      <c r="L48" s="31"/>
    </row>
    <row r="49" spans="1:14" ht="15.6" x14ac:dyDescent="0.3">
      <c r="A49" s="32"/>
      <c r="B49" s="29"/>
      <c r="C49" s="29"/>
      <c r="D49" s="29"/>
      <c r="E49" s="29"/>
      <c r="F49" s="29"/>
      <c r="G49" s="29"/>
      <c r="H49" s="29"/>
      <c r="I49" s="29"/>
      <c r="J49" s="29"/>
      <c r="K49" s="29"/>
      <c r="L49" s="79"/>
      <c r="N49">
        <v>15</v>
      </c>
    </row>
    <row r="50" spans="1:14" ht="15.6" x14ac:dyDescent="0.3">
      <c r="A50" s="32"/>
      <c r="B50" s="29"/>
      <c r="C50" s="29"/>
      <c r="D50" s="29"/>
      <c r="E50" s="29"/>
      <c r="F50" s="29"/>
      <c r="G50" s="29"/>
      <c r="H50" s="29"/>
      <c r="I50" s="29"/>
      <c r="J50" s="29"/>
      <c r="K50" s="29"/>
      <c r="L50" s="79"/>
      <c r="N50">
        <v>5</v>
      </c>
    </row>
    <row r="51" spans="1:14" ht="15.6" x14ac:dyDescent="0.3">
      <c r="A51" s="32"/>
      <c r="B51" s="29"/>
      <c r="C51" s="29"/>
      <c r="D51" s="29"/>
      <c r="E51" s="29"/>
      <c r="F51" s="29"/>
      <c r="G51" s="29"/>
      <c r="H51" s="29"/>
      <c r="I51" s="29"/>
      <c r="J51" s="29"/>
      <c r="K51" s="29"/>
      <c r="L51" s="79"/>
      <c r="N51">
        <v>5</v>
      </c>
    </row>
    <row r="52" spans="1:14" ht="16.2" thickBot="1" x14ac:dyDescent="0.35">
      <c r="A52" s="33"/>
      <c r="B52" s="80"/>
      <c r="C52" s="80"/>
      <c r="D52" s="80"/>
      <c r="E52" s="80"/>
      <c r="F52" s="80"/>
      <c r="G52" s="80"/>
      <c r="H52" s="80"/>
      <c r="I52" s="80"/>
      <c r="J52" s="80"/>
      <c r="K52" s="80"/>
      <c r="L52" s="81"/>
    </row>
  </sheetData>
  <mergeCells count="5">
    <mergeCell ref="A36:D36"/>
    <mergeCell ref="A1:L2"/>
    <mergeCell ref="C3:L3"/>
    <mergeCell ref="A42:D42"/>
    <mergeCell ref="A43:D43"/>
  </mergeCells>
  <phoneticPr fontId="50" type="noConversion"/>
  <printOptions horizontalCentered="1"/>
  <pageMargins left="0.70866141732283472" right="0.70866141732283472" top="0.74803149606299213" bottom="0.74803149606299213" header="0.31496062992125984" footer="0.31496062992125984"/>
  <pageSetup scale="73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5CB2E8-26FE-46F6-B3E3-62C6A8466874}">
  <sheetPr>
    <tabColor rgb="FF00B050"/>
    <pageSetUpPr fitToPage="1"/>
  </sheetPr>
  <dimension ref="A1:L52"/>
  <sheetViews>
    <sheetView workbookViewId="0">
      <selection activeCell="E6" sqref="E6"/>
    </sheetView>
    <sheetView topLeftCell="A34" workbookViewId="1">
      <selection activeCell="E42" sqref="E42:E43"/>
    </sheetView>
  </sheetViews>
  <sheetFormatPr baseColWidth="10" defaultRowHeight="13.2" x14ac:dyDescent="0.25"/>
  <cols>
    <col min="1" max="1" width="6.5546875" customWidth="1"/>
    <col min="2" max="2" width="52.44140625" customWidth="1"/>
    <col min="3" max="3" width="10.6640625" customWidth="1"/>
    <col min="4" max="4" width="14.44140625" customWidth="1"/>
    <col min="5" max="5" width="19.6640625" customWidth="1"/>
    <col min="6" max="6" width="22.33203125" customWidth="1"/>
    <col min="7" max="7" width="17.5546875" bestFit="1" customWidth="1"/>
    <col min="8" max="8" width="28.33203125" customWidth="1"/>
    <col min="9" max="9" width="19.33203125" bestFit="1" customWidth="1"/>
    <col min="10" max="10" width="17.5546875" bestFit="1" customWidth="1"/>
    <col min="11" max="11" width="15.6640625" customWidth="1"/>
    <col min="12" max="12" width="12.6640625" bestFit="1" customWidth="1"/>
  </cols>
  <sheetData>
    <row r="1" spans="1:10" ht="21" customHeight="1" x14ac:dyDescent="0.25">
      <c r="A1" s="212" t="s">
        <v>81</v>
      </c>
      <c r="B1" s="213"/>
      <c r="C1" s="213"/>
      <c r="D1" s="213"/>
      <c r="E1" s="213"/>
      <c r="F1" s="214"/>
    </row>
    <row r="2" spans="1:10" ht="21" customHeight="1" thickBot="1" x14ac:dyDescent="0.3">
      <c r="A2" s="215"/>
      <c r="B2" s="216"/>
      <c r="C2" s="216"/>
      <c r="D2" s="216"/>
      <c r="E2" s="216"/>
      <c r="F2" s="217"/>
      <c r="H2">
        <v>2078.606754608662</v>
      </c>
      <c r="I2">
        <f>+H2/3</f>
        <v>692.86891820288736</v>
      </c>
    </row>
    <row r="3" spans="1:10" ht="14.4" thickBot="1" x14ac:dyDescent="0.3">
      <c r="A3" s="218"/>
      <c r="B3" s="219"/>
      <c r="C3" s="219"/>
      <c r="D3" s="219"/>
      <c r="E3" s="219"/>
      <c r="F3" s="220"/>
      <c r="I3">
        <f>+I2*7</f>
        <v>4850.0824274202114</v>
      </c>
    </row>
    <row r="4" spans="1:10" ht="32.25" customHeight="1" thickBot="1" x14ac:dyDescent="0.3">
      <c r="A4" s="93" t="s">
        <v>0</v>
      </c>
      <c r="B4" s="94" t="s">
        <v>1</v>
      </c>
      <c r="C4" s="95" t="s">
        <v>2</v>
      </c>
      <c r="D4" s="95" t="s">
        <v>3</v>
      </c>
      <c r="E4" s="96" t="s">
        <v>4</v>
      </c>
      <c r="F4" s="97" t="s">
        <v>5</v>
      </c>
      <c r="I4" s="137">
        <f>+I3+D17</f>
        <v>11778.771609449084</v>
      </c>
    </row>
    <row r="5" spans="1:10" ht="15.6" x14ac:dyDescent="0.25">
      <c r="A5" s="98">
        <v>1</v>
      </c>
      <c r="B5" s="99" t="s">
        <v>6</v>
      </c>
      <c r="C5" s="100"/>
      <c r="D5" s="100"/>
      <c r="E5" s="100"/>
      <c r="F5" s="103">
        <v>816401887</v>
      </c>
      <c r="G5" s="2"/>
      <c r="H5" s="2"/>
      <c r="J5" s="2"/>
    </row>
    <row r="6" spans="1:10" ht="14.4" x14ac:dyDescent="0.3">
      <c r="A6" s="11" t="s">
        <v>42</v>
      </c>
      <c r="B6" s="12" t="s">
        <v>85</v>
      </c>
      <c r="C6" s="13" t="s">
        <v>7</v>
      </c>
      <c r="D6" s="125">
        <v>16005.272010486698</v>
      </c>
      <c r="E6" s="14">
        <v>5652</v>
      </c>
      <c r="F6" s="15">
        <v>90461797</v>
      </c>
      <c r="G6" s="9"/>
      <c r="H6" s="10">
        <f>F6*(1+SUM($E$38:$E$40))</f>
        <v>117600336.10000001</v>
      </c>
      <c r="I6" s="1"/>
      <c r="J6" s="2"/>
    </row>
    <row r="7" spans="1:10" ht="27.6" x14ac:dyDescent="0.25">
      <c r="A7" s="11" t="s">
        <v>82</v>
      </c>
      <c r="B7" s="12" t="s">
        <v>116</v>
      </c>
      <c r="C7" s="13" t="s">
        <v>8</v>
      </c>
      <c r="D7" s="125">
        <v>6482.0130461002809</v>
      </c>
      <c r="E7" s="14">
        <v>51559</v>
      </c>
      <c r="F7" s="15">
        <v>334206111</v>
      </c>
      <c r="G7" s="78"/>
      <c r="H7" s="10">
        <f>F7*(1+SUM($E$38:$E$40))</f>
        <v>434467944.30000001</v>
      </c>
      <c r="I7" s="1"/>
      <c r="J7" s="2"/>
    </row>
    <row r="8" spans="1:10" ht="14.4" x14ac:dyDescent="0.3">
      <c r="A8" s="11" t="s">
        <v>83</v>
      </c>
      <c r="B8" s="12" t="s">
        <v>117</v>
      </c>
      <c r="C8" s="13" t="s">
        <v>8</v>
      </c>
      <c r="D8" s="125">
        <v>1496.596863318237</v>
      </c>
      <c r="E8" s="14">
        <v>68900</v>
      </c>
      <c r="F8" s="15">
        <v>103115524</v>
      </c>
      <c r="G8" s="9"/>
      <c r="H8" s="10">
        <f>F8*(1+SUM($E$38:$E$40))</f>
        <v>134050181.2</v>
      </c>
      <c r="I8" s="1"/>
      <c r="J8" s="2"/>
    </row>
    <row r="9" spans="1:10" ht="14.4" x14ac:dyDescent="0.3">
      <c r="A9" s="11" t="s">
        <v>84</v>
      </c>
      <c r="B9" s="12" t="s">
        <v>86</v>
      </c>
      <c r="C9" s="13" t="s">
        <v>8</v>
      </c>
      <c r="D9" s="125">
        <v>997.73124221215778</v>
      </c>
      <c r="E9" s="14">
        <v>197601</v>
      </c>
      <c r="F9" s="15">
        <v>197152691</v>
      </c>
      <c r="G9" s="9"/>
      <c r="H9" s="10">
        <f>F9*(1+SUM($E$38:$E$40))</f>
        <v>256298498.30000001</v>
      </c>
      <c r="I9" s="1"/>
      <c r="J9" s="2"/>
    </row>
    <row r="10" spans="1:10" ht="14.4" x14ac:dyDescent="0.3">
      <c r="A10" s="123" t="s">
        <v>106</v>
      </c>
      <c r="B10" s="16" t="s">
        <v>107</v>
      </c>
      <c r="C10" s="13" t="s">
        <v>8</v>
      </c>
      <c r="D10" s="125">
        <v>436.50741846781909</v>
      </c>
      <c r="E10" s="14">
        <v>209540</v>
      </c>
      <c r="F10" s="15">
        <v>91465764</v>
      </c>
      <c r="G10" s="9"/>
      <c r="H10" s="10">
        <f>F10*(1+SUM($E$38:$E$40))</f>
        <v>118905493.2</v>
      </c>
      <c r="I10" s="1"/>
      <c r="J10" s="2"/>
    </row>
    <row r="11" spans="1:10" ht="14.4" x14ac:dyDescent="0.3">
      <c r="A11" s="126" t="s">
        <v>119</v>
      </c>
      <c r="B11" s="127" t="s">
        <v>120</v>
      </c>
      <c r="C11" s="130" t="s">
        <v>61</v>
      </c>
      <c r="D11" s="129">
        <v>415.72135092173249</v>
      </c>
      <c r="E11" s="128">
        <v>8427</v>
      </c>
      <c r="F11" s="15">
        <v>3503284</v>
      </c>
      <c r="G11" s="9"/>
      <c r="H11" s="10"/>
      <c r="I11" s="1"/>
      <c r="J11" s="2"/>
    </row>
    <row r="12" spans="1:10" ht="14.4" x14ac:dyDescent="0.3">
      <c r="A12" s="126" t="s">
        <v>122</v>
      </c>
      <c r="B12" s="127" t="s">
        <v>121</v>
      </c>
      <c r="C12" s="130" t="s">
        <v>7</v>
      </c>
      <c r="D12" s="129">
        <v>415.72135092173249</v>
      </c>
      <c r="E12" s="128">
        <v>11901</v>
      </c>
      <c r="F12" s="15">
        <v>4947500</v>
      </c>
      <c r="G12" s="9"/>
      <c r="H12" s="10"/>
      <c r="I12" s="1"/>
      <c r="J12" s="2"/>
    </row>
    <row r="13" spans="1:10" ht="15.6" x14ac:dyDescent="0.25">
      <c r="A13" s="98">
        <v>2</v>
      </c>
      <c r="B13" s="99" t="s">
        <v>87</v>
      </c>
      <c r="C13" s="100"/>
      <c r="D13" s="101"/>
      <c r="E13" s="102"/>
      <c r="F13" s="103">
        <v>3444962661</v>
      </c>
      <c r="G13" s="2"/>
      <c r="H13" s="10"/>
      <c r="I13" s="1"/>
      <c r="J13" s="2"/>
    </row>
    <row r="14" spans="1:10" ht="14.4" x14ac:dyDescent="0.25">
      <c r="A14" s="11" t="s">
        <v>43</v>
      </c>
      <c r="B14" s="119" t="s">
        <v>90</v>
      </c>
      <c r="C14" s="120" t="s">
        <v>8</v>
      </c>
      <c r="D14" s="125">
        <v>2203.3231598851817</v>
      </c>
      <c r="E14" s="121">
        <v>179320</v>
      </c>
      <c r="F14" s="15">
        <v>395099909</v>
      </c>
      <c r="G14" s="78"/>
      <c r="H14" s="10">
        <f>F14*(1+SUM($E$38:$E$40))</f>
        <v>513629881.69999999</v>
      </c>
      <c r="I14" s="1"/>
      <c r="J14" s="2"/>
    </row>
    <row r="15" spans="1:10" ht="14.4" x14ac:dyDescent="0.25">
      <c r="A15" s="11" t="s">
        <v>66</v>
      </c>
      <c r="B15" s="119" t="s">
        <v>123</v>
      </c>
      <c r="C15" s="120" t="s">
        <v>8</v>
      </c>
      <c r="D15" s="125">
        <v>2203.3231598851817</v>
      </c>
      <c r="E15" s="121">
        <v>1204513</v>
      </c>
      <c r="F15" s="15">
        <v>2653931389</v>
      </c>
      <c r="G15" s="78"/>
      <c r="H15" s="10">
        <f>F15*(1+SUM($E$38:$E$40))</f>
        <v>3450110805.7000003</v>
      </c>
      <c r="I15" s="1"/>
      <c r="J15" s="2"/>
    </row>
    <row r="16" spans="1:10" ht="14.4" x14ac:dyDescent="0.3">
      <c r="A16" s="11" t="s">
        <v>88</v>
      </c>
      <c r="B16" s="12" t="s">
        <v>91</v>
      </c>
      <c r="C16" s="13" t="s">
        <v>92</v>
      </c>
      <c r="D16" s="125">
        <v>18817.626949472222</v>
      </c>
      <c r="E16" s="14">
        <v>10203</v>
      </c>
      <c r="F16" s="15">
        <v>191996248</v>
      </c>
      <c r="G16" s="9"/>
      <c r="H16" s="10">
        <f>F16*(1+SUM($E$38:$E$40))</f>
        <v>249595122.40000001</v>
      </c>
      <c r="I16" s="1"/>
      <c r="J16" s="2"/>
    </row>
    <row r="17" spans="1:10" ht="14.4" x14ac:dyDescent="0.3">
      <c r="A17" s="11" t="s">
        <v>89</v>
      </c>
      <c r="B17" s="133" t="s">
        <v>133</v>
      </c>
      <c r="C17" s="134" t="s">
        <v>95</v>
      </c>
      <c r="D17" s="135">
        <v>6928.6891820288729</v>
      </c>
      <c r="E17" s="136">
        <v>25751</v>
      </c>
      <c r="F17" s="15">
        <v>178420675</v>
      </c>
      <c r="G17" s="9"/>
      <c r="H17" s="10"/>
      <c r="I17" s="1"/>
      <c r="J17" s="2"/>
    </row>
    <row r="18" spans="1:10" ht="27.6" x14ac:dyDescent="0.3">
      <c r="A18" s="11" t="s">
        <v>96</v>
      </c>
      <c r="B18" s="12" t="s">
        <v>97</v>
      </c>
      <c r="C18" s="13" t="s">
        <v>98</v>
      </c>
      <c r="D18" s="125">
        <v>10</v>
      </c>
      <c r="E18" s="14">
        <v>2551444</v>
      </c>
      <c r="F18" s="15">
        <v>25514440</v>
      </c>
      <c r="G18" s="9"/>
      <c r="H18" s="10">
        <f>F18*(1+SUM($E$38:$E$40))</f>
        <v>33168772</v>
      </c>
      <c r="I18" s="1"/>
      <c r="J18" s="2"/>
    </row>
    <row r="19" spans="1:10" ht="15.6" x14ac:dyDescent="0.25">
      <c r="A19" s="98">
        <v>3</v>
      </c>
      <c r="B19" s="99" t="s">
        <v>93</v>
      </c>
      <c r="C19" s="100"/>
      <c r="D19" s="100"/>
      <c r="E19" s="102"/>
      <c r="F19" s="103">
        <v>1158692570</v>
      </c>
      <c r="G19" s="2"/>
      <c r="H19" s="10"/>
      <c r="J19" s="2"/>
    </row>
    <row r="20" spans="1:10" ht="27.6" x14ac:dyDescent="0.25">
      <c r="A20" s="11" t="s">
        <v>62</v>
      </c>
      <c r="B20" s="16" t="s">
        <v>124</v>
      </c>
      <c r="C20" s="13" t="s">
        <v>95</v>
      </c>
      <c r="D20" s="125">
        <v>4157.2135092173248</v>
      </c>
      <c r="E20" s="14">
        <v>69235</v>
      </c>
      <c r="F20" s="15">
        <v>287824677</v>
      </c>
      <c r="G20" s="2"/>
      <c r="H20" s="10">
        <f>F20*(1+SUM($E$38:$E$40))</f>
        <v>374172080.10000002</v>
      </c>
      <c r="J20" s="2"/>
    </row>
    <row r="21" spans="1:10" ht="13.8" x14ac:dyDescent="0.25">
      <c r="A21" s="11" t="s">
        <v>63</v>
      </c>
      <c r="B21" s="16" t="s">
        <v>125</v>
      </c>
      <c r="C21" s="13" t="s">
        <v>7</v>
      </c>
      <c r="D21" s="125">
        <v>4489.7905899547104</v>
      </c>
      <c r="E21" s="84">
        <v>136013</v>
      </c>
      <c r="F21" s="15">
        <v>610669888</v>
      </c>
      <c r="G21" s="2"/>
      <c r="H21" s="10">
        <f>F21*(1+SUM($E$38:$E$40))</f>
        <v>793870854.39999998</v>
      </c>
      <c r="J21" s="2"/>
    </row>
    <row r="22" spans="1:10" ht="27.6" x14ac:dyDescent="0.25">
      <c r="A22" s="11" t="s">
        <v>64</v>
      </c>
      <c r="B22" s="16" t="s">
        <v>94</v>
      </c>
      <c r="C22" s="13" t="s">
        <v>7</v>
      </c>
      <c r="D22" s="125">
        <v>498.865621106079</v>
      </c>
      <c r="E22" s="14">
        <v>205654</v>
      </c>
      <c r="F22" s="15">
        <v>102593710</v>
      </c>
      <c r="H22" s="10">
        <f>F22*(1+SUM($E$38:$E$40))</f>
        <v>133371823</v>
      </c>
      <c r="J22" s="2"/>
    </row>
    <row r="23" spans="1:10" ht="13.8" x14ac:dyDescent="0.25">
      <c r="A23" s="11" t="s">
        <v>65</v>
      </c>
      <c r="B23" s="12" t="s">
        <v>91</v>
      </c>
      <c r="C23" s="13" t="s">
        <v>92</v>
      </c>
      <c r="D23" s="125">
        <v>14528.629772012708</v>
      </c>
      <c r="E23" s="14">
        <v>10203</v>
      </c>
      <c r="F23" s="15">
        <v>148235610</v>
      </c>
      <c r="H23" s="10">
        <f>F23*(1+SUM($E$38:$E$40))</f>
        <v>192706293</v>
      </c>
      <c r="J23" s="2"/>
    </row>
    <row r="24" spans="1:10" ht="27.6" x14ac:dyDescent="0.25">
      <c r="A24" s="11" t="s">
        <v>132</v>
      </c>
      <c r="B24" s="16" t="s">
        <v>131</v>
      </c>
      <c r="C24" s="13" t="s">
        <v>95</v>
      </c>
      <c r="D24" s="125">
        <v>57.739076516907289</v>
      </c>
      <c r="E24" s="14">
        <v>162259</v>
      </c>
      <c r="F24" s="15">
        <v>9368685</v>
      </c>
      <c r="G24" s="2"/>
      <c r="H24" s="10">
        <f>F24*(1+SUM($E$38:$E$40))</f>
        <v>12179290.5</v>
      </c>
      <c r="J24" s="2"/>
    </row>
    <row r="25" spans="1:10" ht="15.6" x14ac:dyDescent="0.25">
      <c r="A25" s="98">
        <v>4</v>
      </c>
      <c r="B25" s="99" t="s">
        <v>105</v>
      </c>
      <c r="C25" s="100"/>
      <c r="D25" s="100"/>
      <c r="E25" s="102"/>
      <c r="F25" s="103">
        <v>1022164298</v>
      </c>
      <c r="G25" s="2"/>
      <c r="H25" s="10"/>
      <c r="J25" s="2"/>
    </row>
    <row r="26" spans="1:10" ht="41.4" x14ac:dyDescent="0.25">
      <c r="A26" s="11" t="s">
        <v>99</v>
      </c>
      <c r="B26" s="16" t="s">
        <v>118</v>
      </c>
      <c r="C26" s="13" t="s">
        <v>98</v>
      </c>
      <c r="D26" s="125">
        <v>437</v>
      </c>
      <c r="E26" s="14">
        <v>1163165</v>
      </c>
      <c r="F26" s="15">
        <v>508303105</v>
      </c>
      <c r="G26" s="2"/>
      <c r="H26" s="10">
        <f>F26*(1+SUM($E$38:$E$40))</f>
        <v>660794036.5</v>
      </c>
      <c r="J26" s="2"/>
    </row>
    <row r="27" spans="1:10" ht="41.4" x14ac:dyDescent="0.25">
      <c r="A27" s="11" t="s">
        <v>100</v>
      </c>
      <c r="B27" s="119" t="s">
        <v>126</v>
      </c>
      <c r="C27" s="120" t="s">
        <v>98</v>
      </c>
      <c r="D27" s="125">
        <v>437</v>
      </c>
      <c r="E27" s="122">
        <v>480790</v>
      </c>
      <c r="F27" s="15">
        <v>210105230</v>
      </c>
      <c r="H27" s="10">
        <f>F27*(1+SUM($E$38:$E$40))</f>
        <v>273136799</v>
      </c>
      <c r="J27" s="2"/>
    </row>
    <row r="28" spans="1:10" ht="13.8" x14ac:dyDescent="0.25">
      <c r="A28" s="11" t="s">
        <v>108</v>
      </c>
      <c r="B28" s="119" t="s">
        <v>109</v>
      </c>
      <c r="C28" s="120" t="s">
        <v>61</v>
      </c>
      <c r="D28" s="125">
        <v>414.02705841847859</v>
      </c>
      <c r="E28" s="122">
        <v>97482</v>
      </c>
      <c r="F28" s="15">
        <v>40360186</v>
      </c>
      <c r="H28" s="10">
        <f>F28*(1+SUM($E$38:$E$40))</f>
        <v>52468241.800000004</v>
      </c>
      <c r="J28" s="2"/>
    </row>
    <row r="29" spans="1:10" ht="13.8" x14ac:dyDescent="0.25">
      <c r="A29" s="11" t="s">
        <v>110</v>
      </c>
      <c r="B29" s="119" t="s">
        <v>128</v>
      </c>
      <c r="C29" s="134" t="s">
        <v>61</v>
      </c>
      <c r="D29" s="135">
        <v>414.02705841847859</v>
      </c>
      <c r="E29" s="136">
        <v>100495</v>
      </c>
      <c r="F29" s="15">
        <v>41607649</v>
      </c>
      <c r="H29" s="10"/>
      <c r="J29" s="2"/>
    </row>
    <row r="30" spans="1:10" ht="13.8" x14ac:dyDescent="0.25">
      <c r="A30" s="11" t="s">
        <v>111</v>
      </c>
      <c r="B30" s="119" t="s">
        <v>130</v>
      </c>
      <c r="C30" s="134" t="s">
        <v>98</v>
      </c>
      <c r="D30" s="135">
        <v>3</v>
      </c>
      <c r="E30" s="136">
        <v>255374</v>
      </c>
      <c r="F30" s="15">
        <v>766122</v>
      </c>
      <c r="H30" s="10"/>
      <c r="J30" s="2"/>
    </row>
    <row r="31" spans="1:10" ht="69" x14ac:dyDescent="0.25">
      <c r="A31" s="11" t="s">
        <v>113</v>
      </c>
      <c r="B31" s="124" t="s">
        <v>127</v>
      </c>
      <c r="C31" s="120" t="s">
        <v>98</v>
      </c>
      <c r="D31" s="125">
        <v>28</v>
      </c>
      <c r="E31" s="122">
        <v>6690204</v>
      </c>
      <c r="F31" s="15">
        <v>187325712</v>
      </c>
      <c r="H31" s="10">
        <f>F31*(1+SUM($E$38:$E$40))</f>
        <v>243523425.59999999</v>
      </c>
      <c r="J31" s="2"/>
    </row>
    <row r="32" spans="1:10" ht="13.8" x14ac:dyDescent="0.25">
      <c r="A32" s="11" t="s">
        <v>114</v>
      </c>
      <c r="B32" s="124" t="s">
        <v>112</v>
      </c>
      <c r="C32" s="120" t="s">
        <v>7</v>
      </c>
      <c r="D32" s="125">
        <v>0</v>
      </c>
      <c r="E32" s="122">
        <v>90366</v>
      </c>
      <c r="F32" s="15">
        <v>0</v>
      </c>
      <c r="H32" s="10">
        <f>F32*(1+SUM($E$38:$E$40))</f>
        <v>0</v>
      </c>
      <c r="J32" s="2"/>
    </row>
    <row r="33" spans="1:12" ht="13.8" x14ac:dyDescent="0.25">
      <c r="A33" s="11" t="s">
        <v>129</v>
      </c>
      <c r="B33" s="124" t="s">
        <v>115</v>
      </c>
      <c r="C33" s="120" t="s">
        <v>95</v>
      </c>
      <c r="D33" s="125">
        <v>2078.6067546086624</v>
      </c>
      <c r="E33" s="122">
        <v>16211</v>
      </c>
      <c r="F33" s="15">
        <v>33696294</v>
      </c>
      <c r="H33" s="10">
        <f>F33*(1+SUM($E$38:$E$40))</f>
        <v>43805182.200000003</v>
      </c>
      <c r="J33" s="2"/>
    </row>
    <row r="34" spans="1:12" ht="15.6" x14ac:dyDescent="0.25">
      <c r="A34" s="98">
        <v>5</v>
      </c>
      <c r="B34" s="99" t="s">
        <v>101</v>
      </c>
      <c r="C34" s="100"/>
      <c r="D34" s="100"/>
      <c r="E34" s="102"/>
      <c r="F34" s="103">
        <v>32442010</v>
      </c>
      <c r="G34" s="2"/>
      <c r="H34" s="10"/>
      <c r="J34" s="2"/>
    </row>
    <row r="35" spans="1:12" ht="14.4" thickBot="1" x14ac:dyDescent="0.3">
      <c r="A35" s="11" t="s">
        <v>102</v>
      </c>
      <c r="B35" s="16" t="s">
        <v>103</v>
      </c>
      <c r="C35" s="13" t="s">
        <v>98</v>
      </c>
      <c r="D35" s="125">
        <v>58</v>
      </c>
      <c r="E35" s="14">
        <v>559345</v>
      </c>
      <c r="F35" s="15">
        <v>32442010</v>
      </c>
      <c r="G35" s="2"/>
      <c r="H35" s="10">
        <f>F35*(1+SUM($E$38:$E$40))</f>
        <v>42174613</v>
      </c>
      <c r="J35" s="2"/>
    </row>
    <row r="36" spans="1:12" ht="16.2" thickBot="1" x14ac:dyDescent="0.3">
      <c r="A36" s="221" t="s">
        <v>71</v>
      </c>
      <c r="B36" s="222"/>
      <c r="C36" s="222"/>
      <c r="D36" s="222"/>
      <c r="E36" s="223"/>
      <c r="F36" s="104">
        <v>6474663426</v>
      </c>
      <c r="G36" s="2"/>
      <c r="J36" s="2"/>
    </row>
    <row r="37" spans="1:12" ht="14.4" thickBot="1" x14ac:dyDescent="0.3">
      <c r="A37" s="17"/>
      <c r="B37" s="18"/>
      <c r="C37" s="18"/>
      <c r="D37" s="19"/>
      <c r="E37" s="19"/>
      <c r="F37" s="20"/>
      <c r="G37" s="2"/>
      <c r="J37" s="2"/>
    </row>
    <row r="38" spans="1:12" ht="13.8" x14ac:dyDescent="0.25">
      <c r="A38" s="224" t="s">
        <v>13</v>
      </c>
      <c r="B38" s="225"/>
      <c r="C38" s="226"/>
      <c r="D38" s="227" t="s">
        <v>104</v>
      </c>
      <c r="E38" s="76">
        <f>+'Desglose AIU'!$H$6</f>
        <v>0.25</v>
      </c>
      <c r="F38" s="21">
        <f>$F$36*E38</f>
        <v>1618665856.5</v>
      </c>
      <c r="G38" s="2"/>
      <c r="I38" s="2"/>
      <c r="J38" s="2"/>
      <c r="L38" s="3"/>
    </row>
    <row r="39" spans="1:12" ht="13.8" x14ac:dyDescent="0.25">
      <c r="A39" s="229" t="s">
        <v>36</v>
      </c>
      <c r="B39" s="230"/>
      <c r="C39" s="231"/>
      <c r="D39" s="228"/>
      <c r="E39" s="77">
        <f>+'Desglose AIU'!$H$7</f>
        <v>0.01</v>
      </c>
      <c r="F39" s="22">
        <f>$F$36*E39</f>
        <v>64746634.259999998</v>
      </c>
      <c r="G39" s="2"/>
      <c r="J39" s="2"/>
    </row>
    <row r="40" spans="1:12" ht="14.4" thickBot="1" x14ac:dyDescent="0.3">
      <c r="A40" s="232" t="s">
        <v>72</v>
      </c>
      <c r="B40" s="233"/>
      <c r="C40" s="234"/>
      <c r="D40" s="228"/>
      <c r="E40" s="82">
        <f>+'Desglose AIU'!$H$8</f>
        <v>0.04</v>
      </c>
      <c r="F40" s="83">
        <f>$F$36*E40</f>
        <v>258986537.03999999</v>
      </c>
      <c r="G40" s="2"/>
      <c r="H40" s="2"/>
      <c r="J40" s="2"/>
    </row>
    <row r="41" spans="1:12" ht="16.2" thickBot="1" x14ac:dyDescent="0.3">
      <c r="A41" s="208" t="s">
        <v>14</v>
      </c>
      <c r="B41" s="209"/>
      <c r="C41" s="209"/>
      <c r="D41" s="209"/>
      <c r="E41" s="210"/>
      <c r="F41" s="105">
        <f>SUM(F38:F40)</f>
        <v>1942399027.8</v>
      </c>
      <c r="G41" s="2"/>
      <c r="H41" s="2"/>
      <c r="J41" s="2"/>
    </row>
    <row r="42" spans="1:12" ht="13.8" x14ac:dyDescent="0.25">
      <c r="A42" s="23"/>
      <c r="B42" s="24"/>
      <c r="C42" s="24"/>
      <c r="D42" s="24"/>
      <c r="E42" s="138" t="s">
        <v>134</v>
      </c>
      <c r="F42" s="139">
        <f>+F36*0.03</f>
        <v>194239902.78</v>
      </c>
      <c r="G42" s="2"/>
      <c r="H42" s="2"/>
      <c r="J42" s="2"/>
    </row>
    <row r="43" spans="1:12" ht="14.4" thickBot="1" x14ac:dyDescent="0.3">
      <c r="A43" s="23"/>
      <c r="B43" s="24"/>
      <c r="C43" s="24"/>
      <c r="D43" s="24"/>
      <c r="E43" s="138" t="s">
        <v>135</v>
      </c>
      <c r="F43" s="139">
        <f>+F36*2%</f>
        <v>129493268.52</v>
      </c>
      <c r="G43" s="2"/>
      <c r="H43" s="2"/>
      <c r="J43" s="2"/>
    </row>
    <row r="44" spans="1:12" ht="16.2" thickBot="1" x14ac:dyDescent="0.3">
      <c r="A44" s="208" t="s">
        <v>136</v>
      </c>
      <c r="B44" s="209"/>
      <c r="C44" s="209"/>
      <c r="D44" s="209"/>
      <c r="E44" s="211"/>
      <c r="F44" s="105">
        <f>+F36+F41+F42+F43</f>
        <v>8740795625.1000004</v>
      </c>
      <c r="G44" s="2"/>
      <c r="H44" s="2"/>
      <c r="J44" s="2"/>
    </row>
    <row r="45" spans="1:12" ht="13.8" x14ac:dyDescent="0.3">
      <c r="A45" s="25"/>
      <c r="B45" s="26"/>
      <c r="C45" s="26"/>
      <c r="D45" s="26"/>
      <c r="E45" s="26"/>
      <c r="F45" s="27"/>
    </row>
    <row r="46" spans="1:12" ht="15.6" x14ac:dyDescent="0.3">
      <c r="A46" s="28" t="s">
        <v>44</v>
      </c>
      <c r="B46" s="30"/>
      <c r="C46" s="30"/>
      <c r="D46" s="30"/>
      <c r="E46" s="30"/>
      <c r="F46" s="31"/>
      <c r="G46" s="3"/>
    </row>
    <row r="47" spans="1:12" ht="15.6" x14ac:dyDescent="0.3">
      <c r="A47" s="28"/>
      <c r="B47" s="30"/>
      <c r="C47" s="30"/>
      <c r="D47" s="30"/>
      <c r="E47" s="30"/>
      <c r="F47" s="31"/>
    </row>
    <row r="48" spans="1:12" ht="15.6" x14ac:dyDescent="0.3">
      <c r="A48" s="28"/>
      <c r="B48" s="30"/>
      <c r="C48" s="30"/>
      <c r="D48" s="30"/>
      <c r="E48" s="30"/>
      <c r="F48" s="31"/>
    </row>
    <row r="49" spans="1:8" ht="15.6" x14ac:dyDescent="0.3">
      <c r="A49" s="32"/>
      <c r="B49" s="29"/>
      <c r="C49" s="29"/>
      <c r="D49" s="29"/>
      <c r="E49" s="29"/>
      <c r="F49" s="79"/>
      <c r="H49">
        <v>15</v>
      </c>
    </row>
    <row r="50" spans="1:8" ht="15.6" x14ac:dyDescent="0.3">
      <c r="A50" s="32"/>
      <c r="B50" s="29"/>
      <c r="C50" s="29"/>
      <c r="D50" s="29"/>
      <c r="E50" s="29"/>
      <c r="F50" s="79"/>
      <c r="H50">
        <v>5</v>
      </c>
    </row>
    <row r="51" spans="1:8" ht="15.6" x14ac:dyDescent="0.3">
      <c r="A51" s="32"/>
      <c r="B51" s="29"/>
      <c r="C51" s="29"/>
      <c r="D51" s="29"/>
      <c r="E51" s="29"/>
      <c r="F51" s="79"/>
      <c r="H51">
        <v>5</v>
      </c>
    </row>
    <row r="52" spans="1:8" ht="16.2" thickBot="1" x14ac:dyDescent="0.35">
      <c r="A52" s="33"/>
      <c r="B52" s="80"/>
      <c r="C52" s="80"/>
      <c r="D52" s="80"/>
      <c r="E52" s="80"/>
      <c r="F52" s="81"/>
    </row>
  </sheetData>
  <mergeCells count="9">
    <mergeCell ref="A41:E41"/>
    <mergeCell ref="A44:E44"/>
    <mergeCell ref="A1:F2"/>
    <mergeCell ref="A3:F3"/>
    <mergeCell ref="A36:E36"/>
    <mergeCell ref="A38:C38"/>
    <mergeCell ref="D38:D40"/>
    <mergeCell ref="A39:C39"/>
    <mergeCell ref="A40:C40"/>
  </mergeCells>
  <printOptions horizontalCentered="1"/>
  <pageMargins left="0.70866141732283472" right="0.70866141732283472" top="0.74803149606299213" bottom="0.74803149606299213" header="0.31496062992125984" footer="0.31496062992125984"/>
  <pageSetup scale="73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44E2CB-CA8E-4351-B489-11EAD24AC5D6}">
  <sheetPr>
    <tabColor rgb="FF00B050"/>
    <pageSetUpPr fitToPage="1"/>
  </sheetPr>
  <dimension ref="A1:L52"/>
  <sheetViews>
    <sheetView topLeftCell="A10" workbookViewId="0">
      <selection activeCell="D20" sqref="A1:H36"/>
    </sheetView>
    <sheetView topLeftCell="A33" workbookViewId="1">
      <selection activeCell="H3" sqref="H3"/>
    </sheetView>
  </sheetViews>
  <sheetFormatPr baseColWidth="10" defaultRowHeight="13.2" x14ac:dyDescent="0.25"/>
  <cols>
    <col min="1" max="1" width="6.5546875" customWidth="1"/>
    <col min="2" max="2" width="52.44140625" customWidth="1"/>
    <col min="3" max="3" width="10.6640625" customWidth="1"/>
    <col min="4" max="4" width="14.44140625" customWidth="1"/>
    <col min="5" max="5" width="19.6640625" customWidth="1"/>
    <col min="6" max="6" width="22.33203125" customWidth="1"/>
    <col min="7" max="7" width="17.5546875" bestFit="1" customWidth="1"/>
    <col min="8" max="8" width="28.33203125" customWidth="1"/>
    <col min="9" max="9" width="19.33203125" bestFit="1" customWidth="1"/>
    <col min="10" max="10" width="17.5546875" bestFit="1" customWidth="1"/>
    <col min="11" max="11" width="15.6640625" customWidth="1"/>
    <col min="12" max="12" width="12.6640625" bestFit="1" customWidth="1"/>
  </cols>
  <sheetData>
    <row r="1" spans="1:10" ht="21" customHeight="1" x14ac:dyDescent="0.25">
      <c r="A1" s="212" t="s">
        <v>81</v>
      </c>
      <c r="B1" s="213"/>
      <c r="C1" s="213"/>
      <c r="D1" s="213"/>
      <c r="E1" s="213"/>
      <c r="F1" s="214"/>
    </row>
    <row r="2" spans="1:10" ht="21" customHeight="1" thickBot="1" x14ac:dyDescent="0.3">
      <c r="A2" s="215"/>
      <c r="B2" s="216"/>
      <c r="C2" s="216"/>
      <c r="D2" s="216"/>
      <c r="E2" s="216"/>
      <c r="F2" s="217"/>
      <c r="G2" s="181">
        <v>480</v>
      </c>
      <c r="H2">
        <v>2400</v>
      </c>
    </row>
    <row r="3" spans="1:10" ht="14.4" thickBot="1" x14ac:dyDescent="0.3">
      <c r="A3" s="218"/>
      <c r="B3" s="219"/>
      <c r="C3" s="219"/>
      <c r="D3" s="219"/>
      <c r="E3" s="219"/>
      <c r="F3" s="220"/>
      <c r="G3">
        <v>2</v>
      </c>
      <c r="H3" s="181">
        <v>10</v>
      </c>
    </row>
    <row r="4" spans="1:10" ht="32.25" customHeight="1" thickBot="1" x14ac:dyDescent="0.3">
      <c r="A4" s="93" t="s">
        <v>0</v>
      </c>
      <c r="B4" s="94" t="s">
        <v>1</v>
      </c>
      <c r="C4" s="95" t="s">
        <v>2</v>
      </c>
      <c r="D4" s="95" t="s">
        <v>3</v>
      </c>
      <c r="E4" s="96" t="s">
        <v>4</v>
      </c>
      <c r="F4" s="97" t="s">
        <v>5</v>
      </c>
      <c r="I4" s="137"/>
    </row>
    <row r="5" spans="1:10" ht="15.6" x14ac:dyDescent="0.25">
      <c r="A5" s="98">
        <v>1</v>
      </c>
      <c r="B5" s="99" t="s">
        <v>6</v>
      </c>
      <c r="C5" s="100"/>
      <c r="D5" s="100"/>
      <c r="E5" s="100"/>
      <c r="F5" s="103">
        <v>942633582</v>
      </c>
      <c r="G5" s="2"/>
      <c r="H5" s="140">
        <v>7.7000000000000011</v>
      </c>
      <c r="J5" s="2"/>
    </row>
    <row r="6" spans="1:10" ht="14.4" x14ac:dyDescent="0.3">
      <c r="A6" s="11" t="s">
        <v>42</v>
      </c>
      <c r="B6" s="12" t="s">
        <v>85</v>
      </c>
      <c r="C6" s="13" t="s">
        <v>7</v>
      </c>
      <c r="D6" s="125">
        <v>18480.000000000004</v>
      </c>
      <c r="E6" s="14">
        <v>5652</v>
      </c>
      <c r="F6" s="15">
        <v>104448960</v>
      </c>
      <c r="G6" s="9"/>
      <c r="H6" s="140">
        <v>3.1184412500000009</v>
      </c>
      <c r="I6" s="1"/>
      <c r="J6" s="2"/>
    </row>
    <row r="7" spans="1:10" ht="27.6" x14ac:dyDescent="0.25">
      <c r="A7" s="11" t="s">
        <v>82</v>
      </c>
      <c r="B7" s="12" t="s">
        <v>116</v>
      </c>
      <c r="C7" s="13" t="s">
        <v>8</v>
      </c>
      <c r="D7" s="125">
        <v>7484.2590000000018</v>
      </c>
      <c r="E7" s="14">
        <v>51559</v>
      </c>
      <c r="F7" s="15">
        <v>385880910</v>
      </c>
      <c r="G7" s="78"/>
      <c r="H7" s="140">
        <v>0.7200000000000002</v>
      </c>
      <c r="I7" s="1"/>
      <c r="J7" s="2"/>
    </row>
    <row r="8" spans="1:10" ht="14.4" x14ac:dyDescent="0.3">
      <c r="A8" s="11" t="s">
        <v>83</v>
      </c>
      <c r="B8" s="12" t="s">
        <v>117</v>
      </c>
      <c r="C8" s="13" t="s">
        <v>8</v>
      </c>
      <c r="D8" s="125">
        <v>1728.0000000000005</v>
      </c>
      <c r="E8" s="14">
        <v>68900</v>
      </c>
      <c r="F8" s="15">
        <v>119059200</v>
      </c>
      <c r="G8" s="9"/>
      <c r="H8" s="140">
        <v>0.48000000000000004</v>
      </c>
      <c r="I8" s="1"/>
      <c r="J8" s="2"/>
    </row>
    <row r="9" spans="1:10" ht="14.4" x14ac:dyDescent="0.3">
      <c r="A9" s="11" t="s">
        <v>84</v>
      </c>
      <c r="B9" s="12" t="s">
        <v>86</v>
      </c>
      <c r="C9" s="13" t="s">
        <v>8</v>
      </c>
      <c r="D9" s="125">
        <v>1152</v>
      </c>
      <c r="E9" s="14">
        <v>197601</v>
      </c>
      <c r="F9" s="15">
        <v>227636352</v>
      </c>
      <c r="G9" s="9"/>
      <c r="H9" s="140">
        <v>0.21000000000000005</v>
      </c>
      <c r="I9" s="1"/>
      <c r="J9" s="2"/>
    </row>
    <row r="10" spans="1:10" ht="14.4" x14ac:dyDescent="0.3">
      <c r="A10" s="123" t="s">
        <v>106</v>
      </c>
      <c r="B10" s="16" t="s">
        <v>107</v>
      </c>
      <c r="C10" s="13" t="s">
        <v>8</v>
      </c>
      <c r="D10" s="125">
        <v>504.00000000000011</v>
      </c>
      <c r="E10" s="14">
        <v>209540</v>
      </c>
      <c r="F10" s="15">
        <v>105608160</v>
      </c>
      <c r="G10" s="9"/>
      <c r="H10" s="140">
        <v>0.20000000000000004</v>
      </c>
      <c r="I10" s="1"/>
      <c r="J10" s="2"/>
    </row>
    <row r="11" spans="1:10" ht="14.4" x14ac:dyDescent="0.3">
      <c r="A11" s="126" t="s">
        <v>119</v>
      </c>
      <c r="B11" s="127" t="s">
        <v>120</v>
      </c>
      <c r="C11" s="130" t="s">
        <v>61</v>
      </c>
      <c r="D11" s="125">
        <v>480.00000000000011</v>
      </c>
      <c r="E11" s="128">
        <v>8427</v>
      </c>
      <c r="F11" s="15">
        <v>4044960</v>
      </c>
      <c r="G11" s="9"/>
      <c r="H11" s="140">
        <v>0.20000000000000004</v>
      </c>
      <c r="I11" s="1"/>
      <c r="J11" s="2"/>
    </row>
    <row r="12" spans="1:10" ht="14.4" x14ac:dyDescent="0.3">
      <c r="A12" s="126" t="s">
        <v>122</v>
      </c>
      <c r="B12" s="127" t="s">
        <v>121</v>
      </c>
      <c r="C12" s="130" t="s">
        <v>7</v>
      </c>
      <c r="D12" s="125">
        <v>480.00000000000011</v>
      </c>
      <c r="E12" s="128">
        <v>11901</v>
      </c>
      <c r="F12" s="15">
        <v>5712480</v>
      </c>
      <c r="G12" s="9"/>
      <c r="H12" s="140">
        <v>0</v>
      </c>
      <c r="I12" s="1"/>
      <c r="J12" s="2"/>
    </row>
    <row r="13" spans="1:10" ht="15.6" x14ac:dyDescent="0.25">
      <c r="A13" s="98">
        <v>2</v>
      </c>
      <c r="B13" s="99" t="s">
        <v>87</v>
      </c>
      <c r="C13" s="100"/>
      <c r="D13" s="101"/>
      <c r="E13" s="102"/>
      <c r="F13" s="103">
        <v>3977621245</v>
      </c>
      <c r="G13" s="2"/>
      <c r="H13" s="140">
        <v>1.06</v>
      </c>
      <c r="I13" s="1"/>
      <c r="J13" s="2"/>
    </row>
    <row r="14" spans="1:10" ht="14.4" x14ac:dyDescent="0.25">
      <c r="A14" s="11" t="s">
        <v>43</v>
      </c>
      <c r="B14" s="119" t="s">
        <v>90</v>
      </c>
      <c r="C14" s="120" t="s">
        <v>8</v>
      </c>
      <c r="D14" s="125">
        <v>2544</v>
      </c>
      <c r="E14" s="121">
        <v>179320</v>
      </c>
      <c r="F14" s="15">
        <v>456190080</v>
      </c>
      <c r="G14" s="78"/>
      <c r="H14" s="140">
        <v>1.06</v>
      </c>
      <c r="I14" s="1"/>
      <c r="J14" s="2"/>
    </row>
    <row r="15" spans="1:10" ht="14.4" x14ac:dyDescent="0.25">
      <c r="A15" s="11" t="s">
        <v>66</v>
      </c>
      <c r="B15" s="119" t="s">
        <v>123</v>
      </c>
      <c r="C15" s="120" t="s">
        <v>8</v>
      </c>
      <c r="D15" s="125">
        <v>2544</v>
      </c>
      <c r="E15" s="121">
        <v>1204513</v>
      </c>
      <c r="F15" s="15">
        <v>3064281072</v>
      </c>
      <c r="G15" s="78"/>
      <c r="H15" s="140">
        <v>9.0530000000000026</v>
      </c>
      <c r="I15" s="1"/>
      <c r="J15" s="2"/>
    </row>
    <row r="16" spans="1:10" ht="14.4" x14ac:dyDescent="0.3">
      <c r="A16" s="11" t="s">
        <v>88</v>
      </c>
      <c r="B16" s="12" t="s">
        <v>91</v>
      </c>
      <c r="C16" s="13" t="s">
        <v>92</v>
      </c>
      <c r="D16" s="125">
        <v>21727.200000000008</v>
      </c>
      <c r="E16" s="14">
        <v>10203</v>
      </c>
      <c r="F16" s="15">
        <v>221682622</v>
      </c>
      <c r="G16" s="9"/>
      <c r="H16" s="140">
        <v>3.333333333333333</v>
      </c>
      <c r="I16" s="1"/>
      <c r="J16" s="2"/>
    </row>
    <row r="17" spans="1:10" ht="14.4" x14ac:dyDescent="0.3">
      <c r="A17" s="11" t="s">
        <v>89</v>
      </c>
      <c r="B17" s="133" t="s">
        <v>133</v>
      </c>
      <c r="C17" s="134" t="s">
        <v>95</v>
      </c>
      <c r="D17" s="125">
        <v>7999.9999999999991</v>
      </c>
      <c r="E17" s="136">
        <v>25751</v>
      </c>
      <c r="F17" s="15">
        <v>206008000</v>
      </c>
      <c r="G17" s="9"/>
      <c r="H17" s="140">
        <v>4.8109148004200986E-3</v>
      </c>
      <c r="I17" s="1"/>
      <c r="J17" s="2"/>
    </row>
    <row r="18" spans="1:10" ht="27.6" x14ac:dyDescent="0.3">
      <c r="A18" s="11" t="s">
        <v>96</v>
      </c>
      <c r="B18" s="12" t="s">
        <v>97</v>
      </c>
      <c r="C18" s="13" t="s">
        <v>98</v>
      </c>
      <c r="D18" s="125">
        <v>11.546195521008237</v>
      </c>
      <c r="E18" s="14">
        <v>2551444</v>
      </c>
      <c r="F18" s="15">
        <v>29459471</v>
      </c>
      <c r="G18" s="9"/>
      <c r="H18" s="140">
        <v>0</v>
      </c>
      <c r="I18" s="1"/>
      <c r="J18" s="2"/>
    </row>
    <row r="19" spans="1:10" ht="15.6" x14ac:dyDescent="0.25">
      <c r="A19" s="98">
        <v>3</v>
      </c>
      <c r="B19" s="99" t="s">
        <v>93</v>
      </c>
      <c r="C19" s="100"/>
      <c r="D19" s="100"/>
      <c r="E19" s="102"/>
      <c r="F19" s="103">
        <v>1337849096</v>
      </c>
      <c r="G19" s="2"/>
      <c r="H19" s="140">
        <v>2.0000000000000004</v>
      </c>
      <c r="J19" s="2"/>
    </row>
    <row r="20" spans="1:10" ht="27.6" x14ac:dyDescent="0.25">
      <c r="A20" s="11" t="s">
        <v>62</v>
      </c>
      <c r="B20" s="16" t="s">
        <v>124</v>
      </c>
      <c r="C20" s="13" t="s">
        <v>95</v>
      </c>
      <c r="D20" s="125">
        <v>4800.0000000000009</v>
      </c>
      <c r="E20" s="14">
        <v>69235</v>
      </c>
      <c r="F20" s="15">
        <v>332328000</v>
      </c>
      <c r="G20" s="2"/>
      <c r="H20" s="140">
        <v>2.16</v>
      </c>
      <c r="J20" s="2"/>
    </row>
    <row r="21" spans="1:10" ht="13.8" x14ac:dyDescent="0.25">
      <c r="A21" s="11" t="s">
        <v>63</v>
      </c>
      <c r="B21" s="16" t="s">
        <v>125</v>
      </c>
      <c r="C21" s="13" t="s">
        <v>7</v>
      </c>
      <c r="D21" s="125">
        <v>5184</v>
      </c>
      <c r="E21" s="84">
        <v>136013</v>
      </c>
      <c r="F21" s="15">
        <v>705091392</v>
      </c>
      <c r="G21" s="2"/>
      <c r="H21" s="140">
        <v>0.24000000000000007</v>
      </c>
      <c r="J21" s="2"/>
    </row>
    <row r="22" spans="1:10" ht="27.6" x14ac:dyDescent="0.25">
      <c r="A22" s="11" t="s">
        <v>64</v>
      </c>
      <c r="B22" s="16" t="s">
        <v>94</v>
      </c>
      <c r="C22" s="13" t="s">
        <v>7</v>
      </c>
      <c r="D22" s="125">
        <v>576.00000000000023</v>
      </c>
      <c r="E22" s="14">
        <v>205654</v>
      </c>
      <c r="F22" s="15">
        <v>118456704</v>
      </c>
      <c r="H22" s="140">
        <v>6.989600000000002</v>
      </c>
      <c r="J22" s="2"/>
    </row>
    <row r="23" spans="1:10" ht="13.8" x14ac:dyDescent="0.25">
      <c r="A23" s="11" t="s">
        <v>65</v>
      </c>
      <c r="B23" s="12" t="s">
        <v>91</v>
      </c>
      <c r="C23" s="13" t="s">
        <v>92</v>
      </c>
      <c r="D23" s="125">
        <v>16775.040000000005</v>
      </c>
      <c r="E23" s="14">
        <v>10203</v>
      </c>
      <c r="F23" s="15">
        <v>171155733</v>
      </c>
      <c r="H23" s="140">
        <v>2.7777777777777783E-2</v>
      </c>
      <c r="J23" s="2"/>
    </row>
    <row r="24" spans="1:10" ht="27.6" x14ac:dyDescent="0.25">
      <c r="A24" s="11" t="s">
        <v>132</v>
      </c>
      <c r="B24" s="16" t="s">
        <v>131</v>
      </c>
      <c r="C24" s="13" t="s">
        <v>95</v>
      </c>
      <c r="D24" s="125">
        <v>66.666666666666686</v>
      </c>
      <c r="E24" s="14">
        <v>162259</v>
      </c>
      <c r="F24" s="15">
        <v>10817267</v>
      </c>
      <c r="G24" s="2"/>
      <c r="H24" s="140">
        <v>0</v>
      </c>
      <c r="J24" s="2"/>
    </row>
    <row r="25" spans="1:10" ht="15.6" x14ac:dyDescent="0.25">
      <c r="A25" s="98">
        <v>4</v>
      </c>
      <c r="B25" s="99" t="s">
        <v>105</v>
      </c>
      <c r="C25" s="100"/>
      <c r="D25" s="100"/>
      <c r="E25" s="102"/>
      <c r="F25" s="103">
        <v>969243785</v>
      </c>
      <c r="G25" s="2"/>
      <c r="H25" s="140">
        <v>0.40267356879516225</v>
      </c>
      <c r="J25" s="2"/>
    </row>
    <row r="26" spans="1:10" ht="41.4" x14ac:dyDescent="0.25">
      <c r="A26" s="11" t="s">
        <v>99</v>
      </c>
      <c r="B26" s="16" t="s">
        <v>118</v>
      </c>
      <c r="C26" s="13" t="s">
        <v>98</v>
      </c>
      <c r="D26" s="125">
        <v>398</v>
      </c>
      <c r="E26" s="14">
        <v>1163165</v>
      </c>
      <c r="F26" s="15">
        <v>462939670</v>
      </c>
      <c r="G26" s="2"/>
      <c r="H26" s="140">
        <v>0.40267356879516225</v>
      </c>
      <c r="J26" s="2"/>
    </row>
    <row r="27" spans="1:10" ht="41.4" x14ac:dyDescent="0.25">
      <c r="A27" s="11" t="s">
        <v>100</v>
      </c>
      <c r="B27" s="119" t="s">
        <v>126</v>
      </c>
      <c r="C27" s="120" t="s">
        <v>98</v>
      </c>
      <c r="D27" s="125">
        <v>398</v>
      </c>
      <c r="E27" s="122">
        <v>480790</v>
      </c>
      <c r="F27" s="15">
        <v>191354420</v>
      </c>
      <c r="H27" s="140">
        <v>0.19918489031198555</v>
      </c>
      <c r="J27" s="2"/>
    </row>
    <row r="28" spans="1:10" ht="13.8" x14ac:dyDescent="0.25">
      <c r="A28" s="11" t="s">
        <v>108</v>
      </c>
      <c r="B28" s="119" t="s">
        <v>109</v>
      </c>
      <c r="C28" s="120" t="s">
        <v>61</v>
      </c>
      <c r="D28" s="125">
        <v>478.0437367487653</v>
      </c>
      <c r="E28" s="122">
        <v>97482</v>
      </c>
      <c r="F28" s="15">
        <v>46600660</v>
      </c>
      <c r="H28" s="140">
        <v>0.19918489031198555</v>
      </c>
      <c r="J28" s="2"/>
    </row>
    <row r="29" spans="1:10" ht="13.8" x14ac:dyDescent="0.25">
      <c r="A29" s="11" t="s">
        <v>110</v>
      </c>
      <c r="B29" s="119" t="s">
        <v>128</v>
      </c>
      <c r="C29" s="134" t="s">
        <v>61</v>
      </c>
      <c r="D29" s="125">
        <v>478.0437367487653</v>
      </c>
      <c r="E29" s="136">
        <v>100495</v>
      </c>
      <c r="F29" s="15">
        <v>48041005</v>
      </c>
      <c r="H29" s="140">
        <v>1.4432744401260296E-3</v>
      </c>
      <c r="J29" s="2"/>
    </row>
    <row r="30" spans="1:10" ht="13.8" x14ac:dyDescent="0.25">
      <c r="A30" s="11" t="s">
        <v>111</v>
      </c>
      <c r="B30" s="119" t="s">
        <v>130</v>
      </c>
      <c r="C30" s="134" t="s">
        <v>98</v>
      </c>
      <c r="D30" s="125">
        <v>3</v>
      </c>
      <c r="E30" s="136">
        <v>255374</v>
      </c>
      <c r="F30" s="15">
        <v>766122</v>
      </c>
      <c r="H30" s="140">
        <v>1.3470561441176277E-2</v>
      </c>
      <c r="J30" s="2"/>
    </row>
    <row r="31" spans="1:10" ht="69" x14ac:dyDescent="0.25">
      <c r="A31" s="11" t="s">
        <v>113</v>
      </c>
      <c r="B31" s="124" t="s">
        <v>127</v>
      </c>
      <c r="C31" s="120" t="s">
        <v>98</v>
      </c>
      <c r="D31" s="125">
        <v>27</v>
      </c>
      <c r="E31" s="122">
        <v>6690204</v>
      </c>
      <c r="F31" s="15">
        <v>180635508</v>
      </c>
      <c r="H31" s="140">
        <v>0</v>
      </c>
      <c r="J31" s="2"/>
    </row>
    <row r="32" spans="1:10" ht="13.8" x14ac:dyDescent="0.25">
      <c r="A32" s="11" t="s">
        <v>114</v>
      </c>
      <c r="B32" s="124" t="s">
        <v>112</v>
      </c>
      <c r="C32" s="120" t="s">
        <v>7</v>
      </c>
      <c r="D32" s="125">
        <v>0</v>
      </c>
      <c r="E32" s="122">
        <v>90366</v>
      </c>
      <c r="F32" s="15">
        <v>0</v>
      </c>
      <c r="H32" s="140">
        <v>1.0000000000000002</v>
      </c>
      <c r="J32" s="2"/>
    </row>
    <row r="33" spans="1:12" ht="13.8" x14ac:dyDescent="0.25">
      <c r="A33" s="11" t="s">
        <v>129</v>
      </c>
      <c r="B33" s="124" t="s">
        <v>115</v>
      </c>
      <c r="C33" s="120" t="s">
        <v>95</v>
      </c>
      <c r="D33" s="125">
        <v>2400.0000000000005</v>
      </c>
      <c r="E33" s="122">
        <v>16211</v>
      </c>
      <c r="F33" s="15">
        <v>38906400</v>
      </c>
      <c r="H33" s="140">
        <v>0</v>
      </c>
      <c r="J33" s="2"/>
    </row>
    <row r="34" spans="1:12" ht="15.6" x14ac:dyDescent="0.25">
      <c r="A34" s="98">
        <v>5</v>
      </c>
      <c r="B34" s="99" t="s">
        <v>101</v>
      </c>
      <c r="C34" s="100"/>
      <c r="D34" s="100"/>
      <c r="E34" s="102"/>
      <c r="F34" s="103">
        <v>31323320</v>
      </c>
      <c r="G34" s="2"/>
      <c r="H34" s="140">
        <v>2.7903305842436572E-2</v>
      </c>
      <c r="J34" s="2"/>
    </row>
    <row r="35" spans="1:12" ht="14.4" thickBot="1" x14ac:dyDescent="0.3">
      <c r="A35" s="11" t="s">
        <v>102</v>
      </c>
      <c r="B35" s="16" t="s">
        <v>103</v>
      </c>
      <c r="C35" s="13" t="s">
        <v>98</v>
      </c>
      <c r="D35" s="125">
        <v>56</v>
      </c>
      <c r="E35" s="14">
        <v>559345</v>
      </c>
      <c r="F35" s="15">
        <v>31323320</v>
      </c>
      <c r="G35" s="2"/>
      <c r="H35" s="140">
        <v>0</v>
      </c>
      <c r="J35" s="2"/>
    </row>
    <row r="36" spans="1:12" ht="16.2" thickBot="1" x14ac:dyDescent="0.3">
      <c r="A36" s="221" t="s">
        <v>71</v>
      </c>
      <c r="B36" s="222"/>
      <c r="C36" s="222"/>
      <c r="D36" s="222"/>
      <c r="E36" s="223"/>
      <c r="F36" s="104">
        <v>7258671028</v>
      </c>
      <c r="G36" s="2"/>
      <c r="J36" s="2"/>
    </row>
    <row r="37" spans="1:12" ht="14.4" thickBot="1" x14ac:dyDescent="0.3">
      <c r="A37" s="17"/>
      <c r="B37" s="18"/>
      <c r="C37" s="18"/>
      <c r="D37" s="19"/>
      <c r="E37" s="19"/>
      <c r="F37" s="20"/>
      <c r="G37" s="2"/>
      <c r="J37" s="2"/>
    </row>
    <row r="38" spans="1:12" ht="13.8" x14ac:dyDescent="0.25">
      <c r="A38" s="224" t="s">
        <v>13</v>
      </c>
      <c r="B38" s="225"/>
      <c r="C38" s="226"/>
      <c r="D38" s="227" t="s">
        <v>104</v>
      </c>
      <c r="E38" s="76">
        <f>+'Desglose AIU'!$H$6</f>
        <v>0.25</v>
      </c>
      <c r="F38" s="21">
        <f>$F$36*E38</f>
        <v>1814667757</v>
      </c>
      <c r="G38" s="2"/>
      <c r="I38" s="2"/>
      <c r="J38" s="2"/>
      <c r="L38" s="3"/>
    </row>
    <row r="39" spans="1:12" ht="13.8" x14ac:dyDescent="0.25">
      <c r="A39" s="229" t="s">
        <v>36</v>
      </c>
      <c r="B39" s="230"/>
      <c r="C39" s="231"/>
      <c r="D39" s="228"/>
      <c r="E39" s="77">
        <f>+'Desglose AIU'!$H$7</f>
        <v>0.01</v>
      </c>
      <c r="F39" s="22">
        <f>$F$36*E39</f>
        <v>72586710.280000001</v>
      </c>
      <c r="G39" s="2"/>
      <c r="J39" s="2"/>
    </row>
    <row r="40" spans="1:12" ht="14.4" thickBot="1" x14ac:dyDescent="0.3">
      <c r="A40" s="232" t="s">
        <v>72</v>
      </c>
      <c r="B40" s="233"/>
      <c r="C40" s="234"/>
      <c r="D40" s="228"/>
      <c r="E40" s="82">
        <f>+'Desglose AIU'!$H$8</f>
        <v>0.04</v>
      </c>
      <c r="F40" s="83">
        <f>$F$36*E40</f>
        <v>290346841.12</v>
      </c>
      <c r="G40" s="2"/>
      <c r="H40" s="140"/>
      <c r="J40" s="2"/>
    </row>
    <row r="41" spans="1:12" ht="16.2" thickBot="1" x14ac:dyDescent="0.3">
      <c r="A41" s="208" t="s">
        <v>14</v>
      </c>
      <c r="B41" s="209"/>
      <c r="C41" s="209"/>
      <c r="D41" s="209"/>
      <c r="E41" s="210"/>
      <c r="F41" s="105">
        <f>SUM(F38:F40)</f>
        <v>2177601308.4000001</v>
      </c>
      <c r="G41" s="2"/>
      <c r="H41" s="140"/>
      <c r="J41" s="2"/>
    </row>
    <row r="42" spans="1:12" ht="13.8" x14ac:dyDescent="0.25">
      <c r="A42" s="23"/>
      <c r="B42" s="24"/>
      <c r="C42" s="24"/>
      <c r="D42" s="24"/>
      <c r="E42" s="138" t="s">
        <v>134</v>
      </c>
      <c r="F42" s="139">
        <f>+F36*0.03</f>
        <v>217760130.84</v>
      </c>
      <c r="G42" s="2"/>
      <c r="H42" s="140"/>
      <c r="J42" s="2"/>
    </row>
    <row r="43" spans="1:12" ht="14.4" thickBot="1" x14ac:dyDescent="0.3">
      <c r="A43" s="23"/>
      <c r="B43" s="24"/>
      <c r="C43" s="24"/>
      <c r="D43" s="24"/>
      <c r="E43" s="138" t="s">
        <v>135</v>
      </c>
      <c r="F43" s="139">
        <f>+F36*2%</f>
        <v>145173420.56</v>
      </c>
      <c r="G43" s="2"/>
      <c r="H43" s="140"/>
      <c r="J43" s="2"/>
    </row>
    <row r="44" spans="1:12" ht="16.2" thickBot="1" x14ac:dyDescent="0.3">
      <c r="A44" s="208" t="s">
        <v>136</v>
      </c>
      <c r="B44" s="209"/>
      <c r="C44" s="209"/>
      <c r="D44" s="209"/>
      <c r="E44" s="211"/>
      <c r="F44" s="105">
        <f>+F36+F41+F42+F43</f>
        <v>9799205887.7999992</v>
      </c>
      <c r="G44" s="2"/>
      <c r="H44" s="140"/>
      <c r="J44" s="2"/>
    </row>
    <row r="45" spans="1:12" ht="13.8" x14ac:dyDescent="0.3">
      <c r="A45" s="25"/>
      <c r="B45" s="26"/>
      <c r="C45" s="26"/>
      <c r="D45" s="26"/>
      <c r="E45" s="26"/>
      <c r="F45" s="27"/>
    </row>
    <row r="46" spans="1:12" ht="15.6" x14ac:dyDescent="0.3">
      <c r="A46" s="28" t="s">
        <v>44</v>
      </c>
      <c r="B46" s="30"/>
      <c r="C46" s="30"/>
      <c r="D46" s="30"/>
      <c r="E46" s="30"/>
      <c r="F46" s="31"/>
      <c r="G46" s="3"/>
    </row>
    <row r="47" spans="1:12" ht="15.6" x14ac:dyDescent="0.3">
      <c r="A47" s="28"/>
      <c r="B47" s="30"/>
      <c r="C47" s="30"/>
      <c r="D47" s="30"/>
      <c r="E47" s="30"/>
      <c r="F47" s="31"/>
    </row>
    <row r="48" spans="1:12" ht="15.6" x14ac:dyDescent="0.3">
      <c r="A48" s="28"/>
      <c r="B48" s="30"/>
      <c r="C48" s="30"/>
      <c r="D48" s="30"/>
      <c r="E48" s="30"/>
      <c r="F48" s="31"/>
    </row>
    <row r="49" spans="1:8" ht="15.6" x14ac:dyDescent="0.3">
      <c r="A49" s="32"/>
      <c r="B49" s="29"/>
      <c r="C49" s="29"/>
      <c r="D49" s="29"/>
      <c r="E49" s="29"/>
      <c r="F49" s="79"/>
      <c r="H49">
        <v>15</v>
      </c>
    </row>
    <row r="50" spans="1:8" ht="15.6" x14ac:dyDescent="0.3">
      <c r="A50" s="32"/>
      <c r="B50" s="29"/>
      <c r="C50" s="29"/>
      <c r="D50" s="29"/>
      <c r="E50" s="29"/>
      <c r="F50" s="79"/>
      <c r="H50">
        <v>5</v>
      </c>
    </row>
    <row r="51" spans="1:8" ht="15.6" x14ac:dyDescent="0.3">
      <c r="A51" s="32"/>
      <c r="B51" s="29"/>
      <c r="C51" s="29"/>
      <c r="D51" s="29"/>
      <c r="E51" s="29"/>
      <c r="F51" s="79"/>
      <c r="H51">
        <v>5</v>
      </c>
    </row>
    <row r="52" spans="1:8" ht="16.2" thickBot="1" x14ac:dyDescent="0.35">
      <c r="A52" s="33"/>
      <c r="B52" s="80"/>
      <c r="C52" s="80"/>
      <c r="D52" s="80"/>
      <c r="E52" s="80"/>
      <c r="F52" s="81"/>
    </row>
  </sheetData>
  <mergeCells count="9">
    <mergeCell ref="A41:E41"/>
    <mergeCell ref="A44:E44"/>
    <mergeCell ref="A1:F2"/>
    <mergeCell ref="A3:F3"/>
    <mergeCell ref="A36:E36"/>
    <mergeCell ref="A38:C38"/>
    <mergeCell ref="D38:D40"/>
    <mergeCell ref="A39:C39"/>
    <mergeCell ref="A40:C40"/>
  </mergeCells>
  <printOptions horizontalCentered="1"/>
  <pageMargins left="0.70866141732283472" right="0.70866141732283472" top="0.74803149606299213" bottom="0.74803149606299213" header="0.31496062992125984" footer="0.31496062992125984"/>
  <pageSetup scale="73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F88475-5ABD-4AE8-936C-91ABD5C79F73}">
  <sheetPr>
    <tabColor rgb="FF00B050"/>
    <pageSetUpPr fitToPage="1"/>
  </sheetPr>
  <dimension ref="A1:K57"/>
  <sheetViews>
    <sheetView topLeftCell="A9" workbookViewId="0">
      <selection activeCell="H10" sqref="H1:H1048576"/>
    </sheetView>
    <sheetView workbookViewId="1">
      <selection activeCell="H3" sqref="H3"/>
    </sheetView>
  </sheetViews>
  <sheetFormatPr baseColWidth="10" defaultRowHeight="13.2" x14ac:dyDescent="0.25"/>
  <cols>
    <col min="1" max="1" width="6.5546875" customWidth="1"/>
    <col min="2" max="2" width="52.44140625" customWidth="1"/>
    <col min="3" max="3" width="10.6640625" customWidth="1"/>
    <col min="4" max="4" width="14.44140625" customWidth="1"/>
    <col min="5" max="5" width="19.6640625" customWidth="1"/>
    <col min="6" max="6" width="22.33203125" customWidth="1"/>
    <col min="7" max="7" width="17.5546875" bestFit="1" customWidth="1"/>
    <col min="8" max="8" width="19.33203125" bestFit="1" customWidth="1"/>
    <col min="9" max="9" width="17.5546875" bestFit="1" customWidth="1"/>
    <col min="10" max="10" width="15.6640625" customWidth="1"/>
    <col min="11" max="11" width="12.6640625" bestFit="1" customWidth="1"/>
  </cols>
  <sheetData>
    <row r="1" spans="1:9" ht="21" customHeight="1" x14ac:dyDescent="0.25">
      <c r="A1" s="212" t="s">
        <v>81</v>
      </c>
      <c r="B1" s="213"/>
      <c r="C1" s="213"/>
      <c r="D1" s="213"/>
      <c r="E1" s="213"/>
      <c r="F1" s="214"/>
    </row>
    <row r="2" spans="1:9" ht="21" customHeight="1" thickBot="1" x14ac:dyDescent="0.3">
      <c r="A2" s="215"/>
      <c r="B2" s="216"/>
      <c r="C2" s="216"/>
      <c r="D2" s="216"/>
      <c r="E2" s="216"/>
      <c r="F2" s="217"/>
    </row>
    <row r="3" spans="1:9" ht="14.4" thickBot="1" x14ac:dyDescent="0.3">
      <c r="A3" s="218"/>
      <c r="B3" s="219"/>
      <c r="C3" s="219"/>
      <c r="D3" s="219"/>
      <c r="E3" s="219"/>
      <c r="F3" s="220"/>
    </row>
    <row r="4" spans="1:9" ht="32.25" customHeight="1" thickBot="1" x14ac:dyDescent="0.3">
      <c r="A4" s="93" t="s">
        <v>0</v>
      </c>
      <c r="B4" s="94" t="s">
        <v>1</v>
      </c>
      <c r="C4" s="95" t="s">
        <v>2</v>
      </c>
      <c r="D4" s="95" t="s">
        <v>3</v>
      </c>
      <c r="E4" s="96" t="s">
        <v>4</v>
      </c>
      <c r="F4" s="97" t="s">
        <v>5</v>
      </c>
      <c r="H4" s="137"/>
    </row>
    <row r="5" spans="1:9" ht="15.6" x14ac:dyDescent="0.25">
      <c r="A5" s="98">
        <v>1</v>
      </c>
      <c r="B5" s="99" t="s">
        <v>6</v>
      </c>
      <c r="C5" s="100"/>
      <c r="D5" s="100"/>
      <c r="E5" s="100"/>
      <c r="F5" s="103">
        <v>894522242</v>
      </c>
      <c r="G5" s="2"/>
      <c r="I5" s="2"/>
    </row>
    <row r="6" spans="1:9" ht="14.4" x14ac:dyDescent="0.3">
      <c r="A6" s="11" t="s">
        <v>42</v>
      </c>
      <c r="B6" s="12" t="s">
        <v>85</v>
      </c>
      <c r="C6" s="13" t="s">
        <v>7</v>
      </c>
      <c r="D6" s="125">
        <v>17536.794105047291</v>
      </c>
      <c r="E6" s="14">
        <v>5652</v>
      </c>
      <c r="F6" s="15">
        <v>99117960</v>
      </c>
      <c r="G6" s="9"/>
      <c r="H6" s="1"/>
      <c r="I6" s="2"/>
    </row>
    <row r="7" spans="1:9" ht="27.6" x14ac:dyDescent="0.25">
      <c r="A7" s="11" t="s">
        <v>82</v>
      </c>
      <c r="B7" s="12" t="s">
        <v>116</v>
      </c>
      <c r="C7" s="13" t="s">
        <v>8</v>
      </c>
      <c r="D7" s="125">
        <v>7102.2678090826375</v>
      </c>
      <c r="E7" s="14">
        <v>51559</v>
      </c>
      <c r="F7" s="15">
        <v>366185826</v>
      </c>
      <c r="G7" s="78"/>
      <c r="H7" s="1"/>
      <c r="I7" s="2"/>
    </row>
    <row r="8" spans="1:9" ht="14.4" x14ac:dyDescent="0.3">
      <c r="A8" s="11" t="s">
        <v>83</v>
      </c>
      <c r="B8" s="12" t="s">
        <v>117</v>
      </c>
      <c r="C8" s="13" t="s">
        <v>8</v>
      </c>
      <c r="D8" s="125">
        <v>1639.8041241083183</v>
      </c>
      <c r="E8" s="14">
        <v>68900</v>
      </c>
      <c r="F8" s="15">
        <v>112982504</v>
      </c>
      <c r="G8" s="9"/>
      <c r="H8" s="1"/>
      <c r="I8" s="2"/>
    </row>
    <row r="9" spans="1:9" ht="14.4" x14ac:dyDescent="0.3">
      <c r="A9" s="11" t="s">
        <v>84</v>
      </c>
      <c r="B9" s="12" t="s">
        <v>86</v>
      </c>
      <c r="C9" s="13" t="s">
        <v>8</v>
      </c>
      <c r="D9" s="125">
        <v>1093.2027494055453</v>
      </c>
      <c r="E9" s="14">
        <v>197601</v>
      </c>
      <c r="F9" s="15">
        <v>216017956</v>
      </c>
      <c r="G9" s="9"/>
      <c r="H9" s="1"/>
      <c r="I9" s="2"/>
    </row>
    <row r="10" spans="1:9" ht="14.4" x14ac:dyDescent="0.3">
      <c r="A10" s="123" t="s">
        <v>106</v>
      </c>
      <c r="B10" s="16" t="s">
        <v>107</v>
      </c>
      <c r="C10" s="13" t="s">
        <v>8</v>
      </c>
      <c r="D10" s="125">
        <v>478.27620286492612</v>
      </c>
      <c r="E10" s="14">
        <v>209540</v>
      </c>
      <c r="F10" s="15">
        <v>100217996</v>
      </c>
      <c r="G10" s="9"/>
      <c r="H10" s="1"/>
      <c r="I10" s="2"/>
    </row>
    <row r="11" spans="1:9" ht="14.4" x14ac:dyDescent="0.3">
      <c r="A11" s="126" t="s">
        <v>119</v>
      </c>
      <c r="B11" s="127" t="s">
        <v>120</v>
      </c>
      <c r="C11" s="130" t="s">
        <v>61</v>
      </c>
      <c r="D11" s="125">
        <v>455.50114558564394</v>
      </c>
      <c r="E11" s="128">
        <v>8427</v>
      </c>
      <c r="F11" s="15">
        <v>3838508</v>
      </c>
      <c r="G11" s="9"/>
      <c r="H11" s="1"/>
      <c r="I11" s="2"/>
    </row>
    <row r="12" spans="1:9" ht="14.4" x14ac:dyDescent="0.3">
      <c r="A12" s="126" t="s">
        <v>122</v>
      </c>
      <c r="B12" s="127" t="s">
        <v>121</v>
      </c>
      <c r="C12" s="130" t="s">
        <v>7</v>
      </c>
      <c r="D12" s="125">
        <v>455.50114558564394</v>
      </c>
      <c r="E12" s="128">
        <v>11901</v>
      </c>
      <c r="F12" s="15">
        <v>5420919</v>
      </c>
      <c r="G12" s="9"/>
      <c r="H12" s="1"/>
      <c r="I12" s="2"/>
    </row>
    <row r="13" spans="1:9" ht="15.6" x14ac:dyDescent="0.25">
      <c r="A13" s="98">
        <v>2</v>
      </c>
      <c r="B13" s="99" t="s">
        <v>87</v>
      </c>
      <c r="C13" s="100"/>
      <c r="D13" s="101"/>
      <c r="E13" s="102"/>
      <c r="F13" s="103">
        <v>3774606320</v>
      </c>
      <c r="G13" s="2"/>
      <c r="H13" s="1"/>
      <c r="I13" s="2"/>
    </row>
    <row r="14" spans="1:9" ht="14.4" x14ac:dyDescent="0.25">
      <c r="A14" s="11" t="s">
        <v>43</v>
      </c>
      <c r="B14" s="119" t="s">
        <v>90</v>
      </c>
      <c r="C14" s="120" t="s">
        <v>8</v>
      </c>
      <c r="D14" s="125">
        <v>2414.1560716039126</v>
      </c>
      <c r="E14" s="121">
        <v>179320</v>
      </c>
      <c r="F14" s="15">
        <v>432906467</v>
      </c>
      <c r="G14" s="78"/>
      <c r="H14" s="1"/>
      <c r="I14" s="2"/>
    </row>
    <row r="15" spans="1:9" ht="14.4" x14ac:dyDescent="0.25">
      <c r="A15" s="11" t="s">
        <v>66</v>
      </c>
      <c r="B15" s="119" t="s">
        <v>123</v>
      </c>
      <c r="C15" s="120" t="s">
        <v>8</v>
      </c>
      <c r="D15" s="125">
        <v>2414.1560716039126</v>
      </c>
      <c r="E15" s="121">
        <v>1204513</v>
      </c>
      <c r="F15" s="15">
        <v>2907882372</v>
      </c>
      <c r="G15" s="78"/>
      <c r="H15" s="1"/>
      <c r="I15" s="2"/>
    </row>
    <row r="16" spans="1:9" ht="14.4" x14ac:dyDescent="0.3">
      <c r="A16" s="11" t="s">
        <v>88</v>
      </c>
      <c r="B16" s="12" t="s">
        <v>91</v>
      </c>
      <c r="C16" s="13" t="s">
        <v>92</v>
      </c>
      <c r="D16" s="125">
        <v>20618.259354934173</v>
      </c>
      <c r="E16" s="14">
        <v>10203</v>
      </c>
      <c r="F16" s="15">
        <v>210368100</v>
      </c>
      <c r="G16" s="9"/>
      <c r="H16" s="1"/>
      <c r="I16" s="2"/>
    </row>
    <row r="17" spans="1:9" ht="14.4" x14ac:dyDescent="0.3">
      <c r="A17" s="11" t="s">
        <v>89</v>
      </c>
      <c r="B17" s="133" t="s">
        <v>133</v>
      </c>
      <c r="C17" s="134" t="s">
        <v>95</v>
      </c>
      <c r="D17" s="125">
        <v>7591.6857597607295</v>
      </c>
      <c r="E17" s="136">
        <v>25751</v>
      </c>
      <c r="F17" s="15">
        <v>195493500</v>
      </c>
      <c r="G17" s="9"/>
      <c r="H17" s="1"/>
      <c r="I17" s="2"/>
    </row>
    <row r="18" spans="1:9" ht="27.6" x14ac:dyDescent="0.3">
      <c r="A18" s="11" t="s">
        <v>96</v>
      </c>
      <c r="B18" s="12" t="s">
        <v>97</v>
      </c>
      <c r="C18" s="13" t="s">
        <v>98</v>
      </c>
      <c r="D18" s="125">
        <v>10.95688601453142</v>
      </c>
      <c r="E18" s="14">
        <v>2551444</v>
      </c>
      <c r="F18" s="15">
        <v>27955881</v>
      </c>
      <c r="G18" s="9"/>
      <c r="H18" s="1"/>
      <c r="I18" s="2"/>
    </row>
    <row r="19" spans="1:9" ht="15.6" x14ac:dyDescent="0.25">
      <c r="A19" s="98">
        <v>3</v>
      </c>
      <c r="B19" s="99" t="s">
        <v>93</v>
      </c>
      <c r="C19" s="100"/>
      <c r="D19" s="100"/>
      <c r="E19" s="102"/>
      <c r="F19" s="103">
        <v>1269566241</v>
      </c>
      <c r="G19" s="2"/>
      <c r="I19" s="2"/>
    </row>
    <row r="20" spans="1:9" ht="27.6" x14ac:dyDescent="0.25">
      <c r="A20" s="11" t="s">
        <v>62</v>
      </c>
      <c r="B20" s="16" t="s">
        <v>124</v>
      </c>
      <c r="C20" s="13" t="s">
        <v>95</v>
      </c>
      <c r="D20" s="125">
        <v>4555.0114558564392</v>
      </c>
      <c r="E20" s="14">
        <v>69235</v>
      </c>
      <c r="F20" s="15">
        <v>315366218</v>
      </c>
      <c r="G20" s="2"/>
      <c r="I20" s="2"/>
    </row>
    <row r="21" spans="1:9" ht="13.8" x14ac:dyDescent="0.25">
      <c r="A21" s="11" t="s">
        <v>63</v>
      </c>
      <c r="B21" s="16" t="s">
        <v>125</v>
      </c>
      <c r="C21" s="13" t="s">
        <v>7</v>
      </c>
      <c r="D21" s="125">
        <v>4919.412372324954</v>
      </c>
      <c r="E21" s="84">
        <v>136013</v>
      </c>
      <c r="F21" s="15">
        <v>669104035</v>
      </c>
      <c r="G21" s="2"/>
      <c r="I21" s="2"/>
    </row>
    <row r="22" spans="1:9" ht="27.6" x14ac:dyDescent="0.25">
      <c r="A22" s="11" t="s">
        <v>64</v>
      </c>
      <c r="B22" s="16" t="s">
        <v>94</v>
      </c>
      <c r="C22" s="13" t="s">
        <v>7</v>
      </c>
      <c r="D22" s="125">
        <v>546.60137470277277</v>
      </c>
      <c r="E22" s="14">
        <v>205654</v>
      </c>
      <c r="F22" s="15">
        <v>112410759</v>
      </c>
      <c r="I22" s="2"/>
    </row>
    <row r="23" spans="1:9" ht="13.8" x14ac:dyDescent="0.25">
      <c r="A23" s="11" t="s">
        <v>65</v>
      </c>
      <c r="B23" s="12" t="s">
        <v>91</v>
      </c>
      <c r="C23" s="13" t="s">
        <v>92</v>
      </c>
      <c r="D23" s="125">
        <v>15918.854035927085</v>
      </c>
      <c r="E23" s="14">
        <v>10203</v>
      </c>
      <c r="F23" s="15">
        <v>162420068</v>
      </c>
      <c r="I23" s="2"/>
    </row>
    <row r="24" spans="1:9" ht="27.6" x14ac:dyDescent="0.25">
      <c r="A24" s="11" t="s">
        <v>132</v>
      </c>
      <c r="B24" s="16" t="s">
        <v>131</v>
      </c>
      <c r="C24" s="13" t="s">
        <v>95</v>
      </c>
      <c r="D24" s="125">
        <v>63.264047998006099</v>
      </c>
      <c r="E24" s="14">
        <v>162259</v>
      </c>
      <c r="F24" s="15">
        <v>10265161</v>
      </c>
      <c r="G24" s="2"/>
      <c r="I24" s="2"/>
    </row>
    <row r="25" spans="1:9" ht="15.6" x14ac:dyDescent="0.25">
      <c r="A25" s="98">
        <v>4</v>
      </c>
      <c r="B25" s="99" t="s">
        <v>105</v>
      </c>
      <c r="C25" s="100"/>
      <c r="D25" s="100"/>
      <c r="E25" s="102"/>
      <c r="F25" s="103">
        <v>978896260</v>
      </c>
      <c r="G25" s="2"/>
      <c r="I25" s="2"/>
    </row>
    <row r="26" spans="1:9" ht="41.4" x14ac:dyDescent="0.25">
      <c r="A26" s="11" t="s">
        <v>99</v>
      </c>
      <c r="B26" s="16" t="s">
        <v>118</v>
      </c>
      <c r="C26" s="13" t="s">
        <v>98</v>
      </c>
      <c r="D26" s="125">
        <v>393</v>
      </c>
      <c r="E26" s="14">
        <v>1163165</v>
      </c>
      <c r="F26" s="15">
        <v>457123845</v>
      </c>
      <c r="G26" s="2"/>
      <c r="I26" s="2"/>
    </row>
    <row r="27" spans="1:9" ht="41.4" x14ac:dyDescent="0.25">
      <c r="A27" s="11" t="s">
        <v>100</v>
      </c>
      <c r="B27" s="119" t="s">
        <v>126</v>
      </c>
      <c r="C27" s="120" t="s">
        <v>98</v>
      </c>
      <c r="D27" s="125">
        <v>393</v>
      </c>
      <c r="E27" s="122">
        <v>480790</v>
      </c>
      <c r="F27" s="15">
        <v>188950470</v>
      </c>
      <c r="I27" s="2"/>
    </row>
    <row r="28" spans="1:9" ht="13.8" x14ac:dyDescent="0.25">
      <c r="A28" s="11" t="s">
        <v>108</v>
      </c>
      <c r="B28" s="119" t="s">
        <v>109</v>
      </c>
      <c r="C28" s="120" t="s">
        <v>61</v>
      </c>
      <c r="D28" s="125">
        <v>453.64472860230114</v>
      </c>
      <c r="E28" s="122">
        <v>97482</v>
      </c>
      <c r="F28" s="15">
        <v>44222195</v>
      </c>
      <c r="I28" s="2"/>
    </row>
    <row r="29" spans="1:9" ht="13.8" x14ac:dyDescent="0.25">
      <c r="A29" s="11" t="s">
        <v>110</v>
      </c>
      <c r="B29" s="119" t="s">
        <v>128</v>
      </c>
      <c r="C29" s="134" t="s">
        <v>61</v>
      </c>
      <c r="D29" s="125">
        <v>453.64472860230114</v>
      </c>
      <c r="E29" s="136">
        <v>100495</v>
      </c>
      <c r="F29" s="15">
        <v>45589027</v>
      </c>
      <c r="I29" s="2"/>
    </row>
    <row r="30" spans="1:9" ht="13.8" x14ac:dyDescent="0.25">
      <c r="A30" s="11" t="s">
        <v>111</v>
      </c>
      <c r="B30" s="119" t="s">
        <v>130</v>
      </c>
      <c r="C30" s="134" t="s">
        <v>98</v>
      </c>
      <c r="D30" s="125">
        <v>3.2870658043594259</v>
      </c>
      <c r="E30" s="136">
        <v>255374</v>
      </c>
      <c r="F30" s="15">
        <v>839431</v>
      </c>
      <c r="I30" s="2"/>
    </row>
    <row r="31" spans="1:9" ht="69" x14ac:dyDescent="0.25">
      <c r="A31" s="11" t="s">
        <v>113</v>
      </c>
      <c r="B31" s="124" t="s">
        <v>127</v>
      </c>
      <c r="C31" s="120" t="s">
        <v>98</v>
      </c>
      <c r="D31" s="125">
        <v>30.679280840687976</v>
      </c>
      <c r="E31" s="122">
        <v>6690204</v>
      </c>
      <c r="F31" s="15">
        <v>205250647</v>
      </c>
      <c r="I31" s="2"/>
    </row>
    <row r="32" spans="1:9" ht="13.8" x14ac:dyDescent="0.25">
      <c r="A32" s="11" t="s">
        <v>114</v>
      </c>
      <c r="B32" s="124" t="s">
        <v>112</v>
      </c>
      <c r="C32" s="120" t="s">
        <v>7</v>
      </c>
      <c r="D32" s="125">
        <v>0</v>
      </c>
      <c r="E32" s="122">
        <v>90366</v>
      </c>
      <c r="F32" s="15">
        <v>0</v>
      </c>
      <c r="I32" s="2"/>
    </row>
    <row r="33" spans="1:11" ht="13.8" x14ac:dyDescent="0.25">
      <c r="A33" s="11" t="s">
        <v>129</v>
      </c>
      <c r="B33" s="124" t="s">
        <v>115</v>
      </c>
      <c r="C33" s="120" t="s">
        <v>95</v>
      </c>
      <c r="D33" s="125">
        <v>2277.5057279282196</v>
      </c>
      <c r="E33" s="122">
        <v>16211</v>
      </c>
      <c r="F33" s="15">
        <v>36920645</v>
      </c>
      <c r="I33" s="2"/>
    </row>
    <row r="34" spans="1:11" ht="15.6" x14ac:dyDescent="0.25">
      <c r="A34" s="98">
        <v>5</v>
      </c>
      <c r="B34" s="99" t="s">
        <v>101</v>
      </c>
      <c r="C34" s="100"/>
      <c r="D34" s="100"/>
      <c r="E34" s="102"/>
      <c r="F34" s="103">
        <v>35546341</v>
      </c>
      <c r="G34" s="2"/>
      <c r="I34" s="2"/>
    </row>
    <row r="35" spans="1:11" ht="14.4" thickBot="1" x14ac:dyDescent="0.3">
      <c r="A35" s="11" t="s">
        <v>102</v>
      </c>
      <c r="B35" s="16" t="s">
        <v>103</v>
      </c>
      <c r="C35" s="13" t="s">
        <v>98</v>
      </c>
      <c r="D35" s="125">
        <v>63.549938884282234</v>
      </c>
      <c r="E35" s="14">
        <v>559345</v>
      </c>
      <c r="F35" s="15">
        <v>35546341</v>
      </c>
      <c r="G35" s="2"/>
      <c r="I35" s="2"/>
    </row>
    <row r="36" spans="1:11" ht="16.2" thickBot="1" x14ac:dyDescent="0.3">
      <c r="A36" s="221" t="s">
        <v>71</v>
      </c>
      <c r="B36" s="222"/>
      <c r="C36" s="222"/>
      <c r="D36" s="222"/>
      <c r="E36" s="223"/>
      <c r="F36" s="104">
        <v>6953137404</v>
      </c>
      <c r="G36" s="2"/>
      <c r="I36" s="2"/>
    </row>
    <row r="37" spans="1:11" ht="14.4" thickBot="1" x14ac:dyDescent="0.3">
      <c r="A37" s="17"/>
      <c r="B37" s="18"/>
      <c r="C37" s="18"/>
      <c r="D37" s="19"/>
      <c r="E37" s="19"/>
      <c r="F37" s="20"/>
      <c r="G37" s="2"/>
      <c r="I37" s="2"/>
    </row>
    <row r="38" spans="1:11" ht="13.8" x14ac:dyDescent="0.25">
      <c r="A38" s="224" t="s">
        <v>13</v>
      </c>
      <c r="B38" s="225"/>
      <c r="C38" s="226"/>
      <c r="D38" s="227" t="s">
        <v>104</v>
      </c>
      <c r="E38" s="76">
        <f>+'Desglose AIU'!$H$6</f>
        <v>0.25</v>
      </c>
      <c r="F38" s="21">
        <f>$F$36*E38</f>
        <v>1738284351</v>
      </c>
      <c r="G38" s="2"/>
      <c r="H38" s="2"/>
      <c r="I38" s="2"/>
      <c r="K38" s="3"/>
    </row>
    <row r="39" spans="1:11" ht="13.8" x14ac:dyDescent="0.25">
      <c r="A39" s="229" t="s">
        <v>36</v>
      </c>
      <c r="B39" s="230"/>
      <c r="C39" s="231"/>
      <c r="D39" s="228"/>
      <c r="E39" s="77">
        <f>+'Desglose AIU'!$H$7</f>
        <v>0.01</v>
      </c>
      <c r="F39" s="22">
        <f>$F$36*E39</f>
        <v>69531374.040000007</v>
      </c>
      <c r="G39" s="2"/>
      <c r="I39" s="2"/>
    </row>
    <row r="40" spans="1:11" ht="14.4" thickBot="1" x14ac:dyDescent="0.3">
      <c r="A40" s="232" t="s">
        <v>72</v>
      </c>
      <c r="B40" s="233"/>
      <c r="C40" s="234"/>
      <c r="D40" s="228"/>
      <c r="E40" s="82">
        <f>+'Desglose AIU'!$H$8</f>
        <v>0.04</v>
      </c>
      <c r="F40" s="83">
        <f>$F$36*E40</f>
        <v>278125496.16000003</v>
      </c>
      <c r="G40" s="2"/>
      <c r="I40" s="2"/>
    </row>
    <row r="41" spans="1:11" ht="16.2" thickBot="1" x14ac:dyDescent="0.3">
      <c r="A41" s="208" t="s">
        <v>14</v>
      </c>
      <c r="B41" s="209"/>
      <c r="C41" s="209"/>
      <c r="D41" s="209"/>
      <c r="E41" s="210"/>
      <c r="F41" s="105">
        <f>SUM(F38:F40)</f>
        <v>2085941221.2</v>
      </c>
      <c r="G41" s="2"/>
      <c r="I41" s="2"/>
    </row>
    <row r="42" spans="1:11" ht="13.8" x14ac:dyDescent="0.25">
      <c r="A42" s="23"/>
      <c r="B42" s="24"/>
      <c r="C42" s="24"/>
      <c r="D42" s="24"/>
      <c r="E42" s="138" t="s">
        <v>134</v>
      </c>
      <c r="F42" s="139">
        <v>202752939.55999845</v>
      </c>
      <c r="G42" s="2"/>
      <c r="I42" s="2"/>
    </row>
    <row r="43" spans="1:11" ht="14.4" thickBot="1" x14ac:dyDescent="0.3">
      <c r="A43" s="23"/>
      <c r="B43" s="24"/>
      <c r="C43" s="24"/>
      <c r="D43" s="24"/>
      <c r="E43" s="138" t="s">
        <v>135</v>
      </c>
      <c r="F43" s="139">
        <f>+F36*2%</f>
        <v>139062748.08000001</v>
      </c>
      <c r="G43" s="2"/>
      <c r="I43" s="2"/>
    </row>
    <row r="44" spans="1:11" ht="16.2" thickBot="1" x14ac:dyDescent="0.3">
      <c r="A44" s="208" t="s">
        <v>136</v>
      </c>
      <c r="B44" s="209"/>
      <c r="C44" s="209"/>
      <c r="D44" s="209"/>
      <c r="E44" s="211"/>
      <c r="F44" s="105">
        <f>+F36+F41+F42+F43</f>
        <v>9380894312.8399982</v>
      </c>
      <c r="G44" s="2"/>
      <c r="I44" s="2"/>
    </row>
    <row r="45" spans="1:11" ht="13.8" x14ac:dyDescent="0.3">
      <c r="A45" s="25"/>
      <c r="B45" s="26"/>
      <c r="C45" s="26"/>
      <c r="D45" s="26"/>
      <c r="E45" s="26"/>
      <c r="F45" s="27"/>
    </row>
    <row r="46" spans="1:11" ht="15.6" x14ac:dyDescent="0.3">
      <c r="A46" s="28" t="s">
        <v>44</v>
      </c>
      <c r="B46" s="30"/>
      <c r="C46" s="30"/>
      <c r="D46" s="30"/>
      <c r="E46" s="30"/>
      <c r="F46" s="31"/>
      <c r="G46" s="3"/>
    </row>
    <row r="47" spans="1:11" ht="15.6" x14ac:dyDescent="0.3">
      <c r="A47" s="28"/>
      <c r="B47" s="30"/>
      <c r="C47" s="30"/>
      <c r="D47" s="30"/>
      <c r="E47" s="30"/>
      <c r="F47" s="31"/>
    </row>
    <row r="48" spans="1:11" ht="15.6" x14ac:dyDescent="0.3">
      <c r="A48" s="28"/>
      <c r="B48" s="30"/>
      <c r="C48" s="30"/>
      <c r="D48" s="30"/>
      <c r="E48" s="30"/>
      <c r="F48" s="31"/>
    </row>
    <row r="49" spans="1:8" ht="15.6" x14ac:dyDescent="0.3">
      <c r="A49" s="32"/>
      <c r="B49" s="29"/>
      <c r="C49" s="29"/>
      <c r="D49" s="29"/>
      <c r="E49" s="29"/>
      <c r="F49" s="79"/>
    </row>
    <row r="50" spans="1:8" ht="15.6" x14ac:dyDescent="0.3">
      <c r="A50" s="32"/>
      <c r="B50" s="29"/>
      <c r="C50" s="29"/>
      <c r="D50" s="29"/>
      <c r="E50" s="29"/>
      <c r="F50" s="79"/>
    </row>
    <row r="51" spans="1:8" ht="15.6" x14ac:dyDescent="0.3">
      <c r="A51" s="32"/>
      <c r="B51" s="29"/>
      <c r="C51" s="29"/>
      <c r="D51" s="29"/>
      <c r="E51" s="29"/>
      <c r="F51" s="79"/>
    </row>
    <row r="52" spans="1:8" ht="16.2" thickBot="1" x14ac:dyDescent="0.35">
      <c r="A52" s="33"/>
      <c r="B52" s="80"/>
      <c r="C52" s="80"/>
      <c r="D52" s="80"/>
      <c r="E52" s="80"/>
      <c r="F52" s="81"/>
      <c r="H52" s="141">
        <v>27956603774</v>
      </c>
    </row>
    <row r="53" spans="1:8" x14ac:dyDescent="0.25">
      <c r="H53" s="142">
        <f>+'LOTE 1'!F44</f>
        <v>8740795625.1000004</v>
      </c>
    </row>
    <row r="54" spans="1:8" x14ac:dyDescent="0.25">
      <c r="H54" s="142">
        <f>+'LOTE 2'!F44</f>
        <v>9799205887.7999992</v>
      </c>
    </row>
    <row r="55" spans="1:8" x14ac:dyDescent="0.25">
      <c r="H55" s="142">
        <f>+'LOTE 3'!F44</f>
        <v>9380894312.8399982</v>
      </c>
    </row>
    <row r="56" spans="1:8" x14ac:dyDescent="0.25">
      <c r="H56" s="142">
        <f>SUM(H53:H55)</f>
        <v>27920895825.739998</v>
      </c>
    </row>
    <row r="57" spans="1:8" x14ac:dyDescent="0.25">
      <c r="H57" s="1">
        <f>+H52-H56</f>
        <v>35707948.260002136</v>
      </c>
    </row>
  </sheetData>
  <mergeCells count="9">
    <mergeCell ref="A41:E41"/>
    <mergeCell ref="A44:E44"/>
    <mergeCell ref="A1:F2"/>
    <mergeCell ref="A3:F3"/>
    <mergeCell ref="A36:E36"/>
    <mergeCell ref="A38:C38"/>
    <mergeCell ref="D38:D40"/>
    <mergeCell ref="A39:C39"/>
    <mergeCell ref="A40:C40"/>
  </mergeCells>
  <printOptions horizontalCentered="1"/>
  <pageMargins left="0.70866141732283472" right="0.70866141732283472" top="0.74803149606299213" bottom="0.74803149606299213" header="0.31496062992125984" footer="0.31496062992125984"/>
  <pageSetup scale="73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7"/>
  <dimension ref="A1:J60"/>
  <sheetViews>
    <sheetView workbookViewId="0">
      <selection sqref="A1:I2"/>
    </sheetView>
    <sheetView workbookViewId="1">
      <selection sqref="A1:I2"/>
    </sheetView>
  </sheetViews>
  <sheetFormatPr baseColWidth="10" defaultRowHeight="13.2" x14ac:dyDescent="0.25"/>
  <cols>
    <col min="1" max="1" width="10.88671875" customWidth="1"/>
    <col min="2" max="2" width="44.109375" customWidth="1"/>
    <col min="3" max="3" width="24" bestFit="1" customWidth="1"/>
    <col min="4" max="4" width="17.44140625" bestFit="1" customWidth="1"/>
    <col min="6" max="6" width="15.88671875" bestFit="1" customWidth="1"/>
    <col min="7" max="7" width="15.88671875" customWidth="1"/>
    <col min="8" max="8" width="17.33203125" bestFit="1" customWidth="1"/>
    <col min="9" max="9" width="23.88671875" bestFit="1" customWidth="1"/>
    <col min="10" max="10" width="16.5546875" bestFit="1" customWidth="1"/>
    <col min="11" max="11" width="14.33203125" bestFit="1" customWidth="1"/>
  </cols>
  <sheetData>
    <row r="1" spans="1:10" ht="18.75" customHeight="1" x14ac:dyDescent="0.25">
      <c r="A1" s="268" t="str">
        <f>'PPTO. GENERAL'!A1</f>
        <v>CONSTRUCCIÓN DE PAVIMENTO EN CONCRETO RÍGIDO EN DIFERENTES VIAS BARRIALES DEL DISTRITO DE SANTA MARTA, MAGDALENA</v>
      </c>
      <c r="B1" s="269"/>
      <c r="C1" s="269"/>
      <c r="D1" s="269"/>
      <c r="E1" s="269"/>
      <c r="F1" s="269"/>
      <c r="G1" s="269"/>
      <c r="H1" s="269"/>
      <c r="I1" s="270"/>
    </row>
    <row r="2" spans="1:10" ht="18.75" customHeight="1" thickBot="1" x14ac:dyDescent="0.3">
      <c r="A2" s="271"/>
      <c r="B2" s="272"/>
      <c r="C2" s="272"/>
      <c r="D2" s="272"/>
      <c r="E2" s="272"/>
      <c r="F2" s="272"/>
      <c r="G2" s="272"/>
      <c r="H2" s="272"/>
      <c r="I2" s="273"/>
    </row>
    <row r="3" spans="1:10" ht="14.4" thickBot="1" x14ac:dyDescent="0.3">
      <c r="A3" s="34"/>
      <c r="B3" s="274" t="s">
        <v>15</v>
      </c>
      <c r="C3" s="275"/>
      <c r="D3" s="275"/>
      <c r="E3" s="275"/>
      <c r="F3" s="275"/>
      <c r="G3" s="275"/>
      <c r="H3" s="276"/>
      <c r="I3" s="106">
        <f>+'PPTO. GENERAL'!L36</f>
        <v>20713939510.50769</v>
      </c>
    </row>
    <row r="4" spans="1:10" ht="14.4" thickBot="1" x14ac:dyDescent="0.3">
      <c r="A4" s="35"/>
      <c r="B4" s="274" t="s">
        <v>16</v>
      </c>
      <c r="C4" s="275"/>
      <c r="D4" s="275"/>
      <c r="E4" s="275"/>
      <c r="F4" s="275"/>
      <c r="G4" s="275"/>
      <c r="H4" s="276"/>
      <c r="I4" s="107">
        <f>+I3+I9</f>
        <v>26928121363.50769</v>
      </c>
    </row>
    <row r="5" spans="1:10" ht="14.4" thickBot="1" x14ac:dyDescent="0.3">
      <c r="A5" s="35"/>
      <c r="B5" s="280" t="s">
        <v>14</v>
      </c>
      <c r="C5" s="281"/>
      <c r="D5" s="281"/>
      <c r="E5" s="281"/>
      <c r="F5" s="281"/>
      <c r="G5" s="282"/>
      <c r="H5" s="36" t="s">
        <v>17</v>
      </c>
      <c r="I5" s="36"/>
    </row>
    <row r="6" spans="1:10" ht="14.4" thickBot="1" x14ac:dyDescent="0.3">
      <c r="A6" s="35"/>
      <c r="B6" s="283" t="s">
        <v>18</v>
      </c>
      <c r="C6" s="284"/>
      <c r="D6" s="284"/>
      <c r="E6" s="284"/>
      <c r="F6" s="284"/>
      <c r="G6" s="285"/>
      <c r="H6" s="37">
        <v>0.25</v>
      </c>
      <c r="I6" s="38">
        <f>ROUND(I3*H6,0)</f>
        <v>5178484878</v>
      </c>
    </row>
    <row r="7" spans="1:10" ht="14.4" thickBot="1" x14ac:dyDescent="0.3">
      <c r="A7" s="35"/>
      <c r="B7" s="286" t="s">
        <v>19</v>
      </c>
      <c r="C7" s="287"/>
      <c r="D7" s="287"/>
      <c r="E7" s="287"/>
      <c r="F7" s="287"/>
      <c r="G7" s="288"/>
      <c r="H7" s="39">
        <v>0.01</v>
      </c>
      <c r="I7" s="38">
        <f>ROUND(I3*H7,0)</f>
        <v>207139395</v>
      </c>
    </row>
    <row r="8" spans="1:10" ht="14.4" thickBot="1" x14ac:dyDescent="0.3">
      <c r="A8" s="35"/>
      <c r="B8" s="283" t="s">
        <v>73</v>
      </c>
      <c r="C8" s="284"/>
      <c r="D8" s="284"/>
      <c r="E8" s="284"/>
      <c r="F8" s="284"/>
      <c r="G8" s="285"/>
      <c r="H8" s="40">
        <v>0.04</v>
      </c>
      <c r="I8" s="38">
        <f>ROUND(I3*H8,0)</f>
        <v>828557580</v>
      </c>
    </row>
    <row r="9" spans="1:10" ht="14.4" thickBot="1" x14ac:dyDescent="0.3">
      <c r="A9" s="35"/>
      <c r="B9" s="289" t="s">
        <v>20</v>
      </c>
      <c r="C9" s="290"/>
      <c r="D9" s="290"/>
      <c r="E9" s="290"/>
      <c r="F9" s="291"/>
      <c r="G9" s="108"/>
      <c r="H9" s="109">
        <f>SUM(H6:H8)</f>
        <v>0.3</v>
      </c>
      <c r="I9" s="110">
        <f>SUM(I6:I8)</f>
        <v>6214181853</v>
      </c>
    </row>
    <row r="10" spans="1:10" ht="14.4" thickBot="1" x14ac:dyDescent="0.35">
      <c r="A10" s="35"/>
      <c r="B10" s="292"/>
      <c r="C10" s="293"/>
      <c r="D10" s="293"/>
      <c r="E10" s="293"/>
      <c r="F10" s="293"/>
      <c r="G10" s="293"/>
      <c r="H10" s="293"/>
      <c r="I10" s="294"/>
    </row>
    <row r="11" spans="1:10" ht="14.4" thickBot="1" x14ac:dyDescent="0.3">
      <c r="A11" s="41"/>
      <c r="B11" s="42" t="s">
        <v>21</v>
      </c>
      <c r="C11" s="274">
        <v>12</v>
      </c>
      <c r="D11" s="275"/>
      <c r="E11" s="276"/>
      <c r="F11" s="295"/>
      <c r="G11" s="296"/>
      <c r="H11" s="297"/>
      <c r="I11" s="298"/>
    </row>
    <row r="12" spans="1:10" ht="14.4" thickBot="1" x14ac:dyDescent="0.3">
      <c r="A12" s="274" t="s">
        <v>22</v>
      </c>
      <c r="B12" s="275"/>
      <c r="C12" s="275"/>
      <c r="D12" s="275"/>
      <c r="E12" s="275"/>
      <c r="F12" s="275"/>
      <c r="G12" s="275"/>
      <c r="H12" s="276"/>
      <c r="I12" s="299"/>
    </row>
    <row r="13" spans="1:10" ht="21" thickBot="1" x14ac:dyDescent="0.3">
      <c r="A13" s="237" t="s">
        <v>23</v>
      </c>
      <c r="B13" s="238"/>
      <c r="C13" s="238"/>
      <c r="D13" s="238"/>
      <c r="E13" s="238"/>
      <c r="F13" s="238"/>
      <c r="G13" s="238"/>
      <c r="H13" s="238"/>
      <c r="I13" s="239"/>
    </row>
    <row r="14" spans="1:10" ht="14.4" thickTop="1" x14ac:dyDescent="0.25">
      <c r="A14" s="43" t="s">
        <v>24</v>
      </c>
      <c r="B14" s="44" t="s">
        <v>13</v>
      </c>
      <c r="C14" s="240">
        <f>+H6</f>
        <v>0.25</v>
      </c>
      <c r="D14" s="241"/>
      <c r="E14" s="241"/>
      <c r="F14" s="241"/>
      <c r="G14" s="241"/>
      <c r="H14" s="241"/>
      <c r="I14" s="242"/>
    </row>
    <row r="15" spans="1:10" ht="27.6" x14ac:dyDescent="0.25">
      <c r="A15" s="115" t="s">
        <v>0</v>
      </c>
      <c r="B15" s="111" t="s">
        <v>1</v>
      </c>
      <c r="C15" s="112" t="s">
        <v>9</v>
      </c>
      <c r="D15" s="112" t="s">
        <v>45</v>
      </c>
      <c r="E15" s="112" t="s">
        <v>25</v>
      </c>
      <c r="F15" s="113" t="s">
        <v>4</v>
      </c>
      <c r="G15" s="113" t="s">
        <v>12</v>
      </c>
      <c r="H15" s="112" t="s">
        <v>26</v>
      </c>
      <c r="I15" s="114" t="s">
        <v>27</v>
      </c>
    </row>
    <row r="16" spans="1:10" ht="13.8" x14ac:dyDescent="0.25">
      <c r="A16" s="45">
        <v>1</v>
      </c>
      <c r="B16" s="243" t="s">
        <v>28</v>
      </c>
      <c r="C16" s="243"/>
      <c r="D16" s="243"/>
      <c r="E16" s="243"/>
      <c r="F16" s="243"/>
      <c r="G16" s="243"/>
      <c r="H16" s="243"/>
      <c r="I16" s="46" t="e">
        <f>ROUND(SUM(H17:H19)+SUM(H23:H33)+H36,0)</f>
        <v>#REF!</v>
      </c>
      <c r="J16" s="92" t="e">
        <f>I16-I6</f>
        <v>#REF!</v>
      </c>
    </row>
    <row r="17" spans="1:9" ht="13.8" x14ac:dyDescent="0.25">
      <c r="A17" s="47">
        <v>1.1000000000000001</v>
      </c>
      <c r="B17" s="48" t="e">
        <f>+#REF!</f>
        <v>#REF!</v>
      </c>
      <c r="C17" s="49" t="s">
        <v>29</v>
      </c>
      <c r="D17" s="50">
        <f>+$C$11</f>
        <v>12</v>
      </c>
      <c r="E17" s="51">
        <v>0.5</v>
      </c>
      <c r="F17" s="52" t="e">
        <f>+#REF!*30</f>
        <v>#REF!</v>
      </c>
      <c r="G17" s="53" t="e">
        <f>+#REF!</f>
        <v>#REF!</v>
      </c>
      <c r="H17" s="54" t="e">
        <f>D17*E17*F17*G17</f>
        <v>#REF!</v>
      </c>
      <c r="I17" s="244"/>
    </row>
    <row r="18" spans="1:9" ht="13.8" x14ac:dyDescent="0.25">
      <c r="A18" s="47">
        <v>1.2</v>
      </c>
      <c r="B18" s="48" t="e">
        <f>+#REF!</f>
        <v>#REF!</v>
      </c>
      <c r="C18" s="49" t="s">
        <v>29</v>
      </c>
      <c r="D18" s="50">
        <f>+$C$11</f>
        <v>12</v>
      </c>
      <c r="E18" s="51">
        <v>1</v>
      </c>
      <c r="F18" s="52" t="e">
        <f>+#REF!*30</f>
        <v>#REF!</v>
      </c>
      <c r="G18" s="53" t="e">
        <f>+#REF!</f>
        <v>#REF!</v>
      </c>
      <c r="H18" s="54" t="e">
        <f t="shared" ref="H18:H19" si="0">D18*E18*F18*G18</f>
        <v>#REF!</v>
      </c>
      <c r="I18" s="244"/>
    </row>
    <row r="19" spans="1:9" ht="13.8" x14ac:dyDescent="0.25">
      <c r="A19" s="47">
        <v>1.3</v>
      </c>
      <c r="B19" s="48" t="e">
        <f>+#REF!</f>
        <v>#REF!</v>
      </c>
      <c r="C19" s="49" t="s">
        <v>29</v>
      </c>
      <c r="D19" s="50">
        <f>+$C$11</f>
        <v>12</v>
      </c>
      <c r="E19" s="51">
        <v>1</v>
      </c>
      <c r="F19" s="52" t="e">
        <f>+#REF!*30</f>
        <v>#REF!</v>
      </c>
      <c r="G19" s="53" t="e">
        <f>+#REF!</f>
        <v>#REF!</v>
      </c>
      <c r="H19" s="54" t="e">
        <f t="shared" si="0"/>
        <v>#REF!</v>
      </c>
      <c r="I19" s="244"/>
    </row>
    <row r="20" spans="1:9" ht="13.8" x14ac:dyDescent="0.25">
      <c r="A20" s="246"/>
      <c r="B20" s="247"/>
      <c r="C20" s="247"/>
      <c r="D20" s="247"/>
      <c r="E20" s="247"/>
      <c r="F20" s="247"/>
      <c r="G20" s="247"/>
      <c r="H20" s="248"/>
      <c r="I20" s="244"/>
    </row>
    <row r="21" spans="1:9" ht="13.8" x14ac:dyDescent="0.25">
      <c r="A21" s="45">
        <v>2</v>
      </c>
      <c r="B21" s="55" t="s">
        <v>59</v>
      </c>
      <c r="C21" s="56"/>
      <c r="D21" s="56"/>
      <c r="E21" s="56"/>
      <c r="F21" s="56"/>
      <c r="G21" s="56"/>
      <c r="H21" s="57"/>
      <c r="I21" s="244"/>
    </row>
    <row r="22" spans="1:9" ht="13.8" x14ac:dyDescent="0.25">
      <c r="A22" s="58"/>
      <c r="B22" s="265" t="s">
        <v>55</v>
      </c>
      <c r="C22" s="265"/>
      <c r="D22" s="91" t="s">
        <v>54</v>
      </c>
      <c r="E22" s="91" t="s">
        <v>52</v>
      </c>
      <c r="F22" s="91" t="s">
        <v>57</v>
      </c>
      <c r="G22" s="91" t="s">
        <v>53</v>
      </c>
      <c r="H22" s="91" t="s">
        <v>56</v>
      </c>
      <c r="I22" s="244"/>
    </row>
    <row r="23" spans="1:9" ht="13.8" x14ac:dyDescent="0.25">
      <c r="A23" s="262">
        <v>2.1</v>
      </c>
      <c r="B23" s="306" t="s">
        <v>47</v>
      </c>
      <c r="C23" s="59" t="s">
        <v>48</v>
      </c>
      <c r="D23" s="52">
        <f>+$I$4*0.2</f>
        <v>5385624272.7015381</v>
      </c>
      <c r="E23" s="60">
        <v>0.2</v>
      </c>
      <c r="F23" s="49">
        <f>C11+6</f>
        <v>18</v>
      </c>
      <c r="G23" s="61">
        <v>0.01</v>
      </c>
      <c r="H23" s="54">
        <f>+ROUND((((((D23*E23)*G23)/12)*F23))*1.19,0)</f>
        <v>19226679</v>
      </c>
      <c r="I23" s="244"/>
    </row>
    <row r="24" spans="1:9" ht="13.8" x14ac:dyDescent="0.25">
      <c r="A24" s="263"/>
      <c r="B24" s="306"/>
      <c r="C24" s="59" t="s">
        <v>49</v>
      </c>
      <c r="D24" s="52">
        <f>+$I$4*0.2</f>
        <v>5385624272.7015381</v>
      </c>
      <c r="E24" s="60">
        <v>1</v>
      </c>
      <c r="F24" s="49">
        <f>C11+6</f>
        <v>18</v>
      </c>
      <c r="G24" s="61">
        <v>0.01</v>
      </c>
      <c r="H24" s="54">
        <f>+ROUND((((((D24*E24)*G24)/12)*F24)+0)*1.19,0)</f>
        <v>96133393</v>
      </c>
      <c r="I24" s="244"/>
    </row>
    <row r="25" spans="1:9" ht="13.8" x14ac:dyDescent="0.25">
      <c r="A25" s="263"/>
      <c r="B25" s="306"/>
      <c r="C25" s="59" t="s">
        <v>50</v>
      </c>
      <c r="D25" s="52">
        <f>+$I$4*0.2</f>
        <v>5385624272.7015381</v>
      </c>
      <c r="E25" s="60">
        <v>0.2</v>
      </c>
      <c r="F25" s="49">
        <f>36+C11</f>
        <v>48</v>
      </c>
      <c r="G25" s="61">
        <v>0.01</v>
      </c>
      <c r="H25" s="54">
        <f>+ROUND((((((D25*E25)*G25)/12)*F25)+0)*1.19,0)</f>
        <v>51271143</v>
      </c>
      <c r="I25" s="244"/>
    </row>
    <row r="26" spans="1:9" ht="13.8" x14ac:dyDescent="0.25">
      <c r="A26" s="263"/>
      <c r="B26" s="306"/>
      <c r="C26" s="59" t="s">
        <v>51</v>
      </c>
      <c r="D26" s="52">
        <f>+$I$4*0.3</f>
        <v>8078436409.0523071</v>
      </c>
      <c r="E26" s="60">
        <v>0.3</v>
      </c>
      <c r="F26" s="49">
        <v>60</v>
      </c>
      <c r="G26" s="61">
        <v>0.01</v>
      </c>
      <c r="H26" s="54">
        <f>+ROUND((((((D26*E26)*G26)/12)*F26)+0)*1.19,0)</f>
        <v>144200090</v>
      </c>
      <c r="I26" s="244"/>
    </row>
    <row r="27" spans="1:9" ht="13.8" x14ac:dyDescent="0.25">
      <c r="A27" s="264"/>
      <c r="B27" s="306"/>
      <c r="C27" s="59" t="s">
        <v>68</v>
      </c>
      <c r="D27" s="52" t="s">
        <v>32</v>
      </c>
      <c r="E27" s="60" t="s">
        <v>32</v>
      </c>
      <c r="F27" s="49">
        <f>+C11</f>
        <v>12</v>
      </c>
      <c r="G27" s="61" t="s">
        <v>69</v>
      </c>
      <c r="H27" s="75">
        <f>1300000*2*1.19</f>
        <v>3094000</v>
      </c>
      <c r="I27" s="244"/>
    </row>
    <row r="28" spans="1:9" ht="13.8" x14ac:dyDescent="0.25">
      <c r="A28" s="246"/>
      <c r="B28" s="247"/>
      <c r="C28" s="247"/>
      <c r="D28" s="247"/>
      <c r="E28" s="247"/>
      <c r="F28" s="247"/>
      <c r="G28" s="247"/>
      <c r="H28" s="248"/>
      <c r="I28" s="244"/>
    </row>
    <row r="29" spans="1:9" ht="13.8" x14ac:dyDescent="0.25">
      <c r="A29" s="45">
        <v>3</v>
      </c>
      <c r="B29" s="55" t="s">
        <v>30</v>
      </c>
      <c r="C29" s="56"/>
      <c r="D29" s="56"/>
      <c r="E29" s="56"/>
      <c r="F29" s="56"/>
      <c r="G29" s="56"/>
      <c r="H29" s="57"/>
      <c r="I29" s="244"/>
    </row>
    <row r="30" spans="1:9" ht="27.6" x14ac:dyDescent="0.25">
      <c r="A30" s="62">
        <v>3.1</v>
      </c>
      <c r="B30" s="48" t="s">
        <v>67</v>
      </c>
      <c r="C30" s="49" t="s">
        <v>29</v>
      </c>
      <c r="D30" s="50">
        <f t="shared" ref="D30:D31" si="1">+$C$11</f>
        <v>12</v>
      </c>
      <c r="E30" s="60">
        <v>1</v>
      </c>
      <c r="F30" s="52">
        <v>100000</v>
      </c>
      <c r="G30" s="50" t="s">
        <v>32</v>
      </c>
      <c r="H30" s="54">
        <f>ROUND(D30*E30*F30,0)</f>
        <v>1200000</v>
      </c>
      <c r="I30" s="244"/>
    </row>
    <row r="31" spans="1:9" ht="13.8" x14ac:dyDescent="0.25">
      <c r="A31" s="47">
        <v>3.2</v>
      </c>
      <c r="B31" s="48" t="s">
        <v>46</v>
      </c>
      <c r="C31" s="49" t="s">
        <v>29</v>
      </c>
      <c r="D31" s="50">
        <f t="shared" si="1"/>
        <v>12</v>
      </c>
      <c r="E31" s="60">
        <v>1</v>
      </c>
      <c r="F31" s="52">
        <v>1200000</v>
      </c>
      <c r="G31" s="50" t="s">
        <v>32</v>
      </c>
      <c r="H31" s="54">
        <f t="shared" ref="H31:H33" si="2">ROUND(D31*E31*F31,0)</f>
        <v>14400000</v>
      </c>
      <c r="I31" s="244"/>
    </row>
    <row r="32" spans="1:9" ht="28.5" customHeight="1" x14ac:dyDescent="0.25">
      <c r="A32" s="62">
        <v>3.5</v>
      </c>
      <c r="B32" s="48" t="e">
        <f>+#REF!</f>
        <v>#REF!</v>
      </c>
      <c r="C32" s="49" t="s">
        <v>29</v>
      </c>
      <c r="D32" s="50">
        <f t="shared" ref="D32" si="3">+$C$11</f>
        <v>12</v>
      </c>
      <c r="E32" s="60">
        <v>0.4</v>
      </c>
      <c r="F32" s="52" t="e">
        <f>+#REF!</f>
        <v>#REF!</v>
      </c>
      <c r="G32" s="50" t="s">
        <v>32</v>
      </c>
      <c r="H32" s="54" t="e">
        <f t="shared" si="2"/>
        <v>#REF!</v>
      </c>
      <c r="I32" s="244"/>
    </row>
    <row r="33" spans="1:9" ht="13.8" x14ac:dyDescent="0.25">
      <c r="A33" s="47">
        <v>3.6</v>
      </c>
      <c r="B33" s="48" t="s">
        <v>58</v>
      </c>
      <c r="C33" s="49" t="s">
        <v>11</v>
      </c>
      <c r="D33" s="49">
        <v>1</v>
      </c>
      <c r="E33" s="60">
        <v>1</v>
      </c>
      <c r="F33" s="52">
        <v>5175854</v>
      </c>
      <c r="G33" s="50" t="s">
        <v>32</v>
      </c>
      <c r="H33" s="54">
        <f t="shared" si="2"/>
        <v>5175854</v>
      </c>
      <c r="I33" s="244"/>
    </row>
    <row r="34" spans="1:9" ht="13.8" x14ac:dyDescent="0.25">
      <c r="A34" s="249"/>
      <c r="B34" s="250"/>
      <c r="C34" s="250"/>
      <c r="D34" s="250"/>
      <c r="E34" s="250"/>
      <c r="F34" s="250"/>
      <c r="G34" s="250"/>
      <c r="H34" s="251"/>
      <c r="I34" s="244"/>
    </row>
    <row r="35" spans="1:9" ht="41.4" x14ac:dyDescent="0.25">
      <c r="A35" s="115" t="s">
        <v>0</v>
      </c>
      <c r="B35" s="111" t="s">
        <v>1</v>
      </c>
      <c r="C35" s="112" t="s">
        <v>9</v>
      </c>
      <c r="D35" s="112" t="s">
        <v>32</v>
      </c>
      <c r="E35" s="112" t="s">
        <v>33</v>
      </c>
      <c r="F35" s="278" t="s">
        <v>34</v>
      </c>
      <c r="G35" s="279"/>
      <c r="H35" s="112" t="s">
        <v>26</v>
      </c>
      <c r="I35" s="244"/>
    </row>
    <row r="36" spans="1:9" ht="13.8" x14ac:dyDescent="0.25">
      <c r="A36" s="63">
        <v>4</v>
      </c>
      <c r="B36" s="64" t="s">
        <v>60</v>
      </c>
      <c r="C36" s="65" t="s">
        <v>11</v>
      </c>
      <c r="D36" s="66"/>
      <c r="E36" s="67">
        <f>SUM(E37:E43)</f>
        <v>0.17200000000000001</v>
      </c>
      <c r="F36" s="277">
        <f>+F37</f>
        <v>26928121363.50769</v>
      </c>
      <c r="G36" s="251"/>
      <c r="H36" s="66">
        <f>+F36*E36</f>
        <v>4631636874.5233231</v>
      </c>
      <c r="I36" s="244"/>
    </row>
    <row r="37" spans="1:9" ht="13.8" hidden="1" x14ac:dyDescent="0.25">
      <c r="A37" s="47">
        <v>4.0999999999999996</v>
      </c>
      <c r="B37" s="64" t="s">
        <v>74</v>
      </c>
      <c r="C37" s="49" t="s">
        <v>31</v>
      </c>
      <c r="D37" s="49" t="s">
        <v>32</v>
      </c>
      <c r="E37" s="67">
        <v>0.02</v>
      </c>
      <c r="F37" s="300">
        <f>+I4</f>
        <v>26928121363.50769</v>
      </c>
      <c r="G37" s="301"/>
      <c r="H37" s="68">
        <f t="shared" ref="H37:H43" si="4">+F$37*E37</f>
        <v>538562427.27015376</v>
      </c>
      <c r="I37" s="244"/>
    </row>
    <row r="38" spans="1:9" ht="13.8" hidden="1" x14ac:dyDescent="0.25">
      <c r="A38" s="47">
        <v>4.2</v>
      </c>
      <c r="B38" s="64" t="s">
        <v>75</v>
      </c>
      <c r="C38" s="49" t="s">
        <v>31</v>
      </c>
      <c r="D38" s="49" t="s">
        <v>32</v>
      </c>
      <c r="E38" s="67">
        <v>0.02</v>
      </c>
      <c r="F38" s="302"/>
      <c r="G38" s="303"/>
      <c r="H38" s="68">
        <f t="shared" si="4"/>
        <v>538562427.27015376</v>
      </c>
      <c r="I38" s="244"/>
    </row>
    <row r="39" spans="1:9" ht="13.8" hidden="1" x14ac:dyDescent="0.25">
      <c r="A39" s="47">
        <v>4.3</v>
      </c>
      <c r="B39" s="64" t="s">
        <v>76</v>
      </c>
      <c r="C39" s="49" t="s">
        <v>31</v>
      </c>
      <c r="D39" s="49" t="s">
        <v>32</v>
      </c>
      <c r="E39" s="67">
        <v>0.04</v>
      </c>
      <c r="F39" s="302"/>
      <c r="G39" s="303"/>
      <c r="H39" s="68">
        <f t="shared" si="4"/>
        <v>1077124854.5403075</v>
      </c>
      <c r="I39" s="244"/>
    </row>
    <row r="40" spans="1:9" ht="13.8" hidden="1" x14ac:dyDescent="0.25">
      <c r="A40" s="47">
        <v>4.4000000000000004</v>
      </c>
      <c r="B40" s="64" t="s">
        <v>77</v>
      </c>
      <c r="C40" s="49" t="s">
        <v>31</v>
      </c>
      <c r="D40" s="49" t="s">
        <v>32</v>
      </c>
      <c r="E40" s="67">
        <v>0.02</v>
      </c>
      <c r="F40" s="302"/>
      <c r="G40" s="303"/>
      <c r="H40" s="68">
        <f t="shared" si="4"/>
        <v>538562427.27015376</v>
      </c>
      <c r="I40" s="245"/>
    </row>
    <row r="41" spans="1:9" ht="13.8" hidden="1" x14ac:dyDescent="0.25">
      <c r="A41" s="47">
        <v>4.5</v>
      </c>
      <c r="B41" s="64" t="s">
        <v>78</v>
      </c>
      <c r="C41" s="74" t="s">
        <v>31</v>
      </c>
      <c r="E41" s="67">
        <v>7.0000000000000001E-3</v>
      </c>
      <c r="F41" s="302"/>
      <c r="G41" s="303"/>
      <c r="H41" s="68">
        <f t="shared" si="4"/>
        <v>188496849.54455385</v>
      </c>
      <c r="I41" s="245"/>
    </row>
    <row r="42" spans="1:9" ht="13.8" hidden="1" x14ac:dyDescent="0.25">
      <c r="A42" s="47">
        <v>4.5999999999999996</v>
      </c>
      <c r="B42" s="64" t="s">
        <v>79</v>
      </c>
      <c r="C42" s="49" t="s">
        <v>31</v>
      </c>
      <c r="D42" s="49" t="s">
        <v>32</v>
      </c>
      <c r="E42" s="67">
        <v>1.4999999999999999E-2</v>
      </c>
      <c r="F42" s="302"/>
      <c r="G42" s="303"/>
      <c r="H42" s="68">
        <f t="shared" si="4"/>
        <v>403921820.45261532</v>
      </c>
      <c r="I42" s="244"/>
    </row>
    <row r="43" spans="1:9" ht="13.8" hidden="1" x14ac:dyDescent="0.25">
      <c r="A43" s="47">
        <v>4.7</v>
      </c>
      <c r="B43" s="64" t="s">
        <v>80</v>
      </c>
      <c r="C43" s="74" t="s">
        <v>31</v>
      </c>
      <c r="E43" s="67">
        <v>0.05</v>
      </c>
      <c r="F43" s="304"/>
      <c r="G43" s="305"/>
      <c r="H43" s="68">
        <f t="shared" si="4"/>
        <v>1346406068.1753845</v>
      </c>
      <c r="I43" s="244"/>
    </row>
    <row r="44" spans="1:9" ht="13.8" x14ac:dyDescent="0.25">
      <c r="A44" s="249"/>
      <c r="B44" s="250"/>
      <c r="C44" s="250"/>
      <c r="D44" s="250"/>
      <c r="E44" s="250"/>
      <c r="F44" s="250"/>
      <c r="G44" s="250"/>
      <c r="H44" s="250"/>
      <c r="I44" s="252"/>
    </row>
    <row r="45" spans="1:9" ht="13.8" x14ac:dyDescent="0.25">
      <c r="A45" s="117" t="s">
        <v>35</v>
      </c>
      <c r="B45" s="253" t="s">
        <v>36</v>
      </c>
      <c r="C45" s="254"/>
      <c r="D45" s="254"/>
      <c r="E45" s="254"/>
      <c r="F45" s="254"/>
      <c r="G45" s="254"/>
      <c r="H45" s="255"/>
      <c r="I45" s="118">
        <f>ROUND(H46,0)</f>
        <v>207139395</v>
      </c>
    </row>
    <row r="46" spans="1:9" ht="13.8" x14ac:dyDescent="0.25">
      <c r="A46" s="62">
        <v>5</v>
      </c>
      <c r="B46" s="69" t="s">
        <v>37</v>
      </c>
      <c r="C46" s="70" t="s">
        <v>10</v>
      </c>
      <c r="D46" s="70" t="s">
        <v>32</v>
      </c>
      <c r="E46" s="71">
        <f>+H7</f>
        <v>0.01</v>
      </c>
      <c r="F46" s="266">
        <f>+I3</f>
        <v>20713939510.50769</v>
      </c>
      <c r="G46" s="267"/>
      <c r="H46" s="72">
        <f>+F46*E46</f>
        <v>207139395.10507691</v>
      </c>
      <c r="I46" s="73"/>
    </row>
    <row r="47" spans="1:9" ht="13.8" x14ac:dyDescent="0.25">
      <c r="A47" s="256"/>
      <c r="B47" s="257"/>
      <c r="C47" s="257"/>
      <c r="D47" s="257"/>
      <c r="E47" s="257"/>
      <c r="F47" s="257"/>
      <c r="G47" s="257"/>
      <c r="H47" s="257"/>
      <c r="I47" s="258"/>
    </row>
    <row r="48" spans="1:9" ht="13.8" x14ac:dyDescent="0.25">
      <c r="A48" s="117" t="s">
        <v>38</v>
      </c>
      <c r="B48" s="253" t="s">
        <v>39</v>
      </c>
      <c r="C48" s="254"/>
      <c r="D48" s="254"/>
      <c r="E48" s="254"/>
      <c r="F48" s="254"/>
      <c r="G48" s="254"/>
      <c r="H48" s="255"/>
      <c r="I48" s="118">
        <f>ROUND(H49,0)</f>
        <v>828557580</v>
      </c>
    </row>
    <row r="49" spans="1:9" ht="13.8" x14ac:dyDescent="0.25">
      <c r="A49" s="62">
        <v>6</v>
      </c>
      <c r="B49" s="69" t="s">
        <v>40</v>
      </c>
      <c r="C49" s="70" t="s">
        <v>10</v>
      </c>
      <c r="D49" s="70" t="s">
        <v>32</v>
      </c>
      <c r="E49" s="71">
        <f>+H8</f>
        <v>0.04</v>
      </c>
      <c r="F49" s="266">
        <f>+F46</f>
        <v>20713939510.50769</v>
      </c>
      <c r="G49" s="267"/>
      <c r="H49" s="72">
        <f>+F49*E49</f>
        <v>828557580.42030764</v>
      </c>
      <c r="I49" s="73"/>
    </row>
    <row r="50" spans="1:9" ht="14.4" thickBot="1" x14ac:dyDescent="0.3">
      <c r="A50" s="259"/>
      <c r="B50" s="260"/>
      <c r="C50" s="260"/>
      <c r="D50" s="260"/>
      <c r="E50" s="260"/>
      <c r="F50" s="260"/>
      <c r="G50" s="260"/>
      <c r="H50" s="260"/>
      <c r="I50" s="261"/>
    </row>
    <row r="51" spans="1:9" ht="18.75" customHeight="1" thickBot="1" x14ac:dyDescent="0.3">
      <c r="A51" s="235" t="s">
        <v>41</v>
      </c>
      <c r="B51" s="236"/>
      <c r="C51" s="236"/>
      <c r="D51" s="236"/>
      <c r="E51" s="236"/>
      <c r="F51" s="236"/>
      <c r="G51" s="236"/>
      <c r="H51" s="236"/>
      <c r="I51" s="116" t="e">
        <f>ROUND(I48+I45+I16,0)</f>
        <v>#REF!</v>
      </c>
    </row>
    <row r="52" spans="1:9" ht="13.8" x14ac:dyDescent="0.3">
      <c r="A52" s="25"/>
      <c r="B52" s="26"/>
      <c r="C52" s="26"/>
      <c r="D52" s="26"/>
      <c r="E52" s="26"/>
      <c r="F52" s="26"/>
      <c r="G52" s="26"/>
      <c r="H52" s="26"/>
      <c r="I52" s="27"/>
    </row>
    <row r="53" spans="1:9" ht="15.6" x14ac:dyDescent="0.3">
      <c r="A53" s="28" t="s">
        <v>44</v>
      </c>
      <c r="B53" s="29"/>
      <c r="C53" s="30"/>
      <c r="D53" s="30"/>
      <c r="E53" s="30"/>
      <c r="F53" s="30"/>
      <c r="G53" s="30"/>
      <c r="H53" s="30"/>
      <c r="I53" s="31"/>
    </row>
    <row r="54" spans="1:9" ht="15.6" x14ac:dyDescent="0.3">
      <c r="A54" s="85"/>
      <c r="B54" s="8"/>
      <c r="C54" s="4"/>
      <c r="D54" s="4"/>
      <c r="E54" s="4"/>
      <c r="F54" s="4"/>
      <c r="G54" s="4"/>
      <c r="H54" s="4"/>
      <c r="I54" s="5"/>
    </row>
    <row r="55" spans="1:9" ht="15.6" x14ac:dyDescent="0.3">
      <c r="A55" s="86"/>
      <c r="B55" s="8"/>
      <c r="C55" s="4"/>
      <c r="D55" s="4"/>
      <c r="E55" s="4"/>
      <c r="F55" s="4"/>
      <c r="G55" s="4"/>
      <c r="H55" s="4"/>
      <c r="I55" s="5"/>
    </row>
    <row r="56" spans="1:9" ht="15" x14ac:dyDescent="0.25">
      <c r="A56" s="86"/>
      <c r="B56" s="4"/>
      <c r="C56" s="4"/>
      <c r="D56" s="4"/>
      <c r="E56" s="4"/>
      <c r="F56" s="4"/>
      <c r="G56" s="4"/>
      <c r="H56" s="4"/>
      <c r="I56" s="5"/>
    </row>
    <row r="57" spans="1:9" ht="15.6" x14ac:dyDescent="0.3">
      <c r="A57" s="87"/>
      <c r="B57" s="4"/>
      <c r="C57" s="4"/>
      <c r="D57" s="4"/>
      <c r="E57" s="4"/>
      <c r="F57" s="4"/>
      <c r="G57" s="4"/>
      <c r="H57" s="4"/>
      <c r="I57" s="5"/>
    </row>
    <row r="58" spans="1:9" ht="15" x14ac:dyDescent="0.25">
      <c r="A58" s="88"/>
      <c r="B58" s="4"/>
      <c r="C58" s="4"/>
      <c r="D58" s="4"/>
      <c r="E58" s="4"/>
      <c r="F58" s="4"/>
      <c r="G58" s="4"/>
      <c r="H58" s="4"/>
      <c r="I58" s="5"/>
    </row>
    <row r="59" spans="1:9" ht="15" x14ac:dyDescent="0.25">
      <c r="A59" s="88"/>
      <c r="B59" s="4"/>
      <c r="C59" s="4"/>
      <c r="D59" s="4"/>
      <c r="E59" s="4"/>
      <c r="F59" s="4"/>
      <c r="G59" s="4"/>
      <c r="H59" s="4"/>
      <c r="I59" s="5"/>
    </row>
    <row r="60" spans="1:9" ht="15.6" thickBot="1" x14ac:dyDescent="0.3">
      <c r="A60" s="89"/>
      <c r="B60" s="90"/>
      <c r="C60" s="6"/>
      <c r="D60" s="6"/>
      <c r="E60" s="6"/>
      <c r="F60" s="6"/>
      <c r="G60" s="6"/>
      <c r="H60" s="6"/>
      <c r="I60" s="7"/>
    </row>
  </sheetData>
  <mergeCells count="34">
    <mergeCell ref="F49:G49"/>
    <mergeCell ref="B5:G5"/>
    <mergeCell ref="B6:G6"/>
    <mergeCell ref="B7:G7"/>
    <mergeCell ref="B8:G8"/>
    <mergeCell ref="B9:F9"/>
    <mergeCell ref="B10:I10"/>
    <mergeCell ref="C11:E11"/>
    <mergeCell ref="F11:H11"/>
    <mergeCell ref="I11:I12"/>
    <mergeCell ref="A12:H12"/>
    <mergeCell ref="F37:G43"/>
    <mergeCell ref="B23:B27"/>
    <mergeCell ref="A1:I2"/>
    <mergeCell ref="B3:H3"/>
    <mergeCell ref="B4:H4"/>
    <mergeCell ref="F36:G36"/>
    <mergeCell ref="F35:G35"/>
    <mergeCell ref="A51:H51"/>
    <mergeCell ref="A13:I13"/>
    <mergeCell ref="C14:I14"/>
    <mergeCell ref="B16:H16"/>
    <mergeCell ref="I17:I43"/>
    <mergeCell ref="A20:H20"/>
    <mergeCell ref="A34:H34"/>
    <mergeCell ref="A44:I44"/>
    <mergeCell ref="B45:H45"/>
    <mergeCell ref="A47:I47"/>
    <mergeCell ref="B48:H48"/>
    <mergeCell ref="A50:I50"/>
    <mergeCell ref="A23:A27"/>
    <mergeCell ref="A28:H28"/>
    <mergeCell ref="B22:C22"/>
    <mergeCell ref="F46:G46"/>
  </mergeCells>
  <printOptions horizontalCentered="1"/>
  <pageMargins left="0.70866141732283472" right="0.70866141732283472" top="0.74803149606299213" bottom="0.74803149606299213" header="0.31496062992125984" footer="0.31496062992125984"/>
  <pageSetup paperSize="119" scale="48" orientation="portrait" r:id="rId1"/>
  <ignoredErrors>
    <ignoredError sqref="A20:H20 F17:G18 B17:B18 G19 F19 B19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5</vt:i4>
      </vt:variant>
    </vt:vector>
  </HeadingPairs>
  <TitlesOfParts>
    <vt:vector size="10" baseType="lpstr">
      <vt:lpstr>PPTO. GENERAL</vt:lpstr>
      <vt:lpstr>LOTE 1</vt:lpstr>
      <vt:lpstr>LOTE 2</vt:lpstr>
      <vt:lpstr>LOTE 3</vt:lpstr>
      <vt:lpstr>Desglose AIU</vt:lpstr>
      <vt:lpstr>'Desglose AIU'!Área_de_impresión</vt:lpstr>
      <vt:lpstr>'LOTE 1'!Área_de_impresión</vt:lpstr>
      <vt:lpstr>'LOTE 2'!Área_de_impresión</vt:lpstr>
      <vt:lpstr>'LOTE 3'!Área_de_impresión</vt:lpstr>
      <vt:lpstr>'PPTO. GENERAL'!Área_de_impresión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enrique cabarcas</cp:lastModifiedBy>
  <cp:lastPrinted>2024-10-24T19:03:26Z</cp:lastPrinted>
  <dcterms:created xsi:type="dcterms:W3CDTF">2017-08-20T16:43:19Z</dcterms:created>
  <dcterms:modified xsi:type="dcterms:W3CDTF">2024-12-12T20:25:38Z</dcterms:modified>
</cp:coreProperties>
</file>